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dist\"/>
    </mc:Choice>
  </mc:AlternateContent>
  <xr:revisionPtr revIDLastSave="0" documentId="8_{E8307C4D-DE8B-4E8A-860D-FB503C75C5CF}" xr6:coauthVersionLast="47" xr6:coauthVersionMax="47" xr10:uidLastSave="{00000000-0000-0000-0000-000000000000}"/>
  <bookViews>
    <workbookView xWindow="-1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108" r:id="rId5"/>
    <sheet name="Regression" sheetId="7" r:id="rId6"/>
    <sheet name="Diagnostic Guide" sheetId="109"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Allow_Intercept" localSheetId="5">Regression!$C$2</definedName>
    <definedName name="alpha" localSheetId="5">Regression!$AB$12</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ase_Period_Delta" localSheetId="5">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arison_Anchor" comment="Response-name readout (the displayed response label) — pairs two models in v3.4 Model Comparison" localSheetId="5">Regression!$AF$2</definedName>
    <definedName name="Comparison_Headline_GoF" comment="Unit-space goodness-of-fit triplet (R², adjusted R², RMSE) — feeds the v3.4 Model Comparison headline row" localSheetId="5">Regression!$AH$6:$AH$8</definedName>
    <definedName name="Comparison_Model_Formula" comment="Assembled model formula string (response ~ predictors [| FE]) — feeds the v3.4 Model Comparison per-row label" localSheetId="5">Regression!$BY$1</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OR(INDEX(_xlpm.trn,_xlpm.x)="Log",INDEX(_xlpm.trn,_xlpm.x)="Log (drop ≤ 0)"),"Ln("&amp;INDEX(_xlpm.hdrs,1,_xlpm.x)&amp;")",INDEX(_xlpm.hdrs,1,_xlpm.x)),_xlfn.LET(_xlpm.col,INDEX(Regression!Source_Data,0,_xlpm.x),_xlpm.d,INDEX(_xlpm.refs,_xlpm.x),_xlpm.r,IF(LEN(_xlpm.d&amp;"")=0,"",_xlpm.d),_xlpm.lv,Dummy_Levels(_xlpm.col,_xlpm.r,Regression!Sample_Include()),IF(ISNA(INDEX(_xlpm.lv,1,1)),NA(),INDEX(_xlpm.hdrs,1,_xlpm.x)&amp;": "&amp;_xlpm.lv)))),_xlpm.built,_xlfn.REDUCE(_xlpm.seed,_xlfn.SEQUENCE(_xlpm.n_c),_xlfn.LAMBDA(_xlpm.acc,_xlpm.j,IF(OR(INDEX(_xlpm.rl,_xlpm.j)&lt;&gt;"Predictor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INDEX(_xlpm.a,0,_xlpm.ai)&amp;_xlfn.SWITCH(_xlpm.o,"Product"," × ","Difference"," − ","Ratio"," ÷ "," ? ")&amp;INDEX(_xlpm.b,0,_xlpm.bi)))))))))))))))),_xlfn.DROP(_xlpm.built,,1)))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OR(INDEX(_xlpm.trn,_xlpm.x)="Log",INDEX(_xlpm.trn,_xlpm.x)="Log (drop ≤ 0)"),"Log","None"),_xlfn.LET(_xlpm.col,INDEX(Regression!Source_Data,0,_xlpm.x),_xlpm.d,INDEX(_xlpm.refs,_xlpm.x),_xlpm.r,IF(LEN(_xlpm.d&amp;"")=0,"",_xlpm.d),_xlpm.lv,Dummy_Levels(_xlpm.col,_xlpm.r,Regression!Sample_Include()),IF(ISNA(INDEX(_xlpm.lv,1,1)),NA(),_xlfn.EXPAND("None",1,COLUMNS(_xlpm.lv),"None"))))),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HSTACK(_xlpm.m,_xlfn.EXPAND("None",1,COLUMNS(_xlpm.a)*COLUMNS(_xlpm.b),"None")))))))))))),_xlfn.DROP(_xlpm.built,,1)))</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it_Context" localSheetId="5">_xlfn.LAMBDA(Regression!$BS$2:$BS$5)</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ull_Factorial" comment="N^d × d full-factorial grid: N evenly-spaced levels per dimension between minimums and maximums. Column 1 slowest-varying, column d fastest. N must be ≥ 1; MAX(1,N-1) guards the N=1 single-point case.">_xlfn.LAMBDA(_xlpm.N,_xlpm.minimums,_xlpm.maximums,_xlfn.LET(_xlpm.mins,_xlfn.TOROW(_xlpm.minimums),_xlpm.maxs,_xlfn.TOROW(_xlpm.maximums),_xlpm.d,COLUMNS(_xlpm.mins),_xlfn.MAKEARRAY(_xlpm.N^_xlpm.d,_xlpm.d,_xlfn.LAMBDA(_xlpm.r,_xlpm.c,_xlfn.LET(_xlpm.i,MOD(QUOTIENT(_xlpm.r-1,_xlpm.N^(_xlpm.d-_xlpm.c)),_xlpm.N),INDEX(_xlpm.mins,1,_xlpm.c)+_xlpm.i*(INDEX(_xlpm.maxs,1,_xlpm.c)-INDEX(_xlpm.mins,1,_xlpm.c))/MAX(1,_xlpm.N-1)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the grid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n_NLL_Params" comment="Use with a parameter array and its matching NLL array to recover the optimal parameter row at the first minimum.">_xlfn.LAMBDA(_xlpm.Param_Array,_xlpm.NLL_Array,INDEX(_xlpm.Param_Array,_xlfn.XMATCH(MIN(_xlpm.NLL_Array),_xlpm.NLL_Array),_xlfn.SEQUENCE(,COLUMNS(_xlpm.Param_Array))))</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odel_Formula" localSheetId="5">_xlfn.LAMBDA(_xlfn.LET(_xlpm.n_c,COLUMNS(Regression!Source_Data),_xlpm.p,_xlfn.XMATCH("Response (y)",_xlfn.TAKE(Regression!Spec_Role,_xlpm.n_c)),_xlpm.h,INDEX(_xlfn.TOROW(Regression!Header_Names),_xlpm.p),_xlpm.response,IFERROR(IF(OR(INDEX(_xlfn.TAKE(Regression!Spec_Transform,_xlpm.n_c),_xlpm.p)="Log",INDEX(_xlfn.TAKE(Regression!Spec_Transform,_xlpm.n_c),_xlpm.p)="Log (drop ≤ 0)"),"Ln("&amp;_xlpm.h&amp;")",_xlpm.h),"(none)"),_xlpm.intercept,IF(Regression!Allow_Intercept,"1 + ","0 + "),_xlpm.predictors,IFERROR(_xlfn.TEXTJOIN(" + ",TRUE,Regression!Constructed_Column_Names()),""),_xlpm.fe_count,SUMPRODUCT(N(_xlfn.TAKE(Regression!Spec_Role,_xlpm.n_c)="Fixed Effects")),_xlpm.fe_name,IFERROR(INDEX(_xlfn.TOROW(Regression!Header_Names),_xlfn.XMATCH("Fixed Effects",_xlfn.TAKE(Regression!Spec_Role,_xlpm.n_c))),"FE"),_xlpm.response&amp;" ~ "&amp;_xlpm.intercept&amp;_xlpm.predictors&amp;IF(_xlpm.fe_count&gt;0," | "&amp;_xlpm.fe_name,"")))</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search a 2-D Full_Factorial spill (the Cartesian product of candidate parameters).">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by searching a Full_Factorial spill.">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by searching a Full_Factorial spill.">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fn.SEQUENCE(ROWS(Regression!Source_Data),1,0,0),_xlpm.blk,_xlfn.LAMBDA(_xlpm.x,IF(INDEX(_xlpm.typ,_xlpm.x)&lt;&gt;"Categorical",_xlfn.LET(_xlpm.col,INDEX(Regression!Source_Data,0,_xlpm.x),IF(OR(INDEX(_xlpm.trn,_xlpm.x)="Log",INDEX(_xlpm.trn,_xlpm.x)="Log (drop ≤ 0)"),Ln_Positive(_xlpm.col,Regression!Sample_Include()),_xlpm.col)),_xlfn.LET(_xlpm.col,INDEX(Regression!Source_Data,0,_xlpm.x),_xlpm.d,INDEX(_xlpm.refs,_xlpm.x),_xlpm.r,IF(LEN(_xlpm.d&amp;"")=0,"",_xlpm.d),_xlpm.lv,Dummy_Levels(_xlpm.col,_xlpm.r,Regression!Sample_Include()),IF(ISNA(INDEX(_xlpm.lv,1,1)),NA(),--(_xlpm.col=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_xlfn.SWITCH(_xlpm.o,"Product",INDEX(_xlpm.a,0,_xlpm.ai)*INDEX(_xlpm.b,0,_xlpm.bi),"Difference",INDEX(_xlpm.a,0,_xlpm.ai)-INDEX(_xlpm.b,0,_xlpm.bi),"Ratio",IFERROR(INDEX(_xlpm.a,0,_xlpm.ai)/INDEX(_xlpm.b,0,_xlpm.bi),NA()),NA())))))))))))))))),_xlfn.DROP(_xlpm.built,,1)))</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OFFSET(Regression!$AO$2,1,0,MAX(IFERROR(Regression!$AB$8,1),1),1)</definedName>
    <definedName name="RegChartCookDist" comment="Cook's Distance chart: bar values" localSheetId="5">OFFSET(Regression!$AT$2,1,0,MAX(IFERROR(Regression!$AB$8,1),1),1)</definedName>
    <definedName name="RegChartCookDistFlag" comment="Cook's Distance chart: flagged-point overlay for data labels (D &gt; F(0.5, p, n-p))" localSheetId="5">OFFSET(Regression!$AY$2,1,0,MAX(IFERROR(Regression!$AB$8,1),1),1)</definedName>
    <definedName name="RegChartFitY" comment="Predicted Y: X values for the Residuals vs. Fitted, Actual vs. Predicted, and Scale-Location charts" localSheetId="5">OFFSET(Regression!$AP$2,1,0,MAX(IFERROR(Regression!$AB$8,1),1),1)</definedName>
    <definedName name="RegChartLeverage" comment="Studentized Residuals vs. Leverage chart: X values (Hat Diagonal)" localSheetId="5">OFFSET(Regression!$AR$2,1,0,MAX(IFERROR(Regression!$AB$8,1),1),1)</definedName>
    <definedName name="RegChartObsLabel" comment="Cook's Distance chart: observation identifier for flagged-point data labels" localSheetId="5">OFFSET(Regression!$AN$2,1,0,MAX(IFERROR(Regression!$AB$8,1),1),1)</definedName>
    <definedName name="RegChartPRESSResid" comment="PRESS Residuals chart: bar values" localSheetId="5">OFFSET(Regression!$AX$2,1,0,MAX(IFERROR(Regression!$AB$8,1),1),1)</definedName>
    <definedName name="RegChartQQX" comment="Normal Q-Q chart: X values (theoretical quantiles, Normal Scores Ranked)" localSheetId="5">OFFSET(Regression!$AU$2,1,0,MAX(IFERROR(Regression!$AB$8,1),1),1)</definedName>
    <definedName name="RegChartQQY" comment="Normal Q-Q chart: Y values (Studentized Residuals Ranked)" localSheetId="5">OFFSET(Regression!$AV$2,1,0,MAX(IFERROR(Regression!$AB$8,1),1),1)</definedName>
    <definedName name="RegChartResid" comment="Residuals vs. Fitted chart: Y values (Residuals)" localSheetId="5">OFFSET(Regression!$AQ$2,1,0,MAX(IFERROR(Regression!$AB$8,1),1),1)</definedName>
    <definedName name="RegChartScaleLoc" comment="Scale-Location chart: Y values (sqrt of abs Studentized Residual)" localSheetId="5">OFFSET(Regression!$AW$2,1,0,MAX(IFERROR(Regression!$AB$8,1),1),1)</definedName>
    <definedName name="RegChartStudResid" comment="Studentized Residuals vs. Leverage chart: Y values" localSheetId="5">OFFSET(Regression!$AS$2,1,0,MAX(IFERROR(Regression!$AB$8,1),1),1)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(y)",_xlpm.rl),_xlpm.col,INDEX(Regression!Source_Data,0,_xlpm.p),IF(OR(INDEX(_xlpm.trn,_xlpm.p)="Log",INDEX(_xlpm.trn,_xlpm.p)="Log (drop ≤ 0)"),Ln_Positive(_xlpm.col,Regression!Sample_Include()),_xlpm.col)))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op.apply_log_domain,_xlfn.LET(_xlpm.use_log,IF(_xlfn.ISOMITTED(_xlpm.apply_log_domain),TRUE,_xlpm.apply_log_domain),_xlpm.n_c,COLUMNS(Regression!Source_Data),_xlpm.rl,_xlfn.TAKE(Regression!Spec_Role,_xlpm.n_c),_xlpm.inc,_xlfn.TAKE(Regression!Spec_Include,_xlpm.n_c),_xlpm.typ,_xlfn.TAKE(Regression!Spec_Type,_xlpm.n_c),_xlpm.trn,_xlfn.TAKE(Regression!Spec_Transform,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(x)",INDEX(_xlpm.inc,_xlpm.j)=TRUE,INDEX(_xlpm.typ,_xlpm.j)="Continuous")),_xlpm.acc*N(ISNUMBER(_xlpm.col))*IF(AND(_xlpm.use_log,INDEX(_xlpm.trn,_xlpm.j)="Log (drop ≤ 0)"),--(IFERROR((_xlpm.col+0)&gt;0,FALSE)),1),_xlpm.acc))))),_xlpm.prod=1))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ource_Data" localSheetId="5">_xlfn.DROP(Regression!Source_Table,1)</definedName>
    <definedName name="Source_Table" localSheetId="5">LifeExpectancyData[#All]</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Design_Columns" localSheetId="5">_xlfn.TAKE(Regression!$O$4:$O$16000,MAX(1,COLUMNS(Regression!Source_Data)))</definedName>
    <definedName name="Spec_Include" localSheetId="5">_xlfn.TAKE(Regression!$C$4:$C$16000,MAX(1,COLUMNS(Regression!Source_Data)))</definedName>
    <definedName name="Spec_Interaction_Operation" localSheetId="5">_xlfn.TAKE(Regression!$N$4:$N$16000,MAX(1,COLUMNS(Regression!Source_Data)))</definedName>
    <definedName name="Spec_Interaction_Term" localSheetId="5">_xlfn.TAKE(Regression!$M$4:$M$16000,MAX(1,COLUMNS(Regression!Source_Data)))</definedName>
    <definedName name="Spec_Order" localSheetId="5">_xlfn.TAKE(Regression!$F$4:$F$16000,MAX(1,COLUMNS(Regression!Source_Data)))</definedName>
    <definedName name="Spec_Period_In_Use" localSheetId="5">_xlfn.TAKE(Regression!$J$4:$J$16000,MAX(1,COLUMNS(Regression!Source_Data)))</definedName>
    <definedName name="Spec_Reference" localSheetId="5">_xlfn.TAKE(Regression!$E$4:$E$16000,MAX(1,COLUMNS(Regression!Source_Data)))</definedName>
    <definedName name="Spec_Role" localSheetId="5">_xlfn.TAKE(Regression!$B$4:$B$16000,MAX(1,COLUMNS(Regression!Source_Data)))</definedName>
    <definedName name="Spec_Sequence" localSheetId="5">_xlfn.TAKE(Regression!$H$4:$H$16000,MAX(1,COLUMNS(Regression!Source_Data)))</definedName>
    <definedName name="Spec_Sequence_Period" localSheetId="5">_xlfn.TAKE(Regression!$I$4:$I$16000,MAX(1,COLUMNS(Regression!Source_Data)))</definedName>
    <definedName name="Spec_Transform" localSheetId="5">_xlfn.TAKE(Regression!$G$4:$G$16000,MAX(1,COLUMNS(Regression!Source_Data)))</definedName>
    <definedName name="Spec_Type" localSheetId="5">_xlfn.TAKE(Regression!$D$4:$D$16000,MAX(1,COLUMNS(Regression!Source_Data)))</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F101" i="7" l="1"/>
  <c r="BE101" i="7"/>
  <c r="BF100" i="7"/>
  <c r="BE100" i="7"/>
  <c r="BF99" i="7"/>
  <c r="BE99" i="7"/>
  <c r="BF98" i="7"/>
  <c r="BE98" i="7"/>
  <c r="BD98" i="7"/>
  <c r="BF96" i="7"/>
  <c r="BE96" i="7"/>
  <c r="BF95" i="7"/>
  <c r="BE95" i="7"/>
  <c r="AB21" i="7" a="1"/>
  <c r="AA21" i="7" a="1"/>
  <c r="AL19" i="7" a="1"/>
  <c r="AJ19" i="7" a="1"/>
  <c r="AC16" i="7" a="1"/>
  <c r="AK14" i="7" a="1"/>
  <c r="AK12" i="7"/>
  <c r="AK13" i="7" s="1" a="1"/>
  <c r="AE12" i="7" a="1"/>
  <c r="AE11" i="7" a="1"/>
  <c r="AB8" i="7" a="1"/>
  <c r="AB7" i="7" a="1"/>
  <c r="AE6" i="7" a="1"/>
  <c r="BD100" i="7" s="1"/>
  <c r="BS5" i="7" a="1"/>
  <c r="AH5" i="7" a="1"/>
  <c r="BS4" i="7" a="1"/>
  <c r="AE4" i="7" a="1"/>
  <c r="BD101" i="7" s="1"/>
  <c r="P4" i="7" a="1"/>
  <c r="O4" i="7" a="1"/>
  <c r="L4" i="7" a="1"/>
  <c r="K4" i="7" a="1"/>
  <c r="J4" i="7" a="1"/>
  <c r="A4" i="7" a="1"/>
  <c r="BW3" i="7" a="1"/>
  <c r="BU3" i="7" a="1"/>
  <c r="BS3" i="7" a="1"/>
  <c r="BA3" i="7" a="1"/>
  <c r="AZ3" i="7" a="1"/>
  <c r="AX3" i="7" a="1"/>
  <c r="AW3" i="7" a="1"/>
  <c r="AV3" i="7" a="1"/>
  <c r="AU3" i="7" a="1"/>
  <c r="AT3" i="7" a="1"/>
  <c r="AS3" i="7" a="1"/>
  <c r="AR3" i="7" a="1"/>
  <c r="AQ3" i="7" a="1"/>
  <c r="AP3" i="7" a="1"/>
  <c r="AO3" i="7" a="1"/>
  <c r="AN3" i="7" a="1"/>
  <c r="Y3" i="7" a="1"/>
  <c r="X3" i="7" a="1"/>
  <c r="W3" i="7" a="1"/>
  <c r="V3" i="7" a="1"/>
  <c r="U3" i="7" a="1"/>
  <c r="T3" i="7" a="1"/>
  <c r="S3" i="7" a="1"/>
  <c r="BX2" i="7" a="1"/>
  <c r="BW2" i="7"/>
  <c r="BS2" i="7"/>
  <c r="AY2" i="7" a="1"/>
  <c r="AX2" i="7" a="1"/>
  <c r="AW2" i="7" a="1"/>
  <c r="AV2" i="7" a="1"/>
  <c r="AU2" i="7" a="1"/>
  <c r="AT2" i="7" a="1"/>
  <c r="AS2" i="7" a="1"/>
  <c r="AR2" i="7" a="1"/>
  <c r="AQ2" i="7" a="1"/>
  <c r="AP2" i="7" a="1"/>
  <c r="AO2" i="7" a="1"/>
  <c r="AF2" i="7" a="1"/>
  <c r="L2" i="7" a="1"/>
  <c r="K2" i="7" a="1"/>
  <c r="J2" i="7" a="1"/>
  <c r="I2" i="7" a="1"/>
  <c r="H2" i="7" a="1"/>
  <c r="G2" i="7" a="1"/>
  <c r="B2" i="7" a="1"/>
  <c r="BY1" i="7" a="1"/>
  <c r="O1" i="7"/>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K59" i="7" l="1" a="1"/>
  <c r="AK25" i="7" a="1"/>
  <c r="AK24" i="7" a="1"/>
  <c r="AK23" i="7" a="1"/>
  <c r="AK22" i="7" a="1"/>
  <c r="AK21" i="7" a="1"/>
  <c r="AK20" i="7" a="1"/>
  <c r="AK62" i="7" a="1"/>
  <c r="AK61" i="7" a="1"/>
  <c r="AK60" i="7" a="1"/>
  <c r="AK49" i="7" a="1"/>
  <c r="AK58" i="7" a="1"/>
  <c r="AK57" i="7" a="1"/>
  <c r="AK56" i="7" a="1"/>
  <c r="AK55" i="7" a="1"/>
  <c r="AK54" i="7" a="1"/>
  <c r="AK53" i="7" a="1"/>
  <c r="AK52" i="7" a="1"/>
  <c r="AK51" i="7" a="1"/>
  <c r="AK50" i="7" a="1"/>
  <c r="AK19" i="7" a="1"/>
  <c r="AK3" i="7" s="1" a="1"/>
  <c r="AK48" i="7" a="1"/>
  <c r="AK47" i="7" a="1"/>
  <c r="AK46" i="7" a="1"/>
  <c r="AK45" i="7" a="1"/>
  <c r="AK44" i="7" a="1"/>
  <c r="AK43" i="7" a="1"/>
  <c r="AK42" i="7" a="1"/>
  <c r="AK41" i="7" a="1"/>
  <c r="AK40" i="7" a="1"/>
  <c r="AK39" i="7" a="1"/>
  <c r="AK38" i="7" a="1"/>
  <c r="AK37" i="7" a="1"/>
  <c r="AK36" i="7" a="1"/>
  <c r="AK35" i="7" a="1"/>
  <c r="AK34" i="7" a="1"/>
  <c r="AK33" i="7" a="1"/>
  <c r="AK32" i="7" a="1"/>
  <c r="AK31" i="7" a="1"/>
  <c r="AK30" i="7" a="1"/>
  <c r="AK29" i="7" a="1"/>
  <c r="AK28" i="7" a="1"/>
  <c r="AK27" i="7" a="1"/>
  <c r="AK26" i="7" a="1"/>
  <c r="AH8" i="7" a="1"/>
  <c r="AH7" i="7" a="1"/>
  <c r="AH9" i="7" a="1"/>
  <c r="AF21" i="7" a="1"/>
  <c r="AD21" i="7" a="1"/>
  <c r="AE8" i="7" a="1"/>
  <c r="AB16" i="7" a="1"/>
  <c r="AY3" i="7" s="1" a="1"/>
  <c r="AD16" i="7" a="1"/>
  <c r="AE7" i="7" a="1"/>
  <c r="AE10" i="7" a="1"/>
  <c r="BD96" i="7" s="1"/>
  <c r="AE9" i="7" a="1"/>
  <c r="AE21" i="7" a="1"/>
  <c r="AC21" i="7" a="1"/>
  <c r="AG21" i="7" a="1"/>
  <c r="AB15" i="7" a="1"/>
  <c r="BS6" i="7" a="1"/>
  <c r="AH6" i="7" a="1"/>
  <c r="AB5" i="7" a="1"/>
  <c r="AD15" i="7" a="1"/>
  <c r="AE5" i="7" a="1"/>
  <c r="AC17" i="7" a="1"/>
  <c r="AE15" i="7" a="1"/>
  <c r="AH21" i="7" a="1"/>
  <c r="AB4" i="7" a="1"/>
  <c r="AF15" i="7" a="1"/>
  <c r="AC15" i="7" a="1"/>
  <c r="AB17" i="7" a="1"/>
  <c r="AB6" i="7" a="1"/>
  <c r="BE97" i="7"/>
  <c r="BD95" i="7"/>
  <c r="BD97" i="7"/>
  <c r="BF97" i="7"/>
  <c r="BD99" i="7"/>
  <c r="O2" i="7"/>
  <c r="AL3" i="7" l="1" a="1"/>
  <c r="AL7" i="7" a="1"/>
  <c r="AL9" i="7" a="1"/>
  <c r="AL10" i="7" a="1"/>
  <c r="AL8" i="7"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BU1" authorId="0" shapeId="0" xr:uid="{11107A33-0979-4ACB-B225-1197A7448470}">
      <text>
        <r>
          <rPr>
            <b/>
            <sz val="9"/>
            <color indexed="81"/>
            <rFont val="Tahoma"/>
            <family val="2"/>
          </rPr>
          <t>TRUE for every source row the model is fitted on. Read-only view of the row mask the engines apply — change it through the spec block (Include, and any Role=Filter column), not here. Full height and row-aligned with the source table, so it reads straight across into the design matrix to its right.</t>
        </r>
      </text>
    </comment>
    <comment ref="BW1" authorId="0" shapeId="0" xr:uid="{7A113B09-3A72-410D-80B4-19F2F3E8F1A8}">
      <text>
        <r>
          <rPr>
            <b/>
            <sz val="9"/>
            <color indexed="81"/>
            <rFont val="Tahoma"/>
            <family val="2"/>
          </rPr>
          <t>The design matrix the engines actually fit: Design_Columns(), full height and row-aligned with the source table and with the Sample Include mask to its left (the engines apply that mask themselves). Terminal §4b zone — nothing may ever be placed to its right, because its width is unbounded and one dropdown away. Left expanded and ungrouped on purpose: collapsing the columns a spill occupies leaves the matrix stale on recalculation.
Header row: the anchor cell names the intercept column the constructor prepends, and Constructed_Column_Names() spills from the column beside it. With Allow Intercept FALSE there is no ones column, so the names sit one column right of the values they label.</t>
        </r>
      </text>
    </comment>
    <comment ref="B2" authorId="0" shapeId="0" xr:uid="{B7F6DF53-5681-4BB2-87D6-366E3639D2E6}">
      <text>
        <r>
          <rPr>
            <b/>
            <sz val="9"/>
            <color indexed="81"/>
            <rFont val="Tahoma"/>
            <family val="2"/>
          </rPr>
          <t>Role cardinality, in severity order.
A model needs exactly one Response (y) row: with none there is nothing to fit, and with two the constructor silently takes the first, so both states are errors rather than warnings.
Sequence and Fixed Effects each allow zero — plenty of models have no ordering axis and no panel structure — so only a second row of either is flagged. Two Fixed Effects rows would be two-way absorption, which this workbook does not implement; the engine absorbs the first row and ignores the second, which is why it is called out here rather than left to be discovered in the coefficients.</t>
        </r>
      </text>
    </comment>
    <comment ref="G2" authorId="0" shapeId="0" xr:uid="{8B7DAE18-AACD-432B-B789-8936DADF2510}">
      <text>
        <r>
          <rPr>
            <b/>
            <sz val="9"/>
            <color indexed="81"/>
            <rFont val="Tahoma"/>
            <family val="2"/>
          </rPr>
          <t>What the Log transforms are doing to the sample.
RED — a variable declaring “Log” contains zeros or negatives on rows the model would fit. A non-positive number has no logarithm, so Ln_Positive returns #N/A for those rows, and because they stay in the sample the #N/A propagates into every coefficient, statistic and residual on the sheet. Nothing is salvageable until it is resolved. Either exclude those rows by switching that variable to “Log (drop ≤ 0)”, declare a Filter column that removes them, or drop the transform.
AMBER — “Log (drop ≤ 0)” is declared somewhere and has excluded rows. That is what it is for; the count is here so a shrinking sample is never something you have to notice on your own. Compare it against Observations in the Regression Statistics block.
Blank means neither applies: either no Log is declared, or every logged column is strictly positive throughout.</t>
        </r>
      </text>
    </comment>
    <comment ref="H2" authorId="0" shapeId="0" xr:uid="{8BB84761-7308-4563-A12E-BA69878B5234}">
      <text>
        <r>
          <rPr>
            <b/>
            <sz val="9"/>
            <color indexed="81"/>
            <rFont val="Tahoma"/>
            <family val="2"/>
          </rPr>
          <t>Zero or one Sequence flag is the legal range. Zero is an ordinary non-panel spec; one designates the ordering axis for the lag, difference and serial-correlation features; two or more is a spec error, because there is no defined answer to which axis a lag is taken along.
The flagged cells in the Sequence column turn red at the same time, so this line tells you what is wrong and the column tells you where.</t>
        </r>
      </text>
    </comment>
    <comment ref="I2" authorId="0" shapeId="0" xr:uid="{A2F1F323-06AC-4401-9B1A-747F83311A34}">
      <text>
        <r>
          <rPr>
            <b/>
            <sz val="9"/>
            <color indexed="81"/>
            <rFont val="Tahoma"/>
            <family val="2"/>
          </rPr>
          <t>How the Sequence axis is spaced, compared against the period in use.
RED “off-grid” — some spacings are not whole multiples of the period, so the data does not sit on the grid the spec declares. Lags and differences computed along it will pair the wrong observations.
RED “calendar” — the spacings look like month, quarter or year day-counts (28-31, 90-92, 365-366). Calendar arithmetic is not a constant period; add an integer period index upstream and sequence on that instead.
AMBER “not evenly spaced” — the axis has spacings besides the period. Everything still computes, but a gap is silently treated as one step by any lag taken along it.
AMBER “no natural period” — no spacing occurs more often than the others, so there is no modal value to adopt and the candidate falls back to the minimum. Type a Sequence Period on the flagged row if that is not what you want.
Blank means either no axis is declared or its spacing is uniform.</t>
        </r>
      </text>
    </comment>
    <comment ref="O2" authorId="0" shapeId="0" xr:uid="{9F7B5505-94F9-4525-874A-0B61CF7723F1}">
      <text>
        <r>
          <rPr>
            <b/>
            <sz val="9"/>
            <color indexed="81"/>
            <rFont val="Tahoma"/>
            <family val="2"/>
          </rPr>
          <t>Whether the design matrix this spec describes will fit and compute.
RED — the matrix needs more columns than there is room for to the right of the materialization band. It cannot be built at all. Reduce a Categorical predictor's level count or exclude it.
AMBER — it fits, but it is large enough to be slow: Gram_Inverse is cubic in the column count inside MMULT, and every materialized cell recalculates on any input change. Expect the workbook to lag while you edit the spec.
Both thresholds are read from the SPEC — the Σ above this cell — never from the built matrix. A matrix too wide to fit cannot be built in order to be measured, which is the whole point of checking here first.</t>
        </r>
      </text>
    </comment>
    <comment ref="T2" authorId="0" shapeId="0" xr:uid="{BD064D97-7090-45F8-AB09-80FDF3AD9013}">
      <text>
        <r>
          <rPr>
            <b/>
            <sz val="9"/>
            <color indexed="81"/>
            <rFont val="Tahoma"/>
            <family val="2"/>
          </rPr>
          <t>Measures the straight-line relationship between a predictor and Y. Values near 1 or -1 mean a strong linear relationship; values near 0 mean little linear pattern.</t>
        </r>
      </text>
    </comment>
    <comment ref="U2" authorId="0" shapeId="0" xr:uid="{58439A2F-7ACA-4DF0-AD88-34EB9A4D833D}">
      <text>
        <r>
          <rPr>
            <b/>
            <sz val="9"/>
            <color indexed="81"/>
            <rFont val="Tahoma"/>
            <family val="2"/>
          </rPr>
          <t>Measures whether higher X tends to go with higher or lower Y after converting both to ranks. It is useful when the relationship is ordered but curved instead of perfectly linear.</t>
        </r>
      </text>
    </comment>
    <comment ref="V2" authorId="0" shapeId="0" xr:uid="{516A1F5D-2F86-4445-A351-B24BA0FA24DA}">
      <text>
        <r>
          <rPr>
            <b/>
            <sz val="9"/>
            <color indexed="81"/>
            <rFont val="Tahoma"/>
            <family val="2"/>
          </rPr>
          <t>Shows whether the data have a longer tail on one side. Positive means a longer right tail; negative means a longer left tail.</t>
        </r>
      </text>
    </comment>
    <comment ref="W2" authorId="0" shapeId="0" xr:uid="{3190115D-958A-48FF-B689-A35ACD17939D}">
      <text>
        <r>
          <rPr>
            <b/>
            <sz val="9"/>
            <color indexed="81"/>
            <rFont val="Tahoma"/>
            <family val="2"/>
          </rPr>
          <t>Shows how heavy the tails are relative to a normal bell curve. Positive values mean heavier tails with more frequent extremes; values near 0 match a normal distribution.</t>
        </r>
      </text>
    </comment>
    <comment ref="X2" authorId="0" shapeId="0" xr:uid="{C067BE70-0ACA-4D9D-9C34-06388D30DBCF}">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2" authorId="0" shapeId="0" xr:uid="{74027673-17DE-428D-947D-2FE6368BED4B}">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2" authorId="0" shapeId="0" xr:uid="{D364CDF5-5B03-41C6-ADE2-C46A2370577B}">
      <text>
        <r>
          <rPr>
            <b/>
            <sz val="9"/>
            <color indexed="81"/>
            <rFont val="Tahoma"/>
            <family val="2"/>
          </rPr>
          <t>The actual observed outcome values.</t>
        </r>
      </text>
    </comment>
    <comment ref="AP2" authorId="0" shapeId="0" xr:uid="{AD9B7260-103E-42F7-B61F-049105BA2562}">
      <text>
        <r>
          <rPr>
            <b/>
            <sz val="9"/>
            <color indexed="81"/>
            <rFont val="Tahoma"/>
            <family val="2"/>
          </rPr>
          <t>The fitted outcome values produced by the model. When the Response's Transform is Log, this is in log space — it is not back-transformed to the response's original units.</t>
        </r>
      </text>
    </comment>
    <comment ref="AQ2" authorId="0" shapeId="0" xr:uid="{F6A10DD3-CB31-4A98-B795-9F4B6E2E23B2}">
      <text>
        <r>
          <rPr>
            <b/>
            <sz val="9"/>
            <color indexed="81"/>
            <rFont val="Tahoma"/>
            <family val="2"/>
          </rPr>
          <t>Actual Y minus predicted Y. Positive means the row came in above the model's prediction; negative means below.</t>
        </r>
      </text>
    </comment>
    <comment ref="AR2" authorId="0" shapeId="0" xr:uid="{7981D710-D59F-4B64-8862-7BBF49E3CEB7}">
      <text>
        <r>
          <rPr>
            <b/>
            <sz val="9"/>
            <color indexed="81"/>
            <rFont val="Tahoma"/>
            <family val="2"/>
          </rPr>
          <t>Leverage. It shows how unusual a row's predictor values are relative to the rest of the data.</t>
        </r>
      </text>
    </comment>
    <comment ref="AS2" authorId="0" shapeId="0" xr:uid="{06C800B0-E0EE-4654-BC7C-559689A5B441}">
      <text>
        <r>
          <rPr>
            <b/>
            <sz val="9"/>
            <color indexed="81"/>
            <rFont val="Tahoma"/>
            <family val="2"/>
          </rPr>
          <t>Residuals scaled to account for overall error size and leverage, making outliers easier to compare fairly.</t>
        </r>
      </text>
    </comment>
    <comment ref="AT2" authorId="0" shapeId="0" xr:uid="{2410BD09-B989-4841-A8E7-08AE600372F8}">
      <text>
        <r>
          <rPr>
            <b/>
            <sz val="9"/>
            <color indexed="81"/>
            <rFont val="Tahoma"/>
            <family val="2"/>
          </rPr>
          <t>How much a single row can pull the fitted coefficients and predictions around.</t>
        </r>
      </text>
    </comment>
    <comment ref="AU2" authorId="0" shapeId="0" xr:uid="{E3091749-2AF5-4B87-A50D-B6088C051CA2}">
      <text>
        <r>
          <rPr>
            <b/>
            <sz val="9"/>
            <color indexed="81"/>
            <rFont val="Tahoma"/>
            <family val="2"/>
          </rPr>
          <t>Expected bell-curve quantiles used for the Q-Q comparison.</t>
        </r>
      </text>
    </comment>
    <comment ref="AV2" authorId="0" shapeId="0" xr:uid="{B1F9733C-F0FD-4946-B14D-71AC1083B5C6}">
      <text>
        <r>
          <rPr>
            <b/>
            <sz val="9"/>
            <color indexed="81"/>
            <rFont val="Tahoma"/>
            <family val="2"/>
          </rPr>
          <t>Studentized residuals sorted from smallest to largest for the Q-Q plot.</t>
        </r>
      </text>
    </comment>
    <comment ref="AW2" authorId="0" shapeId="0" xr:uid="{224516E2-FF7A-4F59-8470-26E2900D8BB0}">
      <text>
        <r>
          <rPr>
            <b/>
            <sz val="9"/>
            <color indexed="81"/>
            <rFont val="Tahoma"/>
            <family val="2"/>
          </rPr>
          <t>The square root of the absolute studentized residual. A flat pattern suggests stable error spread.</t>
        </r>
      </text>
    </comment>
    <comment ref="AX2" authorId="0" shapeId="0" xr:uid="{565D85C7-A408-4767-B5A7-5EF5633E2B55}">
      <text>
        <r>
          <rPr>
            <b/>
            <sz val="9"/>
            <color indexed="81"/>
            <rFont val="Tahoma"/>
            <family val="2"/>
          </rPr>
          <t>The prediction error for a row when that row is left out of the fitting step (the leave-one-out / LOOCV residual). Summing its squares gives PRESS.</t>
        </r>
      </text>
    </comment>
    <comment ref="AY2" authorId="0" shapeId="0" xr:uid="{D1A52B98-E2D5-4D09-9998-9DC02314BA5D}">
      <text>
        <r>
          <rPr>
            <b/>
            <sz val="9"/>
            <color indexed="81"/>
            <rFont val="Tahoma"/>
            <family val="2"/>
          </rPr>
          <t>A copy of Cook's Distance with non-flagged values NA()'d so the chart can label only the high-influence points. The cutoff is F.INV(0.5, p, n-p) — the median of the reference F distribution, where p is the design matrix's column count (Sigma Design Columns, intercept included) and n-p is the ANOVA Residual df. It tracks the model, not just the row count.</t>
        </r>
      </text>
    </comment>
    <comment ref="A3" authorId="0" shapeId="0" xr:uid="{F3CA0363-709A-4443-A5D3-7FF7F07F9628}">
      <text>
        <r>
          <rPr>
            <b/>
            <sz val="9"/>
            <color indexed="81"/>
            <rFont val="Tahoma"/>
            <family val="2"/>
          </rPr>
          <t>The header names from your Source_Table, in source order. Edit the table headers in Name Manager or on the data sheet, not this column — these cells spill from Header_Names and are read-only.</t>
        </r>
      </text>
    </comment>
    <comment ref="B3" authorId="0" shapeId="0" xr:uid="{E440B20E-367E-4BAF-8952-E17B94314F2C}">
      <text>
        <r>
          <rPr>
            <b/>
            <sz val="9"/>
            <color indexed="81"/>
            <rFont val="Tahoma"/>
            <family val="2"/>
          </rPr>
          <t>What this column is used as: Response (y), Predictor (x), Identifier (row label), Filter (sample mask), Fixed Effects (panel group), or Omit (ignored). Exactly one Response is allowed; at most one Fixed Effects; zero or many of the others.</t>
        </r>
      </text>
    </comment>
    <comment ref="C3" authorId="0" shapeId="0" xr:uid="{C631B5E5-CDCB-4784-9C3D-12E96906267A}">
      <text>
        <r>
          <rPr>
            <b/>
            <sz val="9"/>
            <color indexed="81"/>
            <rFont val="Tahoma"/>
            <family val="2"/>
          </rPr>
          <t>TRUE/FALSE on/off switch. When FALSE, this variable is excluded from the model without losing its column on the data sheet. The C2 cell above the table is the model-level Intercept toggle.</t>
        </r>
      </text>
    </comment>
    <comment ref="D3" authorId="0" shapeId="0" xr:uid="{3B5AB1E2-1FAD-4194-AFB8-E361090395E8}">
      <text>
        <r>
          <rPr>
            <b/>
            <sz val="9"/>
            <color indexed="81"/>
            <rFont val="Tahoma"/>
            <family val="2"/>
          </rPr>
          <t>Continuous, Categorical, or Identifier. Continuous goes in raw; Categorical is dummy-coded with the level in column E as the reference. Identifier rows contribute no model terms and are not counted in the degrees of freedom.</t>
        </r>
      </text>
    </comment>
    <comment ref="E3" authorId="0" shapeId="0" xr:uid="{2E1B7405-948B-4A10-8884-D06515AE81DF}">
      <text>
        <r>
          <rPr>
            <b/>
            <sz val="9"/>
            <color indexed="81"/>
            <rFont val="Tahoma"/>
            <family val="2"/>
          </rPr>
          <t>For Categorical predictors, the level whose value the intercept absorbs. Defaults to the first-in-sort-order level; type any level to override. The cell turns red if the typed level is not present in the analysis sample.</t>
        </r>
      </text>
    </comment>
    <comment ref="F3" authorId="0" shapeId="0" xr:uid="{70733E8E-3977-4B1C-8CCB-53DEE2AC5E6E}">
      <text>
        <r>
          <rPr>
            <b/>
            <sz val="9"/>
            <color indexed="81"/>
            <rFont val="Tahoma"/>
            <family val="2"/>
          </rPr>
          <t>Reserved for a future release — not yet used by any formula.</t>
        </r>
      </text>
    </comment>
    <comment ref="G3" authorId="0" shapeId="0" xr:uid="{7796534E-18FF-4B3C-9D87-6E5C3893563A}">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Zeros and negatives have no logarithm, and the two Log options differ only in what happens to those rows. “Log” keeps them in the sample, so the model returns #N/A rather than fit silently — the cell turns red and the message above this column names the variable and the row count. “Log (drop ≤ 0)” excludes them from the sample instead and reports how many it dropped. Both build the same “Ln(name)” column; excluding rows changes the sample you are fitting, so it is a choice you declare here rather than one the workbook makes for you.</t>
        </r>
      </text>
    </comment>
    <comment ref="H3" authorId="0" shapeId="0" xr:uid="{EB5FF58A-59D0-4AAE-B789-4BC5DB0795EA}">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3" authorId="0" shapeId="0" xr:uid="{3BA23353-F510-4785-8D9D-D4D304F69D03}">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J3" authorId="0" shapeId="0" xr:uid="{13CD8334-704B-401D-8EC9-72F857F8935A}">
      <text>
        <r>
          <rPr>
            <b/>
            <sz val="9"/>
            <color indexed="81"/>
            <rFont val="Tahoma"/>
            <family val="2"/>
          </rPr>
          <t>The Base Period Δ actually in effect on the Sequence-flagged row: your typed override from column I, or the computed candidate from Sequence_Delta_Spectrum() (the most common gap within the FE group) when I is blank. Lag_By and Difference_By read this cell.</t>
        </r>
      </text>
    </comment>
    <comment ref="K3" authorId="0" shapeId="0" xr:uid="{9E0C22DD-49B4-4A8E-930C-8A66628DE021}">
      <text>
        <r>
          <rPr>
            <b/>
            <sz val="9"/>
            <color indexed="81"/>
            <rFont val="Tahoma"/>
            <family val="2"/>
          </rPr>
          <t>Count of distinct non-blank values of this Categorical predictor in the analysis sample. A value of 1 on a Categorical row means a single-level predictor, which contributes no columns — the cell is flagged red so you can drop the row or widen the filter.</t>
        </r>
      </text>
    </comment>
    <comment ref="L3" authorId="0" shapeId="0" xr:uid="{C88C192A-C10E-438F-85E5-2C5BB470D4F2}">
      <text>
        <r>
          <rPr>
            <b/>
            <sz val="9"/>
            <color indexed="81"/>
            <rFont val="Tahoma"/>
            <family val="2"/>
          </rPr>
          <t>The level that is actually serving as the reference for dummy coding: the typed value from column E if you supplied one, else the first-in-sort-order default. Read this cell when an unexpected level shows up as the comparison baseline.</t>
        </r>
      </text>
    </comment>
    <comment ref="M3" authorId="0" shapeId="0" xr:uid="{5D626F95-5650-49A5-B910-112987D92050}">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The columns this adds are counted in the Design Columns audit: one for Continuous x Continuous, one per retained level for Continuous x Categorical, and the full product for Categorical x Categorical.</t>
        </r>
      </text>
    </comment>
    <comment ref="N3" authorId="0" shapeId="0" xr:uid="{0329CD87-650A-404C-B715-3C6B9CB10970}">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Ratio returns #N/A where the denominator is zero, rather than a divide-by-zero error.</t>
        </r>
      </text>
    </comment>
    <comment ref="O3" authorId="0" shapeId="0" xr:uid="{513E3626-0CCD-47B3-BD3B-65045BD68800}">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 plus this row's interaction columns, which are its own count times the operand's. This is the column where one dropdown change becomes visible: switching a high-cardinality variable to Categorical, or interacting two of them, can add hundreds of columns. A computed display — no constructor reads it — and the pre-flight number behind the design-matrix width guard above, which is why the check is answerable from the spec instead of by building a matrix that turns out not to fit.</t>
        </r>
      </text>
    </comment>
    <comment ref="AJ3" authorId="0" shapeId="0" xr:uid="{D77B28DE-E70C-483D-ACC1-C26E66824487}">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AA4" authorId="0" shapeId="0" xr:uid="{40AD5BDA-59F2-44A9-8FDC-10AF5B21F19D}">
      <text>
        <r>
          <rPr>
            <b/>
            <sz val="9"/>
            <color indexed="81"/>
            <rFont val="Tahoma"/>
            <family val="2"/>
          </rPr>
          <t>How closely the model's predicted Y values track the actual Y values overall.</t>
        </r>
      </text>
    </comment>
    <comment ref="AD4" authorId="0" shapeId="0" xr:uid="{5089B247-C2F9-4F50-BE47-A3E4FA388CE2}">
      <text>
        <r>
          <rPr>
            <b/>
            <sz val="9"/>
            <color indexed="81"/>
            <rFont val="Tahoma"/>
            <family val="2"/>
          </rPr>
          <t>A leave-one-out prediction error score. Lower is better because it means the model predicts unseen rows more accurately.</t>
        </r>
      </text>
    </comment>
    <comment ref="AG4" authorId="0" shapeId="0" xr:uid="{4E62416A-AE6F-4B35-A389-1984282B5CDB}">
      <text>
        <r>
          <rPr>
            <b/>
            <sz val="9"/>
            <color indexed="81"/>
            <rFont val="Tahoma"/>
            <family val="2"/>
          </rPr>
          <t>Back-Transform Method — how a Log-transformed response is returned to original units. Applies to the point estimate only.
Duan = Duan (1983) smearing — estimates the conditional MEAN.
Naive = textbook EXP(ŷ) — the conditional MEDIAN, biased low for the mean.
CI/PI bounds are back-transformed with EXP alone under BOTH settings, because a bound is a quantile and EXP preserves quantiles. So under Duan the point estimate does not sit at the centre of its interval. That gap is correct, not a defect: the mean and the median of a skewed distribution are different numbers.</t>
        </r>
      </text>
    </comment>
    <comment ref="AJ4" authorId="0" shapeId="0" xr:uid="{FCB2859A-189D-444A-9FE0-60770BB331D3}">
      <text>
        <r>
          <rPr>
            <b/>
            <sz val="9"/>
            <color indexed="81"/>
            <rFont val="Tahoma"/>
            <family val="2"/>
          </rPr>
          <t>Standard error for the MEAN of Y at the chosen X values. Builds the confidence interval — the narrower band — for where the average response sits.</t>
        </r>
      </text>
    </comment>
    <comment ref="AA5" authorId="0" shapeId="0" xr:uid="{E3812031-278D-46DD-9679-512C1E46C17D}">
      <text>
        <r>
          <rPr>
            <b/>
            <sz val="9"/>
            <color indexed="81"/>
            <rFont val="Tahoma"/>
            <family val="2"/>
          </rPr>
          <t>The share of the outcome's variation explained by the model.</t>
        </r>
      </text>
    </comment>
    <comment ref="AD5" authorId="0" shapeId="0" xr:uid="{B2EDB786-F2D7-43C2-94A3-F18115D8B0CA}">
      <text>
        <r>
          <rPr>
            <b/>
            <sz val="9"/>
            <color indexed="81"/>
            <rFont val="Tahoma"/>
            <family val="2"/>
          </rPr>
          <t>An out-of-sample version of R Square based on leave-one-out prediction. Negative values mean the model predicts worse than just using the average Y.</t>
        </r>
      </text>
    </comment>
    <comment ref="AJ5" authorId="0" shapeId="0" xr:uid="{D5CF8104-A69F-46C5-AF52-7FF8941C72F3}">
      <text>
        <r>
          <rPr>
            <b/>
            <sz val="9"/>
            <color indexed="81"/>
            <rFont val="Tahoma"/>
            <family val="2"/>
          </rPr>
          <t>Standard error for predicting a SINGLE new Y. Builds the prediction interval — the wider band — by adding the row-to-row noise term to the SE (Mean) term. Use this when you care about where the next single observation will land, not the average.</t>
        </r>
      </text>
    </comment>
    <comment ref="AA6" authorId="0" shapeId="0" xr:uid="{98F47CE4-72D1-447C-8C68-3D492EE4FD65}">
      <text>
        <r>
          <rPr>
            <b/>
            <sz val="9"/>
            <color indexed="81"/>
            <rFont val="Tahoma"/>
            <family val="2"/>
          </rPr>
          <t>R Square with a penalty for adding predictors that do not help enough.</t>
        </r>
      </text>
    </comment>
    <comment ref="AD6" authorId="0" shapeId="0" xr:uid="{BCCF74D0-AB13-469D-96FB-60287BBFAC0F}">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6" authorId="0" shapeId="0" xr:uid="{D6456956-FE91-4926-B82D-30DE45FAB7AD}">
      <text>
        <r>
          <rPr>
            <b/>
            <sz val="9"/>
            <color indexed="81"/>
            <rFont val="Tahoma"/>
            <family val="2"/>
          </rPr>
          <t>The t-distribution cutoff at the chosen confidence level. Multiply by SE (Mean) to get the CI half-width and by SE (New Obs) to get the PI half-width.</t>
        </r>
      </text>
    </comment>
    <comment ref="AA7" authorId="0" shapeId="0" xr:uid="{4D44ECD9-3D46-4D2F-AD50-2FF527B886A0}">
      <text>
        <r>
          <rPr>
            <b/>
            <sz val="9"/>
            <color indexed="81"/>
            <rFont val="Tahoma"/>
            <family val="2"/>
          </rPr>
          <t>The typical size of the model's prediction errors, measured in the same units as Y.</t>
        </r>
      </text>
    </comment>
    <comment ref="AD7" authorId="0" shapeId="0" xr:uid="{54F16DD9-DE36-425F-86EC-1778783C6656}">
      <text>
        <r>
          <rPr>
            <b/>
            <sz val="9"/>
            <color indexed="81"/>
            <rFont val="Tahoma"/>
            <family val="2"/>
          </rPr>
          <t>A model-comparison score that balances fit against complexity. Lower is better when comparing models on the same data.</t>
        </r>
      </text>
    </comment>
    <comment ref="AJ7" authorId="0" shapeId="0" xr:uid="{D0DBCE42-A113-4877-BFDF-093EF35BE988}">
      <text>
        <r>
          <rPr>
            <b/>
            <sz val="9"/>
            <color indexed="81"/>
            <rFont val="Tahoma"/>
            <family val="2"/>
          </rPr>
          <t>Lower bound of the confidence interval for the MEAN response at the chosen X values. Narrower band than the PI; describes where the average outcome sits, not where a single new observation will land.</t>
        </r>
      </text>
    </comment>
    <comment ref="AA8" authorId="0" shapeId="0" xr:uid="{AE4CF905-28A6-40E2-866A-87178EF8564B}">
      <text>
        <r>
          <rPr>
            <b/>
            <sz val="9"/>
            <color indexed="81"/>
            <rFont val="Tahoma"/>
            <family val="2"/>
          </rPr>
          <t>The number of rows actually used in the regression after filtering.</t>
        </r>
      </text>
    </comment>
    <comment ref="AD8" authorId="0" shapeId="0" xr:uid="{E77FA71E-ECFF-4821-867C-552C4F3C0F77}">
      <text>
        <r>
          <rPr>
            <b/>
            <sz val="9"/>
            <color indexed="81"/>
            <rFont val="Tahoma"/>
            <family val="2"/>
          </rPr>
          <t>Another model-comparison score like AIC, but it penalizes extra predictors more strongly.</t>
        </r>
      </text>
    </comment>
    <comment ref="AJ8" authorId="0" shapeId="0" xr:uid="{035B7135-62E4-47BD-95C1-E4102ADE027C}">
      <text>
        <r>
          <rPr>
            <b/>
            <sz val="9"/>
            <color indexed="81"/>
            <rFont val="Tahoma"/>
            <family val="2"/>
          </rPr>
          <t>Upper bound of the confidence interval for the MEAN response at the chosen X values.</t>
        </r>
      </text>
    </comment>
    <comment ref="AD9" authorId="0" shapeId="0" xr:uid="{EE4F650C-BC55-4E79-8968-7B20C310880B}">
      <text>
        <r>
          <rPr>
            <b/>
            <sz val="9"/>
            <color indexed="81"/>
            <rFont val="Tahoma"/>
            <family val="2"/>
          </rPr>
          <t>AIC with an extra correction for small samples.</t>
        </r>
      </text>
    </comment>
    <comment ref="AJ9" authorId="0" shapeId="0" xr:uid="{4735D117-7DCA-4E07-BFF1-601BAD1677DA}">
      <text>
        <r>
          <rPr>
            <b/>
            <sz val="9"/>
            <color indexed="81"/>
            <rFont val="Tahoma"/>
            <family val="2"/>
          </rPr>
          <t>Lower bound of the prediction interval for a SINGLE new observation at the chosen X values. Wider band than the CI; describes where the next single observation will land.</t>
        </r>
      </text>
    </comment>
    <comment ref="AD10" authorId="0" shapeId="0" xr:uid="{770D80D8-C83E-485B-BBB6-E5A5D16395C8}">
      <text>
        <r>
          <rPr>
            <b/>
            <sz val="9"/>
            <color indexed="81"/>
            <rFont val="Tahoma"/>
            <family val="2"/>
          </rPr>
          <t>A numeric check of how close the residuals are to a normal bell shape. Values closer to 1 are better.</t>
        </r>
      </text>
    </comment>
    <comment ref="AJ10" authorId="0" shapeId="0" xr:uid="{10281FBE-F921-4687-9E5C-CC887EA0BF2F}">
      <text>
        <r>
          <rPr>
            <b/>
            <sz val="9"/>
            <color indexed="81"/>
            <rFont val="Tahoma"/>
            <family val="2"/>
          </rPr>
          <t>Upper bound of the prediction interval for a SINGLE new observation at the chosen X values.</t>
        </r>
      </text>
    </comment>
    <comment ref="AD11" authorId="0" shapeId="0" xr:uid="{1AB15A1E-003B-4980-A4F8-F17A2D62258A}">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J11" authorId="0" shapeId="0" xr:uid="{9EA782B2-1164-4D2B-8A77-86F3D4940D37}">
      <text>
        <r>
          <rPr>
            <b/>
            <sz val="9"/>
            <color indexed="81"/>
            <rFont val="Tahoma"/>
            <family val="2"/>
          </rPr>
          <t>The probability level associated with the interval. With alpha 0.05, this is 95%.</t>
        </r>
      </text>
    </comment>
    <comment ref="AA12" authorId="0" shapeId="0" xr:uid="{1A7A49B4-F7BA-4FA9-81F3-F55A27D081DB}">
      <text>
        <r>
          <rPr>
            <b/>
            <sz val="9"/>
            <color indexed="81"/>
            <rFont val="Tahoma"/>
            <family val="2"/>
          </rPr>
          <t>The cutoff for statistical significance. At 0.05, results with p-values below 0.05 are treated as statistically significant.</t>
        </r>
      </text>
    </comment>
    <comment ref="AD12" authorId="0" shapeId="0" xr:uid="{7C2D5E7B-917B-45B1-9A31-906FA024E94C}">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J12" authorId="0" shapeId="0" xr:uid="{249A774E-021B-4C72-A1DD-A59A279B76FB}">
      <text>
        <r>
          <rPr>
            <b/>
            <sz val="9"/>
            <color indexed="81"/>
            <rFont val="Tahoma"/>
            <family val="2"/>
          </rPr>
          <t>The Fixed Effects group the prediction is anchored to. Pre-filled with the alphabetically-first observed group; type any observed group to retarget. The cell turns red if the typed value is not present in the analysis sample. With no Fixed Effects row declared, this is the constant '(all)' group and the prediction reduces to the standard non-panel formula.</t>
        </r>
      </text>
    </comment>
    <comment ref="AJ13" authorId="0" shapeId="0" xr:uid="{D267FDE6-C6ED-4965-8667-16165FA2BC48}">
      <text>
        <r>
          <rPr>
            <b/>
            <sz val="9"/>
            <color indexed="81"/>
            <rFont val="Tahoma"/>
            <family val="2"/>
          </rPr>
          <t>Mean of the response within the selected FE group. The point the prediction interval is built around when Fixed Effects are declared. With no FE row, this equals the overall mean.</t>
        </r>
      </text>
    </comment>
    <comment ref="AB14" authorId="0" shapeId="0" xr:uid="{8D3E8AAF-BD65-4C89-83EA-73FB4C00AC08}">
      <text>
        <r>
          <rPr>
            <b/>
            <sz val="9"/>
            <color indexed="81"/>
            <rFont val="Tahoma"/>
            <family val="2"/>
          </rPr>
          <t>The number of independent data points available to estimate each part of the model — total rows minus one for each estimated parameter.</t>
        </r>
      </text>
    </comment>
    <comment ref="AC14" authorId="0" shapeId="0" xr:uid="{E8FA9F83-99E1-4373-88C7-E9A0669A7D80}">
      <text>
        <r>
          <rPr>
            <b/>
            <sz val="9"/>
            <color indexed="81"/>
            <rFont val="Tahoma"/>
            <family val="2"/>
          </rPr>
          <t>The total variation attributed to that source — regression, residual, or total. The raw material from which MS and F are calculated.</t>
        </r>
      </text>
    </comment>
    <comment ref="AD14" authorId="0" shapeId="0" xr:uid="{C6B92FB7-FAE2-4F97-9F7D-6577A232F7B4}">
      <text>
        <r>
          <rPr>
            <b/>
            <sz val="9"/>
            <color indexed="81"/>
            <rFont val="Tahoma"/>
            <family val="2"/>
          </rPr>
          <t>Sum of squares averaged over its degrees of freedom — a per-unit measure of variation for that source.</t>
        </r>
      </text>
    </comment>
    <comment ref="AE14" authorId="0" shapeId="0" xr:uid="{46F8D365-BF2A-49E3-97A5-4E0FD25879C6}">
      <text>
        <r>
          <rPr>
            <b/>
            <sz val="9"/>
            <color indexed="81"/>
            <rFont val="Tahoma"/>
            <family val="2"/>
          </rPr>
          <t>The model-vs-noise ratio used in the overall regression significance test.</t>
        </r>
      </text>
    </comment>
    <comment ref="AF14" authorId="0" shapeId="0" xr:uid="{6015B9C7-C199-4F4F-BFE7-ADA5B36A18B9}">
      <text>
        <r>
          <rPr>
            <b/>
            <sz val="9"/>
            <color indexed="81"/>
            <rFont val="Tahoma"/>
            <family val="2"/>
          </rPr>
          <t>The p-value for the overall F test. Small values mean the model as a whole is unlikely to be pure noise.</t>
        </r>
      </text>
    </comment>
    <comment ref="AJ14" authorId="0" shapeId="0" xr:uid="{DF27F346-D1F5-4F38-BB1A-AD90D15A6DE7}">
      <text>
        <r>
          <rPr>
            <b/>
            <sz val="9"/>
            <color indexed="81"/>
            <rFont val="Tahoma"/>
            <family val="2"/>
          </rPr>
          <t>Number of analysis-sample observations in the selected FE group. The Tᵢ used to scale the within-group mean's standard error.</t>
        </r>
      </text>
    </comment>
    <comment ref="AA15" authorId="0" shapeId="0" xr:uid="{C0131933-9447-48E9-9FED-DA95E391EFE3}">
      <text>
        <r>
          <rPr>
            <b/>
            <sz val="9"/>
            <color indexed="81"/>
            <rFont val="Tahoma"/>
            <family val="2"/>
          </rPr>
          <t>The variation explained by the predictors taken together.</t>
        </r>
      </text>
    </comment>
    <comment ref="AA16" authorId="0" shapeId="0" xr:uid="{105C4B61-FF22-4F35-A3A3-3A3B5A074A90}">
      <text>
        <r>
          <rPr>
            <b/>
            <sz val="9"/>
            <color indexed="81"/>
            <rFont val="Tahoma"/>
            <family val="2"/>
          </rPr>
          <t>The variation the model does not explain.</t>
        </r>
      </text>
    </comment>
    <comment ref="AA17" authorId="0" shapeId="0" xr:uid="{5CA91F54-C345-437B-91B6-4DE2D6625972}">
      <text>
        <r>
          <rPr>
            <b/>
            <sz val="9"/>
            <color indexed="81"/>
            <rFont val="Tahoma"/>
            <family val="2"/>
          </rPr>
          <t>All variation in the outcome before splitting it into explained and unexplained parts.</t>
        </r>
      </text>
    </comment>
    <comment ref="AJ17" authorId="0" shapeId="0" xr:uid="{C64822DC-F49E-49C1-BD37-C732647E4828}">
      <text>
        <r>
          <rPr>
            <b/>
            <sz val="9"/>
            <color indexed="81"/>
            <rFont val="Tahoma"/>
            <family val="2"/>
          </rPr>
          <t>Prediction Inputs — one row per constructed design-matrix column, pre-filled with that column's Training Mean. Type a raw, real-world value; a Log-transformed row is logged for you.
Interaction rows (named "left × right", or with − / ÷ for a Difference or Ratio) are independent inputs, NOT recomputed from the two operand rows. Leave the whole band at its defaults and the prediction sits on the model's own centre. If you override an operand, override its interaction rows to match — otherwise the prediction mixes a new operand value with the old interaction value.</t>
        </r>
      </text>
    </comment>
    <comment ref="AL17" authorId="0" shapeId="0" xr:uid="{5C84C89B-FD82-48D6-ABFB-964E092F32AA}">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0" authorId="0" shapeId="0" xr:uid="{1C7A8ECD-013A-4DB3-8FD5-BBA00A8E9603}">
      <text>
        <r>
          <rPr>
            <b/>
            <sz val="9"/>
            <color indexed="81"/>
            <rFont val="Tahoma"/>
            <family val="2"/>
          </rPr>
          <t>The fitted weights used to turn predictor values into predictions.</t>
        </r>
      </text>
    </comment>
    <comment ref="AC20" authorId="0" shapeId="0" xr:uid="{91CEA433-2975-44D4-85BB-D174B6F24AAD}">
      <text>
        <r>
          <rPr>
            <b/>
            <sz val="9"/>
            <color indexed="81"/>
            <rFont val="Tahoma"/>
            <family val="2"/>
          </rPr>
          <t>How uncertain each coefficient estimate is.</t>
        </r>
      </text>
    </comment>
    <comment ref="AD20" authorId="0" shapeId="0" xr:uid="{0440A8C1-CF41-4E47-91B6-1CCEB45AFB04}">
      <text>
        <r>
          <rPr>
            <b/>
            <sz val="9"/>
            <color indexed="81"/>
            <rFont val="Tahoma"/>
            <family val="2"/>
          </rPr>
          <t>How many standard errors the coefficient is away from zero.</t>
        </r>
      </text>
    </comment>
    <comment ref="AE20" authorId="0" shapeId="0" xr:uid="{52FF1378-1A7F-412B-B125-C2FC8C04D3D9}">
      <text>
        <r>
          <rPr>
            <b/>
            <sz val="9"/>
            <color indexed="81"/>
            <rFont val="Tahoma"/>
            <family val="2"/>
          </rPr>
          <t>How surprising this coefficient would be if its true effect were zero. Smaller values mean stronger evidence of a real effect.</t>
        </r>
      </text>
    </comment>
    <comment ref="AF20" authorId="0" shapeId="0" xr:uid="{54092212-1473-463F-BF22-A5B9E2449AEF}">
      <text>
        <r>
          <rPr>
            <b/>
            <sz val="9"/>
            <color indexed="81"/>
            <rFont val="Tahoma"/>
            <family val="2"/>
          </rPr>
          <t>The lower bound of the 95% confidence interval.</t>
        </r>
      </text>
    </comment>
    <comment ref="AG20" authorId="0" shapeId="0" xr:uid="{F9CB7147-2ADE-4100-9D5A-D200ED7EA41E}">
      <text>
        <r>
          <rPr>
            <b/>
            <sz val="9"/>
            <color indexed="81"/>
            <rFont val="Tahoma"/>
            <family val="2"/>
          </rPr>
          <t>The upper bound of the 95% confidence interval.</t>
        </r>
      </text>
    </comment>
    <comment ref="AH20" authorId="0" shapeId="0" xr:uid="{752180FD-8A69-4B13-B9D5-701137ED72DC}">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<sst xmlns="http://schemas.openxmlformats.org/spreadsheetml/2006/main" count="8942" uniqueCount="1953">
  <si>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</si>
  <si>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</si>
  <si>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</si>
  <si>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</si>
  <si>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</si>
  <si>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</si>
  <si>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</si>
  <si>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</si>
  <si>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</si>
  <si>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</si>
  <si>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</si>
  <si>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</si>
  <si>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</si>
  <si>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</si>
  <si>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</si>
  <si>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</si>
  <si>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</si>
  <si>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</si>
  <si>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</si>
  <si>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</si>
  <si>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</si>
  <si>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</si>
  <si>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</si>
  <si>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</si>
  <si>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</si>
  <si>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</si>
  <si>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</si>
  <si>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</si>
  <si>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</si>
  <si>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</si>
  <si>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</si>
  <si>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</si>
  <si>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</si>
  <si>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</si>
  <si>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</si>
  <si>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</si>
  <si>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</si>
  <si>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</si>
  <si>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</si>
  <si>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</si>
  <si>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</si>
  <si>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</si>
  <si>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</si>
  <si>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</si>
  <si>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</si>
  <si>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</si>
  <si>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</si>
  <si>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</si>
  <si>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</si>
  <si>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</si>
  <si>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</si>
  <si>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</si>
  <si>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</si>
  <si>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</si>
  <si>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</si>
  <si>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</si>
  <si>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</si>
  <si>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</si>
  <si>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</si>
  <si>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</si>
  <si>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</si>
  <si>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</si>
  <si>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</si>
  <si>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</si>
  <si>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</si>
  <si>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</si>
  <si>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</si>
  <si>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</si>
  <si>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</si>
  <si>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</si>
  <si>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</si>
  <si>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</si>
  <si>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</si>
  <si>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</si>
  <si>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</si>
  <si>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</si>
  <si>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</si>
  <si>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</si>
  <si>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</si>
  <si>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</si>
  <si>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</si>
  <si>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</si>
  <si>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</si>
  <si>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</si>
  <si>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</si>
  <si>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</si>
  <si>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</si>
  <si>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</si>
  <si>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</si>
  <si>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</si>
  <si>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</si>
  <si>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</si>
  <si>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</si>
  <si>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</si>
  <si>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</si>
  <si>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</si>
  <si>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</si>
  <si>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</si>
  <si>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</si>
  <si>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</si>
  <si>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</si>
  <si>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</si>
  <si>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</si>
  <si>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</si>
  <si>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</si>
  <si>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</si>
  <si>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</si>
  <si>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</si>
  <si>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</si>
  <si>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</si>
  <si>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</si>
  <si>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</si>
  <si>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</si>
  <si>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</si>
  <si>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</si>
  <si>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</si>
  <si>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</si>
  <si>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</si>
  <si>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</si>
  <si>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</si>
  <si>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</si>
  <si>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</si>
  <si>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</si>
  <si>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</si>
  <si>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</si>
  <si>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</si>
  <si>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</si>
  <si>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</si>
  <si>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</si>
  <si>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</si>
  <si>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</si>
  <si>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</si>
  <si>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</si>
  <si>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</si>
  <si>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</si>
  <si>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</si>
  <si>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</si>
  <si>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</si>
  <si>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</si>
  <si>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</si>
  <si>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</si>
  <si>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</si>
  <si>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</si>
  <si>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</si>
  <si>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</si>
  <si>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</si>
  <si>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</si>
  <si>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</si>
  <si>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</si>
  <si>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</si>
  <si>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</si>
  <si>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</si>
  <si>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</si>
  <si>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</si>
  <si>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</si>
  <si>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</si>
  <si>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</si>
  <si>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</si>
  <si>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</si>
  <si>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</si>
  <si>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</si>
  <si>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</si>
  <si>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</si>
  <si>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</si>
  <si>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</si>
  <si>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</si>
  <si>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</si>
  <si>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</si>
  <si>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</si>
  <si>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</si>
  <si>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</si>
  <si>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</si>
  <si>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</si>
  <si>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</si>
  <si>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</si>
  <si>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</si>
  <si>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</si>
  <si>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</si>
  <si>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</si>
  <si>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</si>
  <si>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</si>
  <si>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</si>
  <si>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</si>
  <si>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</si>
  <si>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</si>
  <si>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</si>
  <si>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</si>
  <si>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</si>
  <si>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</si>
  <si>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</si>
  <si>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</si>
  <si>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</si>
  <si>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</si>
  <si>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</si>
  <si>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</si>
  <si>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</si>
  <si>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</si>
  <si>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</si>
  <si>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</si>
  <si>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</si>
  <si>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</si>
  <si>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</si>
  <si>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</si>
  <si>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</si>
  <si>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</si>
  <si>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</si>
  <si>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</si>
  <si>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</si>
  <si>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</si>
  <si>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</si>
  <si>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</si>
  <si>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</si>
  <si>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</si>
  <si>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</si>
  <si>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</si>
  <si>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</si>
  <si>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</si>
  <si>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</si>
  <si>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</si>
  <si>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</si>
  <si>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</si>
  <si>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</si>
  <si>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</si>
  <si>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</si>
  <si>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</si>
  <si>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</si>
  <si>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</si>
  <si>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</si>
  <si>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</si>
  <si>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1×3 row vector: minimum value, 1-based row location, and 1-based column location of the first minimum</t>
  </si>
  <si>
    <t>The smallest value in a grid and the row and column where its first occurrence appears.</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</si>
  <si>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</si>
  <si>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</si>
  <si>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</si>
  <si>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</si>
  <si>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</si>
  <si>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</si>
  <si>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</si>
  <si>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</si>
  <si>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</si>
  <si>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</si>
  <si>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</si>
  <si>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</si>
  <si>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</si>
  <si>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</si>
  <si>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</si>
  <si>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</si>
  <si>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</si>
  <si>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</si>
  <si>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</si>
  <si>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</si>
  <si>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</si>
  <si>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</si>
  <si>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</si>
  <si>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</si>
  <si>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</si>
  <si>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</si>
  <si>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</si>
  <si>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</si>
  <si>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</si>
  <si>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</si>
  <si>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</si>
  <si>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</si>
  <si>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</si>
  <si>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</si>
  <si>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</si>
  <si>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</si>
  <si>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</si>
  <si>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</si>
  <si>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</si>
  <si>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</si>
  <si>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</si>
  <si>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</si>
  <si>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</si>
  <si>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</si>
  <si>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</si>
  <si>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</si>
  <si>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</si>
  <si>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</si>
  <si>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</si>
  <si>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</si>
  <si>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</si>
  <si>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</si>
  <si>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</si>
  <si>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</si>
  <si>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</si>
  <si>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</si>
  <si>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</si>
  <si>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</si>
  <si>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</si>
  <si>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</si>
  <si>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</si>
  <si>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</si>
  <si>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</si>
  <si>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</si>
  <si>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</si>
  <si>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</si>
  <si>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</si>
  <si>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</si>
  <si>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</si>
  <si>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</si>
  <si>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</si>
  <si>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</si>
  <si>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</si>
  <si>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</si>
  <si>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</si>
  <si>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</si>
  <si>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</si>
  <si>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</si>
  <si>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</si>
  <si>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</si>
  <si>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</si>
  <si>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</si>
  <si>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</si>
  <si>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</si>
  <si>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</si>
  <si>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</si>
  <si>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</si>
  <si>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</si>
  <si>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</si>
  <si>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</si>
  <si>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</si>
  <si>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</si>
  <si>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</si>
  <si>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</si>
  <si>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</si>
  <si>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</si>
  <si>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</si>
  <si>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</si>
  <si>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</si>
  <si>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</si>
  <si>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</si>
  <si>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</si>
  <si>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</si>
  <si>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</si>
  <si>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</si>
  <si>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</si>
  <si>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</si>
  <si>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</si>
  <si>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</si>
  <si>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</si>
  <si>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</si>
  <si>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</si>
  <si>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</si>
  <si>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</si>
  <si>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</si>
  <si>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</si>
  <si>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</si>
  <si>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</si>
  <si>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</si>
  <si>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</si>
  <si>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</si>
  <si>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</si>
  <si>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</si>
  <si>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</si>
  <si>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</si>
  <si>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</si>
  <si>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</si>
  <si>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</si>
  <si>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</si>
  <si>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</si>
  <si>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</si>
  <si>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</si>
  <si>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</si>
  <si>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</si>
  <si>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</si>
  <si>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</si>
  <si>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</si>
  <si>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</si>
  <si>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</si>
  <si>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</si>
  <si>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</si>
  <si>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</si>
  <si>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</si>
  <si>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</si>
  <si>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</si>
  <si>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</si>
  <si>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</si>
  <si>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</si>
  <si>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</si>
  <si>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</si>
  <si>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</si>
  <si>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</si>
  <si>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</si>
  <si>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</si>
  <si>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</si>
  <si>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</si>
  <si>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</si>
  <si>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</si>
  <si>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</si>
  <si>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</si>
  <si>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</si>
  <si>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</si>
  <si>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</si>
  <si>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</si>
  <si>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</si>
  <si>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</si>
  <si>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</si>
  <si>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</si>
  <si>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</si>
  <si>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</si>
  <si>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</si>
  <si>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</si>
  <si>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</si>
  <si>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</si>
  <si>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</si>
  <si>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</si>
  <si>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</si>
  <si>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</si>
  <si>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</si>
  <si>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</si>
  <si>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</si>
  <si>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</si>
  <si>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</si>
  <si>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</si>
  <si>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</si>
  <si>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</si>
  <si>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</si>
  <si>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</si>
  <si>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</si>
  <si>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</si>
  <si>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</si>
  <si>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</si>
  <si>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</si>
  <si>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</si>
  <si>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</si>
  <si>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</si>
  <si>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</si>
  <si>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</si>
  <si>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</si>
  <si>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</si>
  <si>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</si>
  <si>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</si>
  <si>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</si>
  <si>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</si>
  <si>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</si>
  <si>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</si>
  <si>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</si>
  <si>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</si>
  <si>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</si>
  <si>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</si>
  <si>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</si>
  <si>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</si>
  <si>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</si>
  <si>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</si>
  <si>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</si>
  <si>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</si>
  <si>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</si>
  <si>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</si>
  <si>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</si>
  <si>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</si>
  <si>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</si>
  <si>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</si>
  <si>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</si>
  <si>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</si>
  <si>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</si>
  <si>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</si>
  <si>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</si>
  <si>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</si>
  <si>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</si>
  <si>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</si>
  <si>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</si>
  <si>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</si>
  <si>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</si>
  <si>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</si>
  <si>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</si>
  <si>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</si>
  <si>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</si>
  <si>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</si>
  <si>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</si>
  <si>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</si>
  <si>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</si>
  <si>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</si>
  <si>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</si>
  <si>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</si>
  <si>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</si>
  <si>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</si>
  <si>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</si>
  <si>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</si>
  <si>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</si>
  <si>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</si>
  <si>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</si>
  <si>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</si>
  <si>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</si>
  <si>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</si>
  <si>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</si>
  <si>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</si>
  <si>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</si>
  <si>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</si>
  <si>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</si>
  <si>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</si>
  <si>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</si>
  <si>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</si>
  <si>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</si>
  <si>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</si>
  <si>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</si>
  <si>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</si>
  <si>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</si>
  <si>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</si>
  <si>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</si>
  <si>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</si>
  <si>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</si>
  <si>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</si>
  <si>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</si>
  <si>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</si>
  <si>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</si>
  <si>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</si>
  <si>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</si>
  <si>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</si>
  <si>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</si>
  <si>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</si>
  <si>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</si>
  <si>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</si>
  <si>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</si>
  <si>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</si>
  <si>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</si>
  <si>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</si>
  <si>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</si>
  <si>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</si>
  <si>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</si>
  <si>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</si>
  <si>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</si>
  <si>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</si>
  <si>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</si>
  <si>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</si>
  <si>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</si>
  <si>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</si>
  <si>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</si>
  <si>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</si>
  <si>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</si>
  <si>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</si>
  <si>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</si>
  <si>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</si>
  <si>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</si>
  <si>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</si>
  <si>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</si>
  <si>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</si>
  <si>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</si>
  <si>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</si>
  <si>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</si>
  <si>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</si>
  <si>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</si>
  <si>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</si>
  <si>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</si>
  <si>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</si>
  <si>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</si>
  <si>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</si>
  <si>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</si>
  <si>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</si>
  <si>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</si>
  <si>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</si>
  <si>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</si>
  <si>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</si>
  <si>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</si>
  <si>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</si>
  <si>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</si>
  <si>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</si>
  <si>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</si>
  <si>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</si>
  <si>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P-value &gt; alpha  (term not significant)</t>
  </si>
  <si>
    <t>h &gt; 2p/n  (high leverage)</t>
  </si>
  <si>
    <t>|r*| &gt; 2  (moderate outlier)</t>
  </si>
  <si>
    <t>|r*| ≥ 3  (strong outlier)</t>
  </si>
  <si>
    <t>&gt; √2 ≈ 1.41  (|r*| &gt; 2 equivalent)</t>
  </si>
  <si>
    <t>&gt; √3 ≈ 1.73  (|r*| &gt; 3 equivalent)</t>
  </si>
  <si>
    <t>PRESS Residual</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</si>
  <si>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</si>
  <si>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</si>
  <si>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</si>
  <si>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</si>
  <si>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</si>
  <si>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</si>
  <si>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</si>
  <si>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</si>
  <si>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</si>
  <si>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</si>
  <si>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</si>
  <si>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</si>
  <si>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</si>
  <si>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</si>
  <si>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</si>
  <si>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</si>
  <si>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</si>
  <si>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</si>
  <si>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</si>
  <si>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</si>
  <si>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</si>
  <si>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</si>
  <si>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</si>
  <si>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</si>
  <si>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</si>
  <si>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</si>
  <si>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</si>
  <si>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</si>
  <si>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</si>
  <si>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</si>
  <si>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</si>
  <si>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</si>
  <si>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</si>
  <si>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</si>
  <si>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</si>
  <si>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</si>
  <si>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</si>
  <si>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</si>
  <si>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</si>
  <si>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</si>
  <si>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</si>
  <si>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</si>
  <si>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</si>
  <si>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</si>
  <si>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</si>
  <si>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</si>
  <si>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</si>
  <si>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</si>
  <si>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</si>
  <si>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</si>
  <si>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</si>
  <si>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</si>
  <si>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</si>
  <si>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</si>
  <si>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</si>
  <si>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</si>
  <si>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</si>
  <si>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</si>
  <si>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</si>
  <si>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</si>
  <si>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</si>
  <si>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</si>
  <si>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</si>
  <si>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</si>
  <si>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</si>
  <si>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</si>
  <si>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</si>
  <si>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</si>
  <si>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</si>
  <si>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</si>
  <si>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</si>
  <si>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</si>
  <si>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</si>
  <si>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</si>
  <si>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</si>
  <si>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</si>
  <si>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</si>
  <si>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</si>
  <si>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</si>
  <si>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</si>
  <si>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</si>
  <si>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</si>
  <si>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</si>
  <si>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</si>
  <si>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</si>
  <si>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</si>
  <si>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</si>
  <si>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</si>
  <si>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</si>
  <si>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</si>
  <si>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</si>
  <si>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</si>
  <si>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</si>
  <si>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</si>
  <si>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</si>
  <si>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</si>
  <si>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</si>
  <si>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</si>
  <si>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</si>
  <si>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</si>
  <si>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</si>
  <si>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</si>
  <si>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</si>
  <si>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</si>
  <si>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</si>
  <si>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</si>
  <si>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</si>
  <si>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</si>
  <si>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</si>
  <si>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</si>
  <si>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</si>
  <si>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</si>
  <si>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</si>
  <si>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</si>
  <si>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</si>
  <si>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</si>
  <si>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</si>
  <si>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</si>
  <si>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</si>
  <si>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</si>
  <si>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</si>
  <si>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</si>
  <si>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</si>
  <si>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</si>
  <si>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</si>
  <si>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</si>
  <si>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</si>
  <si>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</si>
  <si>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</si>
  <si>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</si>
  <si>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</si>
  <si>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</si>
  <si>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</si>
  <si>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</si>
  <si>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</si>
  <si>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</si>
  <si>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</si>
  <si>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</si>
  <si>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</si>
  <si>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</si>
  <si>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</si>
  <si>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</si>
  <si>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</si>
  <si>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</si>
  <si>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</si>
  <si>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</si>
  <si>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</si>
  <si>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</si>
  <si>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</si>
  <si>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</si>
  <si>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</si>
  <si>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</si>
  <si>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</si>
  <si>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</si>
  <si>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</si>
  <si>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</si>
  <si>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</si>
  <si>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</si>
  <si>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</si>
  <si>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</si>
  <si>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</si>
  <si>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</si>
  <si>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</si>
  <si>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</si>
  <si>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</si>
  <si>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</si>
  <si>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</si>
  <si>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</si>
  <si>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</si>
  <si>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</si>
  <si>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</si>
  <si>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</si>
  <si>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</si>
  <si>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</si>
  <si>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</si>
  <si>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</si>
  <si>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</si>
  <si>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</si>
  <si>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</si>
  <si>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</si>
  <si>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</si>
  <si>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</si>
  <si>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</si>
  <si>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</si>
  <si>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</si>
  <si>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</si>
  <si>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</si>
  <si>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</si>
  <si>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</si>
  <si>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</si>
  <si>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</si>
  <si>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</si>
  <si>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</si>
  <si>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</si>
  <si>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</si>
  <si>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</si>
  <si>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</si>
  <si>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</si>
  <si>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</si>
  <si>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</si>
  <si>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</si>
  <si>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</si>
  <si>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</si>
  <si>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</si>
  <si>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</si>
  <si>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</si>
  <si>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</si>
  <si>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</si>
  <si>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</si>
  <si>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</si>
  <si>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</si>
  <si>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</si>
  <si>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</si>
  <si>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</si>
  <si>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</si>
  <si>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</si>
  <si>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</si>
  <si>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</si>
  <si>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</si>
  <si>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</si>
  <si>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</si>
  <si>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</si>
  <si>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</si>
  <si>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</si>
  <si>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</si>
  <si>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</si>
  <si>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</si>
  <si>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</si>
  <si>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</si>
  <si>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</si>
  <si>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</si>
  <si>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</si>
  <si>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</si>
  <si>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</si>
  <si>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</si>
  <si>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</si>
  <si>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</si>
  <si>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</si>
  <si>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</si>
  <si>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</si>
  <si>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</si>
  <si>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</si>
  <si>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</si>
  <si>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</si>
  <si>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</si>
  <si>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</si>
  <si>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</si>
  <si>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</si>
  <si>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</si>
  <si>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</si>
  <si>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</si>
  <si>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</si>
  <si>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</si>
  <si>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</si>
  <si>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</si>
  <si>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</si>
  <si>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</si>
  <si>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</si>
  <si>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</si>
  <si>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</si>
  <si>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</si>
  <si>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</si>
  <si>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</si>
  <si>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</si>
  <si>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</si>
  <si>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</si>
  <si>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</si>
  <si>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</si>
  <si>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</si>
  <si>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</si>
  <si>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</si>
  <si>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</si>
  <si>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</si>
  <si>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</si>
  <si>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</si>
  <si>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</si>
  <si>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</si>
  <si>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</si>
  <si>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</si>
  <si>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</si>
  <si>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</si>
  <si>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</si>
  <si>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The base period Δ in effect — the numeric value of spec cell J (Period In Use) on the Sequence-flagged row of the Regression sheet; #N/A when no Sequence axis is flagged or the cell holds no number.</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</si>
  <si>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</si>
  <si>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</si>
  <si>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</si>
  <si>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</si>
  <si>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</si>
  <si>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</si>
  <si>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</si>
  <si>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</si>
  <si>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</si>
  <si>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</si>
  <si>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</si>
  <si>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</si>
  <si>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</si>
  <si>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</si>
  <si>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</si>
  <si>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</si>
  <si>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</si>
  <si>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</si>
  <si>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</si>
  <si>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</si>
  <si>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</si>
  <si>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</si>
  <si>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</si>
  <si>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</si>
  <si>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</si>
  <si>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</si>
  <si>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</si>
  <si>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</si>
  <si>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</si>
  <si>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</si>
  <si>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</si>
  <si>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</si>
  <si>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</si>
  <si>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</si>
  <si>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</si>
  <si>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</si>
  <si>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</si>
  <si>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</si>
  <si>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</si>
  <si>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</si>
  <si>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</si>
  <si>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</si>
  <si>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</si>
  <si>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</si>
  <si>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</si>
  <si>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</si>
  <si>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</si>
  <si>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</si>
  <si>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</si>
  <si>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</si>
  <si>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</si>
  <si>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</si>
  <si>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</si>
  <si>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</si>
  <si>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</si>
  <si>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</si>
  <si>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</si>
  <si>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</si>
  <si>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</si>
  <si>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</si>
  <si>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</si>
  <si>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</si>
  <si>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</si>
  <si>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</si>
  <si>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</si>
  <si>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</si>
  <si>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</si>
  <si>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</si>
  <si>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</si>
  <si>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</si>
  <si>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</si>
  <si>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</si>
  <si>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</si>
  <si>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</si>
  <si>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</si>
  <si>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</si>
  <si>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</si>
  <si>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</si>
  <si>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</si>
  <si>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</si>
  <si>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</si>
  <si>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</si>
  <si>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</si>
  <si>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</si>
  <si>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</si>
  <si>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</si>
  <si>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</si>
  <si>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</si>
  <si>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</si>
  <si>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</si>
  <si>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</si>
  <si>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</si>
  <si>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</si>
  <si>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</si>
  <si>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</si>
  <si>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</si>
  <si>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</si>
  <si>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</si>
  <si>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</si>
  <si>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</si>
  <si>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</si>
  <si>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</si>
  <si>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</si>
  <si>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</si>
  <si>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</si>
  <si>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</si>
  <si>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</si>
  <si>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</si>
  <si>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</si>
  <si>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</si>
  <si>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</si>
  <si>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</si>
  <si>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</si>
  <si>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</si>
  <si>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</si>
  <si>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</si>
  <si>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</si>
  <si>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</si>
  <si>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</si>
  <si>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</si>
  <si>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</si>
  <si>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</si>
  <si>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</si>
  <si>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</si>
  <si>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</si>
  <si>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</si>
  <si>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</si>
  <si>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</si>
  <si>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</si>
  <si>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</si>
  <si>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</si>
  <si>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</si>
  <si>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</si>
  <si>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</si>
  <si>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</si>
  <si>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</si>
  <si>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</si>
  <si>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</si>
  <si>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</si>
  <si>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</si>
  <si>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</si>
  <si>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</si>
  <si>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</si>
  <si>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</si>
  <si>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</si>
  <si>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</si>
  <si>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</si>
  <si>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</si>
  <si>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</si>
  <si>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</si>
  <si>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</si>
  <si>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</si>
  <si>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</si>
  <si>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</si>
  <si>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</si>
  <si>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</si>
  <si>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</si>
  <si>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</si>
  <si>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</si>
  <si>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</si>
  <si>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</si>
  <si>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</si>
  <si>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</si>
  <si>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</si>
  <si>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</si>
  <si>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</si>
  <si>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</si>
  <si>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</si>
  <si>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</si>
  <si>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</si>
  <si>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</si>
  <si>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</si>
  <si>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</si>
  <si>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</si>
  <si>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</si>
  <si>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</si>
  <si>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</si>
  <si>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</si>
  <si>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</si>
  <si>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</si>
  <si>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</si>
  <si>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</si>
  <si>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</si>
  <si>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</si>
  <si>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</si>
  <si>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</si>
  <si>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</si>
  <si>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</si>
  <si>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</si>
  <si>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</si>
  <si>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</si>
  <si>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</si>
  <si>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</si>
  <si>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</si>
  <si>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</si>
  <si>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</si>
  <si>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</si>
  <si>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</si>
  <si>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</si>
  <si>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</si>
  <si>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</si>
  <si>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</si>
  <si>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</si>
  <si>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</si>
  <si>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</si>
  <si>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</si>
  <si>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</si>
  <si>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</si>
  <si>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</si>
  <si>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</si>
  <si>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</si>
  <si>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</si>
  <si>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</si>
  <si>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</si>
  <si>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</si>
  <si>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</si>
  <si>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</si>
  <si>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</si>
  <si>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</si>
  <si>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</si>
  <si>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</si>
  <si>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</si>
  <si>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</si>
  <si>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</si>
  <si>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</si>
  <si>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</si>
  <si>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</si>
  <si>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</si>
  <si>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</si>
  <si>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</si>
  <si>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</si>
  <si>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</si>
  <si>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</si>
  <si>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</si>
  <si>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</si>
  <si>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</si>
  <si>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</si>
  <si>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</si>
  <si>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</si>
  <si>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</si>
  <si>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</si>
  <si>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</si>
  <si>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</si>
  <si>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</si>
  <si>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</si>
  <si>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</si>
  <si>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</si>
  <si>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</si>
  <si>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</si>
  <si>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</si>
  <si>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</si>
  <si>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</si>
  <si>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</si>
  <si>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</si>
  <si>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</si>
  <si>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</si>
  <si>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</si>
  <si>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</si>
  <si>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</si>
  <si>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</si>
  <si>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</si>
  <si>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</si>
  <si>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</si>
  <si>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</si>
  <si>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</si>
  <si>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</si>
  <si>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</si>
  <si>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</si>
  <si>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</si>
  <si>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</si>
  <si>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</si>
  <si>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</si>
  <si>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</si>
  <si>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</si>
  <si>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</si>
  <si>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</si>
  <si>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</si>
  <si>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</si>
  <si>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</si>
  <si>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</si>
  <si>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</si>
  <si>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</si>
  <si>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</si>
  <si>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</si>
  <si>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</si>
  <si>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</si>
  <si>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</si>
  <si>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</si>
  <si>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</si>
  <si>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</si>
  <si>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</si>
  <si>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</si>
  <si>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</si>
  <si>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</si>
  <si>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</si>
  <si>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</si>
  <si>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</si>
  <si>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</si>
  <si>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</si>
  <si>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</si>
  <si>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</si>
  <si>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</si>
  <si>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</si>
  <si>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</si>
  <si>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</si>
  <si>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</si>
  <si>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</si>
  <si>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</si>
  <si>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</si>
  <si>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</si>
  <si>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</si>
  <si>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</si>
  <si>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</si>
  <si>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</si>
  <si>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</si>
  <si>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</si>
  <si>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</si>
  <si>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</si>
  <si>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</si>
  <si>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</si>
  <si>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</si>
  <si>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</si>
  <si>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</si>
  <si>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</si>
  <si>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</si>
  <si>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</si>
  <si>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</si>
  <si>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</si>
  <si>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</si>
  <si>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</si>
  <si>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</si>
  <si>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</si>
  <si>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</si>
  <si>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</si>
  <si>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</si>
  <si>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</si>
  <si>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</si>
  <si>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</si>
  <si>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</si>
  <si>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</si>
  <si>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</si>
  <si>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</si>
  <si>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</si>
  <si>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</si>
  <si>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</si>
  <si>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</si>
  <si>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</si>
  <si>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</si>
  <si>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</si>
  <si>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</si>
  <si>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</si>
  <si>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</si>
  <si>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</si>
  <si>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</si>
  <si>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</si>
  <si>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</si>
  <si>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</si>
  <si>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</si>
  <si>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</si>
  <si>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</si>
  <si>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</si>
  <si>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</si>
  <si>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</si>
  <si>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</si>
  <si>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</si>
  <si>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</si>
  <si>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</si>
  <si>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</si>
  <si>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</si>
  <si>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</si>
  <si>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</si>
  <si>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</si>
  <si>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</si>
  <si>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</si>
  <si>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</si>
  <si>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</si>
  <si>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</si>
  <si>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</si>
  <si>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</si>
  <si>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</si>
  <si>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</si>
  <si>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</si>
  <si>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</si>
  <si>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</si>
  <si>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</si>
  <si>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</si>
  <si>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</si>
  <si>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</si>
  <si>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</si>
  <si>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</si>
  <si>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</si>
  <si>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</si>
  <si>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</si>
  <si>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</si>
  <si>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</si>
  <si>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</si>
  <si>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</si>
  <si>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</si>
  <si>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</si>
  <si>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</si>
  <si>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</si>
  <si>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</si>
  <si>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</si>
  <si>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</si>
  <si>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</si>
  <si>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</si>
  <si>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</si>
  <si>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</si>
  <si>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</si>
  <si>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</si>
  <si>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</si>
  <si>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</si>
  <si>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</si>
  <si>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</si>
  <si>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</si>
  <si>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</si>
  <si>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</si>
  <si>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</si>
  <si>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</si>
  <si>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</si>
  <si>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</si>
  <si>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</si>
  <si>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</si>
  <si>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</si>
  <si>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</si>
  <si>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</si>
  <si>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</si>
  <si>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</si>
  <si>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</si>
  <si>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</si>
  <si>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</si>
  <si>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</si>
  <si>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</si>
  <si>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</si>
  <si>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</si>
  <si>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</si>
  <si>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</si>
  <si>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</si>
  <si>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</si>
  <si>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</si>
  <si>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</si>
  <si>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</si>
  <si>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</si>
  <si>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</si>
  <si>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</si>
  <si>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</si>
  <si>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</si>
  <si>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</si>
  <si>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</si>
  <si>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</si>
  <si>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</si>
  <si>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</si>
  <si>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</si>
  <si>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</si>
  <si>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</si>
  <si>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</si>
  <si>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</si>
  <si>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</si>
  <si>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</si>
  <si>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</si>
  <si>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</si>
  <si>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</si>
  <si>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</si>
  <si>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</si>
  <si>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</si>
  <si>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</si>
  <si>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</si>
  <si>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</si>
  <si>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</si>
  <si>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</si>
  <si>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</si>
  <si>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</si>
  <si>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</si>
  <si>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</si>
  <si>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</si>
  <si>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</si>
  <si>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</si>
  <si>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</si>
  <si>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</si>
  <si>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</si>
  <si>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</si>
  <si>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</si>
  <si>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</si>
  <si>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</si>
  <si>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</si>
  <si>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</si>
  <si>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</si>
  <si>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</si>
  <si>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</si>
  <si>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</si>
  <si>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</si>
  <si>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</si>
  <si>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</si>
  <si>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</si>
  <si>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</si>
  <si>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</si>
  <si>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</si>
  <si>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</si>
  <si>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</si>
  <si>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</si>
  <si>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</si>
  <si>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</si>
  <si>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</si>
  <si>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</si>
  <si>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</si>
  <si>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</si>
  <si>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</si>
  <si>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</si>
  <si>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</si>
  <si>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</si>
  <si>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</si>
  <si>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</si>
  <si>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</si>
  <si>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</si>
  <si>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</si>
  <si>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</si>
  <si>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</si>
  <si>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</si>
  <si>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</si>
  <si>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</si>
  <si>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</si>
  <si>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</si>
  <si>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</si>
  <si>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</si>
  <si>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</si>
  <si>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</si>
  <si>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</si>
  <si>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</si>
  <si>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</si>
  <si>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</si>
  <si>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</si>
  <si>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</si>
  <si>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</si>
  <si>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</si>
  <si>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</si>
  <si>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</si>
  <si>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</si>
  <si>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</si>
  <si>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</si>
  <si>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</si>
  <si>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</si>
  <si>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</si>
  <si>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</si>
  <si>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</si>
  <si>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</si>
  <si>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</si>
  <si>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</si>
  <si>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</si>
  <si>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</si>
  <si>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</si>
  <si>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</si>
  <si>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</si>
  <si>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</si>
  <si>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</si>
  <si>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</si>
  <si>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</si>
  <si>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</si>
  <si>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</si>
  <si>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</si>
  <si>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</si>
  <si>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</si>
  <si>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</si>
  <si>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</si>
  <si>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</si>
  <si>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</si>
  <si>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</si>
  <si>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</si>
  <si>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</si>
  <si>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</si>
  <si>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</si>
  <si>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</si>
  <si>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</si>
  <si>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</si>
  <si>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</si>
  <si>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</si>
  <si>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</si>
  <si>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</si>
  <si>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</si>
  <si>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</si>
  <si>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</si>
  <si>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</si>
  <si>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</si>
  <si>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</si>
  <si>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</si>
  <si>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</si>
  <si>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</si>
  <si>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</si>
  <si>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</si>
  <si>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</si>
  <si>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</si>
  <si>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</si>
  <si>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</si>
  <si>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</si>
  <si>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</si>
  <si>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</si>
  <si>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</si>
  <si>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</si>
  <si>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</si>
  <si>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</si>
  <si>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</si>
  <si>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</si>
  <si>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</si>
  <si>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</si>
  <si>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</si>
  <si>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</si>
  <si>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</si>
  <si>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</si>
  <si>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</si>
  <si>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</si>
  <si>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</si>
  <si>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</si>
  <si>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</si>
  <si>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</si>
  <si>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</si>
  <si>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</si>
  <si>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</si>
  <si>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</si>
  <si>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</si>
  <si>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</si>
  <si>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</si>
  <si>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</si>
  <si>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</si>
  <si>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</si>
  <si>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</si>
  <si>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</si>
  <si>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</si>
  <si>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</si>
  <si>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</si>
  <si>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</si>
  <si>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</si>
  <si>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</si>
  <si>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</si>
  <si>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</si>
  <si>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</si>
  <si>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</si>
  <si>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</si>
  <si>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</si>
  <si>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</si>
  <si>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</si>
  <si>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</si>
  <si>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</si>
  <si>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</si>
  <si>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</si>
  <si>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</si>
  <si>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</si>
  <si>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</si>
  <si>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</si>
  <si>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</si>
  <si>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</si>
  <si>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</si>
  <si>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</si>
  <si>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</si>
  <si>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</si>
  <si>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</si>
  <si>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</si>
  <si>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</si>
  <si>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</si>
  <si>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</si>
  <si>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</si>
  <si>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</si>
  <si>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</si>
  <si>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</si>
  <si>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</si>
  <si>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</si>
  <si>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</si>
  <si>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</si>
  <si>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</si>
  <si>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</si>
  <si>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</si>
  <si>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</si>
  <si>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</si>
  <si>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</si>
  <si>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</si>
  <si>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</si>
  <si>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</si>
  <si>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</si>
  <si>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</si>
  <si>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</si>
  <si>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</si>
  <si>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</si>
  <si>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</si>
  <si>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</si>
  <si>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</si>
  <si>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</si>
  <si>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</si>
  <si>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</si>
  <si>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</si>
  <si>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</si>
  <si>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</si>
  <si>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</si>
  <si>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</si>
  <si>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</si>
  <si>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</si>
  <si>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</si>
  <si>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</si>
  <si>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</si>
  <si>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</si>
  <si>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</si>
  <si>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</si>
  <si>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</si>
  <si>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</si>
  <si>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</si>
  <si>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</si>
  <si>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</si>
  <si>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</si>
  <si>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</si>
  <si>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</si>
  <si>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</si>
  <si>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</si>
  <si>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</si>
  <si>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</si>
  <si>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</si>
  <si>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</si>
  <si>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</si>
  <si>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</si>
  <si>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</si>
  <si>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</si>
  <si>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</si>
  <si>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</si>
  <si>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</si>
  <si>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</si>
  <si>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</si>
  <si>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</si>
  <si>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</si>
  <si>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</si>
  <si>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</si>
  <si>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</si>
  <si>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</si>
  <si>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</si>
  <si>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</si>
  <si>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FE Variable</t>
  </si>
  <si>
    <t>FE Groups</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</si>
  <si>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</si>
  <si>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</si>
  <si>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</si>
  <si>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</si>
  <si>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</si>
  <si>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</si>
  <si>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</si>
  <si>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</si>
  <si>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</si>
  <si>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</si>
  <si>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</si>
  <si>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</si>
  <si>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</si>
  <si>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</si>
  <si>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</si>
  <si>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</si>
  <si>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</si>
  <si>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</si>
  <si>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</si>
  <si>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</si>
  <si>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</si>
  <si>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</si>
  <si>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</si>
  <si>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</si>
  <si>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</si>
  <si>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</si>
  <si>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</si>
  <si>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</si>
  <si>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</si>
  <si>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</si>
  <si>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</si>
  <si>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</si>
  <si>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</si>
  <si>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</si>
  <si>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</si>
  <si>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</si>
  <si>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</si>
  <si>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</si>
  <si>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</si>
  <si>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</si>
  <si>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</si>
  <si>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</si>
  <si>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</si>
  <si>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</si>
  <si>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</si>
  <si>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</si>
  <si>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</si>
  <si>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</si>
  <si>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</si>
  <si>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</si>
  <si>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</si>
  <si>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</si>
  <si>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</si>
  <si>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</si>
  <si>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</si>
  <si>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</si>
  <si>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</si>
  <si>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</si>
  <si>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</si>
  <si>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</si>
  <si>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</si>
  <si>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</si>
  <si>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</si>
  <si>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</si>
  <si>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</si>
  <si>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</si>
  <si>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</si>
  <si>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</si>
  <si>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</si>
  <si>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</si>
  <si>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</si>
  <si>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</si>
  <si>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</si>
  <si>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</si>
  <si>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</si>
  <si>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</si>
  <si>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</si>
  <si>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</si>
  <si>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</si>
  <si>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</si>
  <si>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The design matrix built from the spec — continuous columns as-is (or natural-logged), categorical columns turned into reference-dropped dummies (never logged).</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</si>
  <si>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</si>
  <si>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</si>
  <si>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</si>
  <si>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</si>
  <si>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</si>
  <si>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</si>
  <si>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</si>
  <si>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</si>
  <si>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</si>
  <si>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</si>
  <si>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</si>
  <si>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</si>
  <si>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</si>
  <si>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</si>
  <si>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</si>
  <si>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</si>
  <si>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</si>
  <si>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</si>
  <si>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</si>
  <si>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</si>
  <si>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</si>
  <si>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</si>
  <si>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</si>
  <si>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</si>
  <si>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</si>
  <si>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</si>
  <si>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</si>
  <si>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</si>
  <si>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</si>
  <si>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</si>
  <si>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</si>
  <si>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</si>
  <si>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</si>
  <si>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</si>
  <si>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</si>
  <si>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</si>
  <si>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</si>
  <si>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</si>
  <si>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</si>
  <si>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</si>
  <si>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</si>
  <si>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</si>
  <si>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</si>
  <si>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</si>
  <si>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</si>
  <si>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</si>
  <si>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</si>
  <si>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</si>
  <si>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</si>
  <si>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</si>
  <si>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</si>
  <si>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</si>
  <si>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</si>
  <si>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</si>
  <si>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</si>
  <si>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</si>
  <si>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</si>
  <si>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</si>
  <si>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</si>
  <si>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</si>
  <si>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</si>
  <si>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</si>
  <si>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</si>
  <si>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</si>
  <si>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</si>
  <si>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</si>
  <si>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</si>
  <si>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</si>
  <si>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</si>
  <si>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</si>
  <si>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</si>
  <si>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</si>
  <si>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</si>
  <si>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</si>
  <si>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</si>
  <si>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</si>
  <si>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</si>
  <si>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</si>
  <si>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</si>
  <si>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</si>
  <si>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</si>
  <si>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</si>
  <si>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</si>
  <si>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</si>
  <si>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</si>
  <si>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</si>
  <si>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</si>
  <si>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</si>
  <si>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</si>
  <si>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</si>
  <si>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</si>
  <si>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</si>
  <si>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</si>
  <si>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</si>
  <si>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</si>
  <si>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</si>
  <si>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</si>
  <si>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</si>
  <si>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</si>
  <si>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</si>
  <si>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</si>
  <si>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</si>
  <si>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</si>
  <si>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</si>
  <si>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</si>
  <si>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</si>
  <si>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</si>
  <si>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</si>
  <si>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</si>
  <si>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</si>
  <si>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</si>
  <si>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</si>
  <si>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</si>
  <si>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</si>
  <si>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</si>
  <si>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</si>
  <si>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</si>
  <si>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</si>
  <si>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</si>
  <si>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</si>
  <si>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</si>
  <si>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</si>
  <si>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</si>
  <si>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</si>
  <si>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</si>
  <si>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</si>
  <si>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</si>
  <si>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</si>
  <si>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</si>
  <si>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</si>
  <si>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</si>
  <si>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</si>
  <si>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</si>
  <si>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</si>
  <si>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</si>
  <si>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</si>
  <si>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</si>
  <si>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</si>
  <si>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</si>
  <si>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</si>
  <si>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</si>
  <si>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</si>
  <si>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</si>
  <si>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</si>
  <si>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</si>
  <si>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</si>
  <si>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</si>
  <si>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</si>
  <si>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</si>
  <si>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</si>
  <si>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</si>
  <si>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</si>
  <si>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Sample Include</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</si>
  <si>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</si>
  <si>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</si>
  <si>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Interaction Term</t>
  </si>
  <si>
    <t>Interaction Operation</t>
  </si>
  <si>
    <t>Design Columns</t>
  </si>
  <si>
    <t>Σ Design Columns</t>
  </si>
  <si>
    <t>Constructed Design Matrix</t>
  </si>
  <si>
    <t>Define your model in the MODEL SPECIFICATION block (columns A–O):</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</si>
  <si>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</si>
  <si>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</si>
  <si>
    <t>MODEL CONTEXT</t>
  </si>
  <si>
    <t>Allow Intercept</t>
  </si>
  <si>
    <t>Absorbed DF</t>
  </si>
  <si>
    <t>Response Transform</t>
  </si>
  <si>
    <t>Predictor Transform</t>
  </si>
  <si>
    <t>Context OK</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</si>
  <si>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</si>
  <si>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</si>
  <si>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</si>
  <si>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</si>
  <si>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2.1.0</t>
  </si>
  <si>
    <t>Sequence axis, gap-aware longitudinal features, serial-correlation diagnostics, and one-way Fixed Effects. The specification block gains a Sequence flag marking the column that ORDERS the data (at most one) plus a Sequence Period / Period In Use pair — the period in use is the computed candidate unless you type an override. Lag_By and Difference_By read that period and are gap-aware: a missing prior period returns #N/A rather than silently reaching back to the previous available row. Durbin-Watson becomes sequence-aware, and a panel form (BFN) appears when the data is grouped. Fixed Effects joins the Role dropdown: the named column enters no design-matrix column of its own — the response and every predictor are demeaned within its groups instead, and the absorbed degrees of freedom are carried through every standard error, t-statistic, p-value, confidence interval, and information criterion, so the inference matches a least-squares dummy-variable fit. Prediction gains a group-mean-recovery form reporting both a mean-response confidence interval and a new-observation prediction interval. Generalized VIF covers the multi-level categorical case. A model with no Fixed Effects Role computes exactly as it did under 2.0.0. Third sample dataset: Production Lots, an unbalanced learning-curve panel with a natural grouping column.</t>
  </si>
  <si>
    <t>2.2.0</t>
  </si>
  <si>
    <t>Transforms — the reserved Transform column (G) gains its first real value. Set it to Log on the Response row and/or on Continuous Predictor rows and the whole fit is computed in log space: coefficients, R-squared, diagnostics, residuals, and the prediction interval. The constructed column is relabelled Ln(name) so the output says what was fitted. Log is disallowed on a Categorical Predictor and flagged red rather than silently applied. The Prediction Inputs band takes a raw value and logs it internally, and its Training Mean default is the geometric mean for a logged column, so the default prediction is not double-logged. New function Ln_Positive returns #N/A for a non-positive value instead of an error that would be mistaken for a formula fault. Predictions are NOT back-transformed and stay labelled (Log); unit-space comparability and Duan smearing are a later release. Transform = None (the default) fits the raw column, identically to 2.1.0.</t>
  </si>
  <si>
    <t>3.1.0</t>
  </si>
  <si>
    <t>Interaction wiring — the Interaction Term (M) and Interaction Operation (N) columns 3.0.0 reserved now build real design-matrix columns. Name another Predictor in M and pick Product, Difference, or Ratio in N, and that spec row contributes its interaction alongside its own column. Width follows the two operands: one column for Continuous x Continuous, one per retained level for Continuous x Categorical, and the full product for Categorical x Categorical — the Design Columns audit (O) now counts them, so a single dropdown that adds 155 columns says so before anything is built. A row pointing at itself under Product is the documented way to write a quadratic term. An operand that is a Predictor with Include = FALSE still builds (flagged amber — an interaction without its main effect); an operand that is not a Predictor at all contributes nothing and stays flagged red. An interaction column is named from the two operands' own headers joined by its operation's own symbol (Weight × Origin: US, Cost ÷ Units), so a header says what was done as well as what to. NOT AUTOMATIC: an interaction row in Prediction Inputs is an independent value, not recomputed from its operand rows — leave the band at its defaults, or override the interaction rows to match when you change an operand. A specification with M and N blank (the default) computes exactly as it did under 3.0.0.</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</si>
  <si>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</si>
  <si>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</si>
  <si>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</si>
  <si>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</si>
  <si>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</si>
  <si>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</si>
  <si>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</si>
  <si>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</si>
  <si>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</si>
  <si>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</si>
  <si>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</si>
  <si>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</si>
  <si>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</si>
  <si>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</si>
  <si>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</si>
  <si>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</si>
  <si>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</si>
  <si>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</si>
  <si>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</si>
  <si>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</si>
  <si>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</si>
  <si>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</si>
  <si>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</si>
  <si>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</si>
  <si>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</si>
  <si>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</si>
  <si>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</si>
  <si>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</si>
  <si>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</si>
  <si>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</si>
  <si>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but the Unit-Space Fit block at AG3:AH9 reports the back-transformed R² / Adj R² / RMSE in original units (Duan smearing by default, Naive on the AH4 toggle), and the Prediction Outputs block's Original Units column (AL) carries the back-transformed point estimate and the four CI/PI bounds. The two new Residual Output columns (AZ, BA) carry Predicted Y and Residual in original units. Under Log, the Duan point estimate does not sit at the centre of the four Naive CI/PI bounds (the conditional mean is offset from the conditional median).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</si>
  <si>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3.3.0</t>
  </si>
  <si>
    <t>Model Formula</t>
  </si>
  <si>
    <t>UNIT-SPACE FIT</t>
  </si>
  <si>
    <t>Back-Transform</t>
  </si>
  <si>
    <t>Smearing Factor</t>
  </si>
  <si>
    <t>R Square (Unit)</t>
  </si>
  <si>
    <t>Adj R Square (Unit)</t>
  </si>
  <si>
    <t>RMSE (Unit)</t>
  </si>
  <si>
    <t>Response Space</t>
  </si>
  <si>
    <t>Fit Space</t>
  </si>
  <si>
    <t>Original Units</t>
  </si>
  <si>
    <t>Predicted Y (Original Units)</t>
  </si>
  <si>
    <t>Residual (Original Units)</t>
  </si>
  <si>
    <t>In Sample</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</si>
  <si>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</si>
  <si>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</si>
  <si>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</si>
  <si>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</si>
  <si>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</si>
  <si>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</si>
  <si>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</si>
  <si>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</si>
  <si>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</si>
  <si>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</si>
  <si>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</si>
  <si>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</si>
  <si>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</si>
  <si>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</si>
  <si>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</si>
  <si>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</si>
  <si>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</si>
  <si>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Duan</t>
  </si>
  <si>
    <t>Transforms remainder — unit-space fit, Duan back-transformation, and the model-formula label. The Regression sheet gains a Unit-Space Fit block at AG3:AH9 with a per-cell Duan / Naive back-transformation toggle (AH4, default Duan), a smearing factor (AH5), R² / Adj R² / RMSE in original units (AH6:AH8), and a response-space readout (AH9). A new Original Units column (AL) in the Prediction Outputs block carries the back-transformed point estimate (Duan by default, Naive on toggle) and the four CI/PI bounds (always Naive — never smeared — because multiplying a quantile by the smearing factor would destroy coverage). The Residual Output zone gains two Original-Units columns (AZ, BA): Predicted Y and Residual in original units, dispatched on the AH4 toggle. The new Model Formula cell at AA2:AB2 renders the saved spec as a readable string (response name with Ln()-wrap on Log, intercept 1 with the no-intercept flag, the constructed column names — which already emit Ln(...) per logged predictor, level-qualified dummies, and left × right interaction names — and a '| FE' suffix when a Fixed Effects row is present). Three sheet-scoped named ranges (Comparison_Anchor, Comparison_Headline_GoF, Comparison_Model_Formula) are the v3.4 Model Comparison sheet's reading surface. Eight new catalog functions under the Back-Transformation subcategory (Smearing_Factor, Back_Transform_Response, Unit_Space_Predictions, Unit_Space_Observed, Unit_Space_Residuals, Unit_Space_R_Squared, Unit_Space_Adjusted_R_Squared, Unit_Space_RMSE) each SWITCH on the (response_transform, predictor_transform) pair read off Fit_Context() and return NA() outside the six recognised pairs. Reduction invariant: with Transform = None throughout, Unit_Space_R_Squared equals R_Squared to fp precision, Unit_Space_Adjusted_R_Squared equals Adjusted_R_Squared, and Unit_Space_RMSE equals SE_Regression — the same non-breaking backward property v2.2 established. The default WHO and Standard UN Population Practice demo (Transform = None everywhere) shows no change. WHAT MOVES: nothing in the spec block. The two new Residual Output columns push the chart anchor and the entire §4b materialization band right by two columns (the chart anchor letter BP at column 68 is preserved); the Regression sheet's residual zone is now AN-BA instead of AN-AY. Library version moves from 3.1.0 to 3.3.0; Univariate stays at 2.0.0 — the unit-space machinery is Regression-only.</t>
  </si>
  <si>
    <t>=LAMBDA(
    LET(
        n_c,      COLUMNS(Source_Data),
        position, XMATCH(TRUE, TAKE(Spec_Sequence, n_c), 0),
        value,    INDEX(TAKE(Spec_Sequence_Period, n_c), position),
        IF(ISNUMBER(value), value, NA())
    )
)</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</si>
  <si>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</si>
  <si>
    <t>Model_Formula</t>
  </si>
  <si>
    <t>The model formula as one string: "&lt;response&gt; ~ 1 + &lt;constructed predictors&gt;", with "0 + " when the intercept is off and a " | &lt;FE variable&gt;" suffix when a Fixed Effects row is declared.</t>
  </si>
  <si>
    <t>The model written out in one line — "mpg ~ 1 + weight + horsepower" — built from the spec block, so it always says exactly what is being fitted.</t>
  </si>
  <si>
    <t>Model_Formula renders the saved spec as the one-line formula the model actually is — the caption a reader (and the v3.4 Model Comparison sheet) uses to tell two fits apart. It assembles four pieces out of names that already exist, so it can never describe a model other than the one being fitted:
Response — the Role=Response (y) row's header, wrapped as "Ln(name)" when that row's Transform is Log. It reads the same XMATCH-on-Role position Response_Column() reads, so the label and the fitted column cannot disagree; while no Response row is declared it degrades to "(none)" rather than an error.
Intercept — "1 + " or "0 + ", from the Allow_Intercept toggle.
Predictors — TEXTJOIN over Constructed_Column_Names(), which already emits "Ln(name)" per logged predictor, level-qualified dummy names such as "Status[Developing]", and interaction names, so a mixed Log/None spec renders correctly with no extra work here. IFERROR degrades to an empty right-hand side while the spec names nothing.
Fixed effects — a " | &lt;variable&gt;" suffix when a Role=Fixed Effects row is declared, naming the absorbed variable rather than a bare "FE" token; omitted entirely when the count is zero.
It is a DISPLAY: every piece derives from the spec and no constructor reads it back (ARCHITECTURE §4 — display derives, never feeds). It lives in the catalog rather than inline in one cell so the assembly rules are documented on the LAMBDA_functions sheet and every Regression-shaped sheet renders its own spec identically.
Sheet-scoped, not workbook-scoped: the body reads the sheet-scoped spec names (Spec_Role, Spec_Transform, Header_Names, Allow_Intercept) and the Constructed_Column_Names() closure beside them, so each Regression-shaped sheet in a workbook gets its own formula string — the same reason Base_Period_Delta is sheet-scoped rather than hardcoding 'Regression'!.</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</si>
  <si>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(docs/DECISIONS.md's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</si>
  <si>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Min_NLL_Params</t>
  </si>
  <si>
    <t>=LAMBDA(Param_Array,NLL_Array,INDEX(Param_Array,XMATCH(MIN(NLL_Array),NLL_Array),SEQUENCE(,COLUMNS(Param_Array))))</t>
  </si>
  <si>
    <t>Param_Array: candidate parameter rows, one row per trial and one column per parameter
NLL_Array: matching NLL values, one per trial row</t>
  </si>
  <si>
    <t>1×d row vector containing the parameter row associated with the minimum NLL</t>
  </si>
  <si>
    <t>The parameter value or values attached to the smallest NLL result.</t>
  </si>
  <si>
    <t>Min_NLL_Params returns the parameter row aligned to the first minimum in an NLL vector. XMATCH locates MIN(NLL_Array) within the NLL results, and INDEX returns the full matching row from Param_Array across however many parameter columns it contains.
This works for a single searched parameter (for example a 1-D profile-NLL axis) and for multi-parameter searches such as a Full_Factorial Alpha/Beta grid materialized as an N^2×2 parameter array.</t>
  </si>
  <si>
    <t>Full_Factorial</t>
  </si>
  <si>
    <t>=LAMBDA(N,minimums,maximums,
    LET(
        mins,TOROW(minimums),
        maxs,TOROW(maximums),
        d,COLUMNS(mins),
        MAKEARRAY(
            N^d,
            d,
            LAMBDA(r,c,
                LET(
                    i,MOD(QUOTIENT(r-1,N^(d-c)),N),
                    INDEX(mins,1,c)
                        +i*(INDEX(maxs,1,c)-INDEX(mins,1,c))/MAX(1,N-1)
                )
            )
        )
    )
)</t>
  </si>
  <si>
    <t>N: number of levels per axis — the grid has N evenly-spaced values along every dimension; N must be ≥ 1 (the MAX(1,N-1) divisor guards the N=1 case, which yields the single point at the minimum)
minimums: lower bound for each dimension — a 1×d row vector or d×1 column vector; TOROW normalizes either to a single row, so orientation does not matter
maximums: upper bound for each dimension — same shape contract as minimums; the c-th entry pairs with the c-th minimum</t>
  </si>
  <si>
    <t>N^d × d matrix — one row per level combination, one column per dimension, each dimension evenly spaced from its minimum to its maximum; column 1 is the slowest-varying axis, column d the fastest</t>
  </si>
  <si>
    <t>Every N-level combination of d variables, each spanning its own [min, max] range — the full-factorial grid.</t>
  </si>
  <si>
    <t>Full_Factorial generates the complete N-level Cartesian-product grid over a d-dimensional box bounded by minimums and maximums. TOROW normalizes both bound vectors to single rows, so a row or column vector may be passed interchangeably; d is COLUMNS of the normalized minimums, and the two bound vectors must agree in length. MAKEARRAY builds N^d rows by d columns, where the level index for dimension c at row r is i = MOD(QUOTIENT(r-1, N^(d-c)), N) — mixed-radix counting with column 1 the slowest-varying axis and column d the fastest — and the value is the linear interpolation mins[c] + i·(maxs[c]-mins[c])/MAX(1,N-1). With i ranging 0 to N-1, each dimension spans its full [min, max] range in N evenly-spaced points: the N=2 case is the 2^d corners of the box, and larger N densifies every dimension uniformly. The MAX(1,N-1) divisor guards the N=1 case (where N-1 would be zero): N=1 yields a single row at the minimum of every dimension, so the single-dimension case d=1 reduces to SEQUENCE(N,1,min,(max-min)/MAX(1,N-1)) — an N-point linear spacing from minimums to maximums, and a single point when N=1. N must be ≥ 1. This is the general grid the Beta (and any two-parameter) grid search is a specialization of — a 2-D N×N grid is Full_Factorial(N, VSTACK(alpha_min, beta_min), VSTACK(alpha_max, beta_max)).</t>
  </si>
  <si>
    <t>#VALUE!</t>
  </si>
  <si>
    <t>grid: rectangular numeric grid to search; pass the complete body range only</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</si>
  <si>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rectangular grid such as a 2-D Full_Factorial spill, pass only the grid body, excluding any header and axis-value columns. The grid is expected to contain numeric results; an all-nonnumeric grid returns NA() in all three output positions.</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</si>
  <si>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by searching a Full_Factorial spill. Pass to GoF_AIC and GoF_BIC with k = 2.</t>
  </si>
  <si>
    <t>NLL_Gamma evaluates −Σ ln f(xᵢ | α, β) via GAMMA.DIST, converting rate to scale internally (scale = 1/rate). IFERROR maps overflow near shape → 0 to a large sentinel.
Gamma fits well for right-skewed positive data (insurance claims, rainfall, queuing times). No closed-form MLE; fit by searching a Full_Factorial spill. Pass to GoF_AIC and GoF_BIC with k = 2.</t>
  </si>
  <si>
    <t>NLL_Beta evaluates −Σ ln f(xᵢ | α, β) via BETA.DIST. Values exactly at 0 or 1 cause BETA.DIST to return errors; the IFERROR sentinel catches these and maps the entire NLL to 1E+15, making the cell visible as an overflow region in the spill search.
Beta fits proportions and rates bounded on [0, 1] (e.g. efficiencies, fractions). Data must be rescaled to (0, 1) before fitting. No closed-form MLE; fit by searching a 2-D Full_Factorial spill (the Cartesian product of candidate α, β). Pass to GoF_AIC and GoF_BIC with k = 2.</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</si>
  <si>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LifeExpectancyData by default (a curated four-driver Life Expectancy model — Adult Mortality, Alcohol, percentage expenditure, and Status); a second sample table, MileageData (on the Mileage Data sheet), ships with the workbook for a multi-level categorical-encoding demo (MPG ~ Horsepower + Weight + C(Model Year) + C(Origin) — reach it with --regression-dataset auto_mpg). Practice the retarget on either before pointing at your own data.</t>
  </si>
  <si>
    <t>Optional – faster charts on a fixed-size dataset:</t>
  </si>
  <si>
    <t>The seven diagnostic charts read each series from a worksheet-scoped named range (the RegChart* names) built with OFFSET and sized to the live observation count at $Y$8. OFFSET is volatile, so those ranges re-evaluate on every recalculation pass. If your dataset size is stable, you can remove that overhead by pointing each chart series directly at the absolute range the name resolves to — from row 3 (one below the column header) down to row 2+N, where N is the count shown at $Y$8 (for 200 observations, for example ='Regression'!$AM$3:$AM$202). Select the chart, click a series, and replace the ='Regression'!RegChart... reference in the formula bar with the absolute range. The trade-off is that the chart no longer resizes if you add or drop rows — you must re-point it when the row count changes. The named ranges can stay defined; there is no need to delete them.</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</si>
  <si>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The Regression sheet reaches this function through TWO spec tokens, and the difference between them is entirely in the mask it is handed, not in anything here. Under Transform = “Log”, Sample_Include() still contains the non-positive rows, so they arrive included and this function returns #N/A for them — the loud failure described above. Under Transform = “Log (drop ≤ 0)”, Sample_Include() has already excluded them, so they arrive with include = 0 and return "" instead. One implementation, two declared behaviours, and the #N/A branch stays exactly as specified for every direct library caller.
When include is omitted, the default mask is ISNUMBER(x) — the same default every other row-masked transform in the catalog uses when the caller doesn't supply one explicitly.</t>
  </si>
  <si>
    <t>=LAMBDA([apply_log_domain],LET(use_log,IF(ISOMITTED(apply_log_domain),TRUE,apply_log_domain),n_c,COLUMNS(Source_Data),rl,TAKE(Spec_Role,n_c),inc,TAKE(Spec_Include,n_c),typ,TAKE(Spec_Type,n_c),trn,TAKE(Spec_Transform,n_c),seed,SEQUENCE(ROWS(Source_Data),1,1,0),prod,REDUCE(seed,SEQUENCE(n_c),LAMBDA(acc,j,LET(col,INDEX(Source_Data,0,j),IF(INDEX(rl,j)="Filter",acc*--(IFERROR((col+0)=1,FALSE)),IF(OR(INDEX(rl,j)="Response (y)",AND(INDEX(rl,j)="Predictor (x)",INDEX(inc,j)=TRUE,INDEX(typ,j)="Continuous")),acc*N(ISNUMBER(col))*IF(AND(use_log,INDEX(trn,j)="Log (drop ≤ 0)"),--(IFERROR((col+0)&gt;0,FALSE)),1),acc))))),prod=1))</t>
  </si>
  <si>
    <t>[apply_log_domain]: TRUE (the default) applies the Log (drop ≤ 0) positivity layer; FALSE returns the mask WITHOUT it, which is what the G2 status cell differences against the default to report how many rows the transform excluded</t>
  </si>
  <si>
    <t>Full-height boolean column: TRUE for rows passing every declared Filter, complete on the response and included continuous predictors, and strictly positive on every column whose Transform is “Log (drop ≤ 0)”.</t>
  </si>
  <si>
    <t>Which rows the model uses — every Filter column truthy, the response and continuous predictors present, and positive wherever Log (drop ≤ 0) is declared.</t>
  </si>
  <si>
    <t>Sheet-scoped row mask for the Model Construction sheet. A REDUCE walks the spec columns, multiplying per-column 0/1 indicator vectors into a full-height ones seed, composing three layers: Filter columns contribute a truthiness test (TRUE or 1 pass; FALSE/0/blank/text fail); the Response and every included Continuous Predictor contribute an ISNUMBER completeness test; and any of those columns whose Transform is “Log (drop ≤ 0)” additionally contributes a strict-positivity test, since a non-positive value has no logarithm. All other roles pass through. Multiplication over {0,1} is logical AND; the final prod=1 yields the boolean column.
The positivity layer fires for that ONE token only. Plain “Log” deliberately does not filter: it leaves the row in the sample so Ln_Positive returns #N/A and the fit fails visibly, which is what the spec block’s red Transform flag and its G2 message tell the user to fix — by declaring “Log (drop ≤ 0)” if excluding those rows is what they actually want. Narrowing the sample is a modeling decision, so it is something the user declares, never something this closure does on their behalf.
apply_log_domain exists so the display and the constructor read ONE function. Sample_Include(FALSE) is the mask before the positivity layer; the difference between the two population counts is the number of rows the transform excluded, with no second copy of the predicate to drift.
Full-height by contract (2938 rows on the WHO dataset) — it never row-filters; the sheet’s display zones are the only place it filters. Filter truthiness and the positivity test both coerce with (col+0), not N(col): col is a bare range reference, and N() of a bare reference implicit-intersects to a scalar, which silently voided the Filter.</t>
  </si>
  <si>
    <t>=LAMBDA(LET(n_c,COLUMNS(Source_Data),rl,TAKE(Spec_Role,n_c),trn,TAKE(Spec_Transform,n_c),p,XMATCH("Response (y)",rl),col,INDEX(Source_Data,0,p),IF(OR(INDEX(trn,p)="Log",INDEX(trn,p)="Log (drop ≤ 0)"),Ln_Positive(col,Sample_Include()),col)))</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</si>
  <si>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(x)",0,q)))),keep,LAMBDA(x,arr,IF(INDEX(typ,x)&lt;&gt;"Categorical",TRUE,NOT(ISNA(INDEX(arr,1,1))))),seed,SEQUENCE(ROWS(Source_Data),1,0,0),blk,LAMBDA(x,IF(INDEX(typ,x)&lt;&gt;"Categorical",LET(col,INDEX(Source_Data,0,x),IF(OR(INDEX(trn,x)="Log",INDEX(trn,x)="Log (drop ≤ 0)"),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</si>
  <si>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(x)",0,q)))),keep,LAMBDA(x,arr,IF(INDEX(typ,x)&lt;&gt;"Categorical",TRUE,NOT(ISNA(INDEX(arr,1,1))))),seed,"",blk,LAMBDA(x,IF(INDEX(typ,x)&lt;&gt;"Categorical",IF(OR(INDEX(trn,x)="Log",INDEX(trn,x)="Log (drop ≤ 0)"),"Ln("&amp;INDEX(hdrs,1,x)&amp;")",INDEX(hdrs,1,x)),LET(col,INDEX(Source_Data,0,x),d,INDEX(refs,x),r,IF(LEN(d&amp;"")=0,"",d),lv,Dummy_Levels(col,r,Sample_Include()),IF(ISNA(INDEX(lv,1,1)),NA(),INDEX(hdrs,1,x)&amp;":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</si>
  <si>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(x)",0,q)))),keep,LAMBDA(x,arr,IF(INDEX(typ,x)&lt;&gt;"Categorical",TRUE,NOT(ISNA(INDEX(arr,1,1))))),seed,"",blk,LAMBDA(x,IF(INDEX(typ,x)&lt;&gt;"Categorical",IF(OR(INDEX(trn,x)="Log",INDEX(trn,x)="Log (drop ≤ 0)"),"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</si>
  <si>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=LAMBDA(
    LET(
        n_c,        COLUMNS(Source_Data),
        p,          XMATCH("Response (y)", TAKE(Spec_Role, n_c)),
        h,          INDEX(TOROW(Header_Names), p),
        response,   IFERROR(IF(OR(INDEX(TAKE(Spec_Transform, n_c), p) = "Log", INDEX(TAKE(Spec_Transform, n_c), p) = "Log (drop ≤ 0)"), "Ln(" &amp; h &amp; ")", h), "(none)"),
        intercept,  IF(Allow_Intercept, "1 + ", "0 + "),
        predictors, IFERROR(TEXTJOIN(" + ", TRUE, Constructed_Column_Names()), ""),
        fe_count,   SUMPRODUCT(N(TAKE(Spec_Role, n_c) = "Fixed Effects")),
        fe_name,    IFERROR(INDEX(TOROW(Header_Names), XMATCH("Fixed Effects", TAKE(Spec_Role, n_c))), "FE"),
        response &amp; " ~ " &amp; intercept &amp; predictors &amp; IF(fe_count &gt; 0, " | " &amp; fe_name, "")
    )
)</t>
  </si>
  <si>
    <t>Col AE, Coefficients</t>
  </si>
  <si>
    <t>Col AR, Residual Output</t>
  </si>
  <si>
    <t>Col AS, Residual Output</t>
  </si>
  <si>
    <t>Col AT, Residual Output</t>
  </si>
  <si>
    <t>D &gt; F.INV(0.5, p, n-p)  (high influence)</t>
  </si>
  <si>
    <t>Col AW, Residual Output</t>
  </si>
  <si>
    <t>Col AX, Residual Output</t>
  </si>
  <si>
    <t>FE df Absorbed</t>
  </si>
  <si>
    <t>Spacing Verdict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</si>
</sst>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1"/>
      <color rgb="FF000000"/>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2">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7">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7" fontId="0" fillId="0" borderId="4" xfId="0" applyNumberFormat="1" applyBorder="1"/>
    <xf numFmtId="0" fontId="0" fillId="0" borderId="0" xfId="0" quotePrefix="1"/>
    <xf numFmtId="0" fontId="0" fillId="4" borderId="4" xfId="0" applyFill="1" applyBorder="1"/>
    <xf numFmtId="0" fontId="3" fillId="2" borderId="0" xfId="0" applyFont="1" applyFill="1"/>
    <xf numFmtId="164" fontId="1" fillId="0" borderId="4" xfId="0" applyNumberFormat="1" applyFont="1" applyBorder="1" applyAlignment="1">
      <alignment wrapText="1"/>
    </xf>
    <xf numFmtId="164" fontId="0" fillId="0" borderId="5" xfId="0" applyNumberFormat="1" applyBorder="1"/>
    <xf numFmtId="0" fontId="1" fillId="2" borderId="6" xfId="0" applyFont="1" applyFill="1" applyBorder="1"/>
    <xf numFmtId="0" fontId="0" fillId="0" borderId="7" xfId="0" applyBorder="1"/>
    <xf numFmtId="0" fontId="0" fillId="0" borderId="8" xfId="0" applyBorder="1"/>
    <xf numFmtId="1" fontId="0" fillId="0" borderId="0" xfId="0" applyNumberFormat="1"/>
    <xf numFmtId="165" fontId="0" fillId="0" borderId="0" xfId="0" applyNumberFormat="1"/>
    <xf numFmtId="0" fontId="1" fillId="2" borderId="9" xfId="0" applyFont="1" applyFill="1" applyBorder="1"/>
    <xf numFmtId="0" fontId="0" fillId="0" borderId="10" xfId="0" applyBorder="1"/>
    <xf numFmtId="0" fontId="0" fillId="0" borderId="11" xfId="0" applyBorder="1"/>
    <xf numFmtId="164" fontId="0" fillId="0" borderId="8" xfId="0" applyNumberFormat="1" applyBorder="1"/>
    <xf numFmtId="0" fontId="1" fillId="2" borderId="8" xfId="0" applyFont="1" applyFill="1" applyBorder="1"/>
  </cellXfs>
  <cellStyles count="1">
    <cellStyle name="Normal" xfId="0" builtinId="0"/>
  </cellStyles>
  <dxfs count="60">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FFFFFF"/>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BE2D5"/>
        </patternFill>
      </fill>
    </dxf>
    <dxf>
      <font>
        <color rgb="FFFBE2D5"/>
      </font>
    </dxf>
    <dxf>
      <font>
        <color rgb="FF9C6500"/>
      </font>
      <fill>
        <patternFill>
          <bgColor rgb="FFFFEB9C"/>
        </patternFill>
      </fill>
    </dxf>
    <dxf>
      <font>
        <color rgb="FF9C0006"/>
      </font>
      <fill>
        <patternFill>
          <bgColor rgb="FFFFC7CE"/>
        </patternFill>
      </fill>
    </dxf>
    <dxf>
      <font>
        <color rgb="FFFFFFFF"/>
      </font>
    </dxf>
    <dxf>
      <font>
        <color rgb="FF9C0006"/>
      </font>
      <fill>
        <patternFill>
          <bgColor rgb="FFFFC7CE"/>
        </patternFill>
      </fill>
    </dxf>
    <dxf>
      <font>
        <color rgb="FFFFFFFF"/>
      </font>
    </dxf>
    <dxf>
      <font>
        <color rgb="FFFFFFFF"/>
      </font>
    </dxf>
    <dxf>
      <font>
        <color rgb="FF9C6500"/>
      </font>
      <fill>
        <patternFill>
          <bgColor rgb="FFFFEB9C"/>
        </patternFill>
      </fill>
    </dxf>
    <dxf>
      <font>
        <color rgb="FF9C0006"/>
      </font>
      <fill>
        <patternFill>
          <bgColor rgb="FFFFC7CE"/>
        </patternFill>
      </fill>
    </dxf>
    <dxf>
      <font>
        <color rgb="FFFFFFFF"/>
      </font>
    </dxf>
    <dxf>
      <font>
        <color rgb="FFFBE2D5"/>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BE2D5"/>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FBE2D5"/>
      </font>
    </dxf>
    <dxf>
      <font>
        <color rgb="FFFBE2D5"/>
      </font>
    </dxf>
    <dxf>
      <font>
        <color rgb="FF9C0006"/>
      </font>
      <fill>
        <patternFill>
          <bgColor rgb="FFFFC7CE"/>
        </patternFill>
      </fill>
    </dxf>
    <dxf>
      <font>
        <color rgb="FF9C0006"/>
      </font>
      <fill>
        <patternFill>
          <bgColor rgb="FFFFC7CE"/>
        </patternFill>
      </fill>
    </dxf>
    <dxf>
      <fill>
        <patternFill>
          <bgColor rgb="FFFBE2D5"/>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Regression!$BD$95</c:f>
          <c:strCache>
            <c:ptCount val="1"/>
            <c:pt idx="0">
              <c:v>Residuals vs. Fitted — Life expectancy</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2735"/>
                <c:pt idx="0">
                  <c:v>61.981090582437936</c:v>
                </c:pt>
                <c:pt idx="1">
                  <c:v>61.627732268807677</c:v>
                </c:pt>
                <c:pt idx="2">
                  <c:v>61.760569337526057</c:v>
                </c:pt>
                <c:pt idx="3">
                  <c:v>61.586234710601353</c:v>
                </c:pt>
                <c:pt idx="4">
                  <c:v>61.409843215925363</c:v>
                </c:pt>
                <c:pt idx="5">
                  <c:v>61.27676047929252</c:v>
                </c:pt>
                <c:pt idx="6">
                  <c:v>61.174097379282756</c:v>
                </c:pt>
                <c:pt idx="7">
                  <c:v>60.896764735701105</c:v>
                </c:pt>
                <c:pt idx="8">
                  <c:v>60.529129780244247</c:v>
                </c:pt>
                <c:pt idx="9">
                  <c:v>60.536728273452162</c:v>
                </c:pt>
                <c:pt idx="10">
                  <c:v>60.700684560174302</c:v>
                </c:pt>
                <c:pt idx="11">
                  <c:v>60.620487358729605</c:v>
                </c:pt>
                <c:pt idx="12">
                  <c:v>60.525460353750361</c:v>
                </c:pt>
                <c:pt idx="13">
                  <c:v>73.476544423082444</c:v>
                </c:pt>
                <c:pt idx="14">
                  <c:v>59.593987398310894</c:v>
                </c:pt>
                <c:pt idx="15">
                  <c:v>59.37219146196022</c:v>
                </c:pt>
                <c:pt idx="16">
                  <c:v>72.275063265856375</c:v>
                </c:pt>
                <c:pt idx="17">
                  <c:v>75.206463510114347</c:v>
                </c:pt>
                <c:pt idx="18">
                  <c:v>71.932316494051619</c:v>
                </c:pt>
                <c:pt idx="19">
                  <c:v>71.975974271679419</c:v>
                </c:pt>
                <c:pt idx="20">
                  <c:v>71.989218881379244</c:v>
                </c:pt>
                <c:pt idx="21">
                  <c:v>71.581061786424641</c:v>
                </c:pt>
                <c:pt idx="22">
                  <c:v>71.960595196099362</c:v>
                </c:pt>
                <c:pt idx="23">
                  <c:v>75.693263874085773</c:v>
                </c:pt>
                <c:pt idx="24">
                  <c:v>75.324531454878667</c:v>
                </c:pt>
                <c:pt idx="25">
                  <c:v>71.214169570695034</c:v>
                </c:pt>
                <c:pt idx="26">
                  <c:v>74.896581126132801</c:v>
                </c:pt>
                <c:pt idx="27">
                  <c:v>74.692501813802423</c:v>
                </c:pt>
                <c:pt idx="28">
                  <c:v>74.427334992360144</c:v>
                </c:pt>
                <c:pt idx="29">
                  <c:v>74.403541594979572</c:v>
                </c:pt>
                <c:pt idx="30">
                  <c:v>74.639297448722729</c:v>
                </c:pt>
                <c:pt idx="31">
                  <c:v>74.546642982876364</c:v>
                </c:pt>
                <c:pt idx="32">
                  <c:v>73.144603550604998</c:v>
                </c:pt>
                <c:pt idx="33">
                  <c:v>69.161725782503538</c:v>
                </c:pt>
                <c:pt idx="34">
                  <c:v>69.173507113591171</c:v>
                </c:pt>
                <c:pt idx="35">
                  <c:v>68.974071321539995</c:v>
                </c:pt>
                <c:pt idx="36">
                  <c:v>68.751724631482375</c:v>
                </c:pt>
                <c:pt idx="37">
                  <c:v>68.545268692731298</c:v>
                </c:pt>
                <c:pt idx="38">
                  <c:v>68.208631609238211</c:v>
                </c:pt>
                <c:pt idx="39">
                  <c:v>68.237188070530024</c:v>
                </c:pt>
                <c:pt idx="40">
                  <c:v>68.043381756135659</c:v>
                </c:pt>
                <c:pt idx="41">
                  <c:v>67.755605210255013</c:v>
                </c:pt>
                <c:pt idx="42">
                  <c:v>73.27920631633198</c:v>
                </c:pt>
                <c:pt idx="43">
                  <c:v>67.26544722829864</c:v>
                </c:pt>
                <c:pt idx="44">
                  <c:v>67.392686051751141</c:v>
                </c:pt>
                <c:pt idx="45">
                  <c:v>67.343243823790502</c:v>
                </c:pt>
                <c:pt idx="46">
                  <c:v>67.354748092646716</c:v>
                </c:pt>
                <c:pt idx="47">
                  <c:v>61.32701596314142</c:v>
                </c:pt>
                <c:pt idx="48">
                  <c:v>60.937039169046869</c:v>
                </c:pt>
                <c:pt idx="49">
                  <c:v>60.991233793130377</c:v>
                </c:pt>
                <c:pt idx="50">
                  <c:v>60.78029456193169</c:v>
                </c:pt>
                <c:pt idx="51">
                  <c:v>60.475259369182908</c:v>
                </c:pt>
                <c:pt idx="52">
                  <c:v>60.012364760250463</c:v>
                </c:pt>
                <c:pt idx="53">
                  <c:v>59.968919494621822</c:v>
                </c:pt>
                <c:pt idx="54">
                  <c:v>59.479789625624754</c:v>
                </c:pt>
                <c:pt idx="55">
                  <c:v>58.923586549240326</c:v>
                </c:pt>
                <c:pt idx="56">
                  <c:v>58.621559786662679</c:v>
                </c:pt>
                <c:pt idx="57">
                  <c:v>57.819137305153902</c:v>
                </c:pt>
                <c:pt idx="58">
                  <c:v>57.731854043413584</c:v>
                </c:pt>
                <c:pt idx="59">
                  <c:v>57.33841004551914</c:v>
                </c:pt>
                <c:pt idx="60">
                  <c:v>72.637878212263402</c:v>
                </c:pt>
                <c:pt idx="61">
                  <c:v>72.175846125276749</c:v>
                </c:pt>
                <c:pt idx="62">
                  <c:v>72.499501684736117</c:v>
                </c:pt>
                <c:pt idx="63">
                  <c:v>72.155085538826555</c:v>
                </c:pt>
                <c:pt idx="64">
                  <c:v>72.060142625104433</c:v>
                </c:pt>
                <c:pt idx="65">
                  <c:v>71.63229593407965</c:v>
                </c:pt>
                <c:pt idx="66">
                  <c:v>71.649207580262782</c:v>
                </c:pt>
                <c:pt idx="67">
                  <c:v>76.020673734248604</c:v>
                </c:pt>
                <c:pt idx="68">
                  <c:v>70.534239571063324</c:v>
                </c:pt>
                <c:pt idx="69">
                  <c:v>70.632456909942121</c:v>
                </c:pt>
                <c:pt idx="70">
                  <c:v>70.67228354539364</c:v>
                </c:pt>
                <c:pt idx="71">
                  <c:v>71.044940449861699</c:v>
                </c:pt>
                <c:pt idx="72">
                  <c:v>69.753435372783144</c:v>
                </c:pt>
                <c:pt idx="73">
                  <c:v>70.311973890255757</c:v>
                </c:pt>
                <c:pt idx="74">
                  <c:v>70.101465485664917</c:v>
                </c:pt>
                <c:pt idx="75">
                  <c:v>69.704600897688948</c:v>
                </c:pt>
                <c:pt idx="76">
                  <c:v>70.113334880037485</c:v>
                </c:pt>
                <c:pt idx="77">
                  <c:v>71.876626128671077</c:v>
                </c:pt>
                <c:pt idx="78">
                  <c:v>72.058746289408333</c:v>
                </c:pt>
                <c:pt idx="79">
                  <c:v>76.910059009739541</c:v>
                </c:pt>
                <c:pt idx="80">
                  <c:v>77.045573288997389</c:v>
                </c:pt>
                <c:pt idx="81">
                  <c:v>71.424225634520312</c:v>
                </c:pt>
                <c:pt idx="82">
                  <c:v>72.008994299931956</c:v>
                </c:pt>
                <c:pt idx="83">
                  <c:v>72.048796694105448</c:v>
                </c:pt>
                <c:pt idx="84">
                  <c:v>71.63335880345079</c:v>
                </c:pt>
                <c:pt idx="85">
                  <c:v>71.478974179658735</c:v>
                </c:pt>
                <c:pt idx="86">
                  <c:v>70.868120634650964</c:v>
                </c:pt>
                <c:pt idx="87">
                  <c:v>76.340971589435995</c:v>
                </c:pt>
                <c:pt idx="88">
                  <c:v>70.43518062639852</c:v>
                </c:pt>
                <c:pt idx="89">
                  <c:v>70.71435248576006</c:v>
                </c:pt>
                <c:pt idx="90">
                  <c:v>70.483656031185276</c:v>
                </c:pt>
                <c:pt idx="91">
                  <c:v>71.245732904074259</c:v>
                </c:pt>
                <c:pt idx="92">
                  <c:v>74.721159657068966</c:v>
                </c:pt>
                <c:pt idx="93">
                  <c:v>69.744104626707355</c:v>
                </c:pt>
                <c:pt idx="94">
                  <c:v>69.867353119085379</c:v>
                </c:pt>
                <c:pt idx="95">
                  <c:v>69.624511687020387</c:v>
                </c:pt>
                <c:pt idx="96">
                  <c:v>69.477673221410683</c:v>
                </c:pt>
                <c:pt idx="97">
                  <c:v>69.139832749996216</c:v>
                </c:pt>
                <c:pt idx="98">
                  <c:v>74.472788438710737</c:v>
                </c:pt>
                <c:pt idx="99">
                  <c:v>69.277326495776734</c:v>
                </c:pt>
                <c:pt idx="100">
                  <c:v>69.007808698415587</c:v>
                </c:pt>
                <c:pt idx="101">
                  <c:v>69.139006840941974</c:v>
                </c:pt>
                <c:pt idx="102">
                  <c:v>69.241749374920943</c:v>
                </c:pt>
                <c:pt idx="103">
                  <c:v>68.803188500135178</c:v>
                </c:pt>
                <c:pt idx="104">
                  <c:v>68.769357122695112</c:v>
                </c:pt>
                <c:pt idx="105">
                  <c:v>68.45653994733631</c:v>
                </c:pt>
                <c:pt idx="106">
                  <c:v>68.414844837429953</c:v>
                </c:pt>
                <c:pt idx="107">
                  <c:v>87.176675585082904</c:v>
                </c:pt>
                <c:pt idx="108">
                  <c:v>85.387408137332471</c:v>
                </c:pt>
                <c:pt idx="109">
                  <c:v>85.435751959766947</c:v>
                </c:pt>
                <c:pt idx="110">
                  <c:v>85.004506527736311</c:v>
                </c:pt>
                <c:pt idx="111">
                  <c:v>83.755735195717463</c:v>
                </c:pt>
                <c:pt idx="112">
                  <c:v>82.665562496213099</c:v>
                </c:pt>
                <c:pt idx="113">
                  <c:v>83.55733159954795</c:v>
                </c:pt>
                <c:pt idx="114">
                  <c:v>78.79959030328817</c:v>
                </c:pt>
                <c:pt idx="115">
                  <c:v>81.947368949185559</c:v>
                </c:pt>
                <c:pt idx="116">
                  <c:v>78.477969508110704</c:v>
                </c:pt>
                <c:pt idx="117">
                  <c:v>78.221229792018846</c:v>
                </c:pt>
                <c:pt idx="118">
                  <c:v>80.158924935211047</c:v>
                </c:pt>
                <c:pt idx="119">
                  <c:v>77.713092749399181</c:v>
                </c:pt>
                <c:pt idx="120">
                  <c:v>79.348441437209644</c:v>
                </c:pt>
                <c:pt idx="121">
                  <c:v>77.799592805836866</c:v>
                </c:pt>
                <c:pt idx="122">
                  <c:v>84.026542282443231</c:v>
                </c:pt>
                <c:pt idx="123">
                  <c:v>78.709917881441072</c:v>
                </c:pt>
                <c:pt idx="124">
                  <c:v>86.332136539831211</c:v>
                </c:pt>
                <c:pt idx="125">
                  <c:v>83.562838910891415</c:v>
                </c:pt>
                <c:pt idx="126">
                  <c:v>82.978823793195915</c:v>
                </c:pt>
                <c:pt idx="127">
                  <c:v>82.972406994931603</c:v>
                </c:pt>
                <c:pt idx="128">
                  <c:v>83.449735628487488</c:v>
                </c:pt>
                <c:pt idx="129">
                  <c:v>86.119497836454357</c:v>
                </c:pt>
                <c:pt idx="130">
                  <c:v>78.3400411299192</c:v>
                </c:pt>
                <c:pt idx="131">
                  <c:v>81.775967730916847</c:v>
                </c:pt>
                <c:pt idx="132">
                  <c:v>81.206032917258483</c:v>
                </c:pt>
                <c:pt idx="133">
                  <c:v>78.219163882777906</c:v>
                </c:pt>
                <c:pt idx="134">
                  <c:v>83.955250137076533</c:v>
                </c:pt>
                <c:pt idx="135">
                  <c:v>79.995449596158068</c:v>
                </c:pt>
                <c:pt idx="136">
                  <c:v>80.104879739670196</c:v>
                </c:pt>
                <c:pt idx="137">
                  <c:v>68.509491364560418</c:v>
                </c:pt>
                <c:pt idx="138">
                  <c:v>69.207018162805724</c:v>
                </c:pt>
                <c:pt idx="139">
                  <c:v>68.319577140958941</c:v>
                </c:pt>
                <c:pt idx="140">
                  <c:v>68.961566074079087</c:v>
                </c:pt>
                <c:pt idx="141">
                  <c:v>73.917636840179213</c:v>
                </c:pt>
                <c:pt idx="142">
                  <c:v>68.549703115063281</c:v>
                </c:pt>
                <c:pt idx="143">
                  <c:v>67.915124091581063</c:v>
                </c:pt>
                <c:pt idx="144">
                  <c:v>73.467507540841041</c:v>
                </c:pt>
                <c:pt idx="145">
                  <c:v>67.1526085209549</c:v>
                </c:pt>
                <c:pt idx="146">
                  <c:v>66.737686092664205</c:v>
                </c:pt>
                <c:pt idx="147">
                  <c:v>67.006501271129721</c:v>
                </c:pt>
                <c:pt idx="148">
                  <c:v>67.000683016377025</c:v>
                </c:pt>
                <c:pt idx="149">
                  <c:v>67.353529829413503</c:v>
                </c:pt>
                <c:pt idx="150">
                  <c:v>67.095218916208779</c:v>
                </c:pt>
                <c:pt idx="151">
                  <c:v>73.153048759163212</c:v>
                </c:pt>
                <c:pt idx="152">
                  <c:v>76.456777798755255</c:v>
                </c:pt>
                <c:pt idx="153">
                  <c:v>69.52825963945844</c:v>
                </c:pt>
                <c:pt idx="154">
                  <c:v>69.780192746605451</c:v>
                </c:pt>
                <c:pt idx="155">
                  <c:v>69.941440230035681</c:v>
                </c:pt>
                <c:pt idx="156">
                  <c:v>69.929102628394304</c:v>
                </c:pt>
                <c:pt idx="157">
                  <c:v>69.656501912671658</c:v>
                </c:pt>
                <c:pt idx="158">
                  <c:v>70.025799644171741</c:v>
                </c:pt>
                <c:pt idx="159">
                  <c:v>70.252513703463691</c:v>
                </c:pt>
                <c:pt idx="160">
                  <c:v>70.196064215692928</c:v>
                </c:pt>
                <c:pt idx="161">
                  <c:v>69.932566378529089</c:v>
                </c:pt>
                <c:pt idx="162">
                  <c:v>69.696520413626089</c:v>
                </c:pt>
                <c:pt idx="163">
                  <c:v>69.250563639884064</c:v>
                </c:pt>
                <c:pt idx="164">
                  <c:v>76.85275453089163</c:v>
                </c:pt>
                <c:pt idx="165">
                  <c:v>69.613306134751198</c:v>
                </c:pt>
                <c:pt idx="166">
                  <c:v>69.672990345604504</c:v>
                </c:pt>
                <c:pt idx="167">
                  <c:v>74.102389701646075</c:v>
                </c:pt>
                <c:pt idx="168">
                  <c:v>73.910984464906278</c:v>
                </c:pt>
                <c:pt idx="169">
                  <c:v>72.438654083310567</c:v>
                </c:pt>
                <c:pt idx="170">
                  <c:v>70.973476256118701</c:v>
                </c:pt>
                <c:pt idx="171">
                  <c:v>71.250613425042573</c:v>
                </c:pt>
                <c:pt idx="172">
                  <c:v>71.254195621114704</c:v>
                </c:pt>
                <c:pt idx="173">
                  <c:v>71.122552624662163</c:v>
                </c:pt>
                <c:pt idx="174">
                  <c:v>71.10677096997594</c:v>
                </c:pt>
                <c:pt idx="175">
                  <c:v>70.990216356037692</c:v>
                </c:pt>
                <c:pt idx="176">
                  <c:v>71.726217249577104</c:v>
                </c:pt>
                <c:pt idx="177">
                  <c:v>71.573409053202553</c:v>
                </c:pt>
                <c:pt idx="178">
                  <c:v>71.383655472987257</c:v>
                </c:pt>
                <c:pt idx="179">
                  <c:v>70.554692410149244</c:v>
                </c:pt>
                <c:pt idx="180">
                  <c:v>74.635084419717131</c:v>
                </c:pt>
                <c:pt idx="181">
                  <c:v>70.430840778470326</c:v>
                </c:pt>
                <c:pt idx="182">
                  <c:v>67.752637135418482</c:v>
                </c:pt>
                <c:pt idx="183">
                  <c:v>67.645471658097719</c:v>
                </c:pt>
                <c:pt idx="184">
                  <c:v>67.560712067240772</c:v>
                </c:pt>
                <c:pt idx="185">
                  <c:v>73.016530118024534</c:v>
                </c:pt>
                <c:pt idx="186">
                  <c:v>67.341082092634778</c:v>
                </c:pt>
                <c:pt idx="187">
                  <c:v>67.246668298643073</c:v>
                </c:pt>
                <c:pt idx="188">
                  <c:v>67.10707174160639</c:v>
                </c:pt>
                <c:pt idx="189">
                  <c:v>66.932073192551883</c:v>
                </c:pt>
                <c:pt idx="190">
                  <c:v>66.88527066397306</c:v>
                </c:pt>
                <c:pt idx="191">
                  <c:v>66.749639327106294</c:v>
                </c:pt>
                <c:pt idx="192">
                  <c:v>66.595910551046543</c:v>
                </c:pt>
                <c:pt idx="193">
                  <c:v>66.482025926256924</c:v>
                </c:pt>
                <c:pt idx="194">
                  <c:v>66.32759712263325</c:v>
                </c:pt>
                <c:pt idx="195">
                  <c:v>66.152062389934798</c:v>
                </c:pt>
                <c:pt idx="196">
                  <c:v>65.930541616888902</c:v>
                </c:pt>
                <c:pt idx="197">
                  <c:v>77.063757500923728</c:v>
                </c:pt>
                <c:pt idx="198">
                  <c:v>76.570677599866698</c:v>
                </c:pt>
                <c:pt idx="199">
                  <c:v>76.475364999612609</c:v>
                </c:pt>
                <c:pt idx="200">
                  <c:v>76.296417383894408</c:v>
                </c:pt>
                <c:pt idx="201">
                  <c:v>76.158346496587313</c:v>
                </c:pt>
                <c:pt idx="202">
                  <c:v>76.149271432416995</c:v>
                </c:pt>
                <c:pt idx="203">
                  <c:v>72.071033571957599</c:v>
                </c:pt>
                <c:pt idx="204">
                  <c:v>72.786738335099145</c:v>
                </c:pt>
                <c:pt idx="205">
                  <c:v>71.777228623870869</c:v>
                </c:pt>
                <c:pt idx="206">
                  <c:v>72.234314164889199</c:v>
                </c:pt>
                <c:pt idx="207">
                  <c:v>71.322135480687507</c:v>
                </c:pt>
                <c:pt idx="208">
                  <c:v>71.129084340155259</c:v>
                </c:pt>
                <c:pt idx="209">
                  <c:v>71.090687716798669</c:v>
                </c:pt>
                <c:pt idx="210">
                  <c:v>70.925747223012209</c:v>
                </c:pt>
                <c:pt idx="211">
                  <c:v>71.467531555697818</c:v>
                </c:pt>
                <c:pt idx="212">
                  <c:v>70.738796207541284</c:v>
                </c:pt>
                <c:pt idx="213">
                  <c:v>78.792124216745847</c:v>
                </c:pt>
                <c:pt idx="214">
                  <c:v>71.227257053710133</c:v>
                </c:pt>
                <c:pt idx="215">
                  <c:v>70.365777581916944</c:v>
                </c:pt>
                <c:pt idx="216">
                  <c:v>69.213237012718523</c:v>
                </c:pt>
                <c:pt idx="217">
                  <c:v>69.163702883925467</c:v>
                </c:pt>
                <c:pt idx="218">
                  <c:v>69.512421269891789</c:v>
                </c:pt>
                <c:pt idx="219">
                  <c:v>69.230686774625966</c:v>
                </c:pt>
                <c:pt idx="220">
                  <c:v>67.803968020851315</c:v>
                </c:pt>
                <c:pt idx="221">
                  <c:v>66.609628998690269</c:v>
                </c:pt>
                <c:pt idx="222">
                  <c:v>67.22228179880014</c:v>
                </c:pt>
                <c:pt idx="223">
                  <c:v>66.612436725216355</c:v>
                </c:pt>
                <c:pt idx="224">
                  <c:v>66.688074712589184</c:v>
                </c:pt>
                <c:pt idx="225">
                  <c:v>66.399654265059851</c:v>
                </c:pt>
                <c:pt idx="226">
                  <c:v>67.562655334980278</c:v>
                </c:pt>
                <c:pt idx="227">
                  <c:v>82.964864007691617</c:v>
                </c:pt>
                <c:pt idx="228">
                  <c:v>78.665187541666896</c:v>
                </c:pt>
                <c:pt idx="229">
                  <c:v>77.95915556931466</c:v>
                </c:pt>
                <c:pt idx="230">
                  <c:v>81.104283134438589</c:v>
                </c:pt>
                <c:pt idx="231">
                  <c:v>77.879802522228317</c:v>
                </c:pt>
                <c:pt idx="232">
                  <c:v>77.641986957210364</c:v>
                </c:pt>
                <c:pt idx="233">
                  <c:v>81.68917981859822</c:v>
                </c:pt>
                <c:pt idx="234">
                  <c:v>77.653950145777173</c:v>
                </c:pt>
                <c:pt idx="235">
                  <c:v>80.987211184566533</c:v>
                </c:pt>
                <c:pt idx="236">
                  <c:v>80.985541758210871</c:v>
                </c:pt>
                <c:pt idx="237">
                  <c:v>80.870038013044024</c:v>
                </c:pt>
                <c:pt idx="238">
                  <c:v>77.562903420782774</c:v>
                </c:pt>
                <c:pt idx="239">
                  <c:v>77.275240629976821</c:v>
                </c:pt>
                <c:pt idx="240">
                  <c:v>83.115122758967303</c:v>
                </c:pt>
                <c:pt idx="241">
                  <c:v>81.126813149881329</c:v>
                </c:pt>
                <c:pt idx="242">
                  <c:v>68.642251010537947</c:v>
                </c:pt>
                <c:pt idx="243">
                  <c:v>75.659952798534576</c:v>
                </c:pt>
                <c:pt idx="244">
                  <c:v>68.087135176970619</c:v>
                </c:pt>
                <c:pt idx="245">
                  <c:v>68.137844601578024</c:v>
                </c:pt>
                <c:pt idx="246">
                  <c:v>68.250104073306801</c:v>
                </c:pt>
                <c:pt idx="247">
                  <c:v>68.360504123536401</c:v>
                </c:pt>
                <c:pt idx="248">
                  <c:v>68.329174506507727</c:v>
                </c:pt>
                <c:pt idx="249">
                  <c:v>68.347943788399107</c:v>
                </c:pt>
                <c:pt idx="250">
                  <c:v>68.121573233647169</c:v>
                </c:pt>
                <c:pt idx="251">
                  <c:v>67.711143198910833</c:v>
                </c:pt>
                <c:pt idx="252">
                  <c:v>67.401729028371221</c:v>
                </c:pt>
                <c:pt idx="253">
                  <c:v>74.997607141775219</c:v>
                </c:pt>
                <c:pt idx="254">
                  <c:v>66.817496542164889</c:v>
                </c:pt>
                <c:pt idx="255">
                  <c:v>74.669356648547975</c:v>
                </c:pt>
                <c:pt idx="256">
                  <c:v>66.848222844806614</c:v>
                </c:pt>
                <c:pt idx="257">
                  <c:v>62.480336008125747</c:v>
                </c:pt>
                <c:pt idx="258">
                  <c:v>62.52302115111592</c:v>
                </c:pt>
                <c:pt idx="259">
                  <c:v>62.475676595535248</c:v>
                </c:pt>
                <c:pt idx="260">
                  <c:v>63.062185607027097</c:v>
                </c:pt>
                <c:pt idx="261">
                  <c:v>62.892947979008817</c:v>
                </c:pt>
                <c:pt idx="262">
                  <c:v>62.592827459484042</c:v>
                </c:pt>
                <c:pt idx="263">
                  <c:v>61.757014785594713</c:v>
                </c:pt>
                <c:pt idx="264">
                  <c:v>61.474778333825427</c:v>
                </c:pt>
                <c:pt idx="265">
                  <c:v>61.498629904830089</c:v>
                </c:pt>
                <c:pt idx="266">
                  <c:v>61.389639694313686</c:v>
                </c:pt>
                <c:pt idx="267">
                  <c:v>61.399410979368582</c:v>
                </c:pt>
                <c:pt idx="268">
                  <c:v>61.473881473255389</c:v>
                </c:pt>
                <c:pt idx="269">
                  <c:v>61.536472340855802</c:v>
                </c:pt>
                <c:pt idx="270">
                  <c:v>61.650782389339739</c:v>
                </c:pt>
                <c:pt idx="271">
                  <c:v>61.753505129589414</c:v>
                </c:pt>
                <c:pt idx="272">
                  <c:v>64.149373052647732</c:v>
                </c:pt>
                <c:pt idx="273">
                  <c:v>63.900678371703279</c:v>
                </c:pt>
                <c:pt idx="274">
                  <c:v>63.826385618941998</c:v>
                </c:pt>
                <c:pt idx="275">
                  <c:v>63.882520449057388</c:v>
                </c:pt>
                <c:pt idx="276">
                  <c:v>63.740440867231989</c:v>
                </c:pt>
                <c:pt idx="277">
                  <c:v>63.389400274073815</c:v>
                </c:pt>
                <c:pt idx="278">
                  <c:v>63.48371336398656</c:v>
                </c:pt>
                <c:pt idx="279">
                  <c:v>63.275949962588506</c:v>
                </c:pt>
                <c:pt idx="280">
                  <c:v>62.944767547402876</c:v>
                </c:pt>
                <c:pt idx="281">
                  <c:v>62.697554869413921</c:v>
                </c:pt>
                <c:pt idx="282">
                  <c:v>62.298146394336733</c:v>
                </c:pt>
                <c:pt idx="283">
                  <c:v>61.698589260752904</c:v>
                </c:pt>
                <c:pt idx="284">
                  <c:v>61.293644002460745</c:v>
                </c:pt>
                <c:pt idx="285">
                  <c:v>72.367730276757385</c:v>
                </c:pt>
                <c:pt idx="286">
                  <c:v>59.88231291851848</c:v>
                </c:pt>
                <c:pt idx="287">
                  <c:v>66.582894875548718</c:v>
                </c:pt>
                <c:pt idx="288">
                  <c:v>66.510329218481715</c:v>
                </c:pt>
                <c:pt idx="289">
                  <c:v>66.463211636322015</c:v>
                </c:pt>
                <c:pt idx="290">
                  <c:v>66.300962254215008</c:v>
                </c:pt>
                <c:pt idx="291">
                  <c:v>74.112520109489282</c:v>
                </c:pt>
                <c:pt idx="292">
                  <c:v>73.860587002342271</c:v>
                </c:pt>
                <c:pt idx="293">
                  <c:v>65.664073300376131</c:v>
                </c:pt>
                <c:pt idx="294">
                  <c:v>65.329011704822065</c:v>
                </c:pt>
                <c:pt idx="295">
                  <c:v>65.105303341560443</c:v>
                </c:pt>
                <c:pt idx="296">
                  <c:v>64.832473598785541</c:v>
                </c:pt>
                <c:pt idx="297">
                  <c:v>64.579538592961768</c:v>
                </c:pt>
                <c:pt idx="298">
                  <c:v>73.471165506838844</c:v>
                </c:pt>
                <c:pt idx="299">
                  <c:v>64.073668581314195</c:v>
                </c:pt>
                <c:pt idx="300">
                  <c:v>63.87363352265853</c:v>
                </c:pt>
                <c:pt idx="301">
                  <c:v>63.697271768608836</c:v>
                </c:pt>
                <c:pt idx="302">
                  <c:v>71.619013819507529</c:v>
                </c:pt>
                <c:pt idx="303">
                  <c:v>74.799316092474257</c:v>
                </c:pt>
                <c:pt idx="304">
                  <c:v>71.681328319349447</c:v>
                </c:pt>
                <c:pt idx="305">
                  <c:v>71.274233054205382</c:v>
                </c:pt>
                <c:pt idx="306">
                  <c:v>71.527496587605611</c:v>
                </c:pt>
                <c:pt idx="307">
                  <c:v>71.482751022501461</c:v>
                </c:pt>
                <c:pt idx="308">
                  <c:v>71.228775186212886</c:v>
                </c:pt>
                <c:pt idx="309">
                  <c:v>74.840799543374573</c:v>
                </c:pt>
                <c:pt idx="310">
                  <c:v>75.395752722424092</c:v>
                </c:pt>
                <c:pt idx="311">
                  <c:v>74.81431074334985</c:v>
                </c:pt>
                <c:pt idx="312">
                  <c:v>70.813749849775206</c:v>
                </c:pt>
                <c:pt idx="313">
                  <c:v>74.652042938529121</c:v>
                </c:pt>
                <c:pt idx="314">
                  <c:v>74.65091321668308</c:v>
                </c:pt>
                <c:pt idx="315">
                  <c:v>70.12713245892337</c:v>
                </c:pt>
                <c:pt idx="316">
                  <c:v>69.928378053855312</c:v>
                </c:pt>
                <c:pt idx="317">
                  <c:v>62.120261549905941</c:v>
                </c:pt>
                <c:pt idx="318">
                  <c:v>60.918445326776578</c:v>
                </c:pt>
                <c:pt idx="319">
                  <c:v>73.474071847486826</c:v>
                </c:pt>
                <c:pt idx="320">
                  <c:v>61.769260382394734</c:v>
                </c:pt>
                <c:pt idx="321">
                  <c:v>60.717606136684047</c:v>
                </c:pt>
                <c:pt idx="322">
                  <c:v>58.322942427335938</c:v>
                </c:pt>
                <c:pt idx="323">
                  <c:v>57.431580307536528</c:v>
                </c:pt>
                <c:pt idx="324">
                  <c:v>56.922058034979074</c:v>
                </c:pt>
                <c:pt idx="325">
                  <c:v>54.307834168996791</c:v>
                </c:pt>
                <c:pt idx="326">
                  <c:v>51.289730470391952</c:v>
                </c:pt>
                <c:pt idx="327">
                  <c:v>46.823191114982677</c:v>
                </c:pt>
                <c:pt idx="328">
                  <c:v>45.13186153295338</c:v>
                </c:pt>
                <c:pt idx="329">
                  <c:v>45.027111333470607</c:v>
                </c:pt>
                <c:pt idx="330">
                  <c:v>45.745926436162492</c:v>
                </c:pt>
                <c:pt idx="331">
                  <c:v>47.089069718847483</c:v>
                </c:pt>
                <c:pt idx="332">
                  <c:v>70.027043014681169</c:v>
                </c:pt>
                <c:pt idx="333">
                  <c:v>70.416393288731342</c:v>
                </c:pt>
                <c:pt idx="334">
                  <c:v>70.400264788652862</c:v>
                </c:pt>
                <c:pt idx="335">
                  <c:v>70.381757091331409</c:v>
                </c:pt>
                <c:pt idx="336">
                  <c:v>70.286382780719023</c:v>
                </c:pt>
                <c:pt idx="337">
                  <c:v>69.748056596241881</c:v>
                </c:pt>
                <c:pt idx="338">
                  <c:v>69.635101206227645</c:v>
                </c:pt>
                <c:pt idx="339">
                  <c:v>69.50301074613715</c:v>
                </c:pt>
                <c:pt idx="340">
                  <c:v>69.157869669939743</c:v>
                </c:pt>
                <c:pt idx="341">
                  <c:v>69.016076518853254</c:v>
                </c:pt>
                <c:pt idx="342">
                  <c:v>75.543855568100724</c:v>
                </c:pt>
                <c:pt idx="343">
                  <c:v>68.604627947962044</c:v>
                </c:pt>
                <c:pt idx="344">
                  <c:v>68.522493070976338</c:v>
                </c:pt>
                <c:pt idx="345">
                  <c:v>68.443775999595729</c:v>
                </c:pt>
                <c:pt idx="346">
                  <c:v>68.333834585291726</c:v>
                </c:pt>
                <c:pt idx="347">
                  <c:v>73.408735916156118</c:v>
                </c:pt>
                <c:pt idx="348">
                  <c:v>71.610489715391367</c:v>
                </c:pt>
                <c:pt idx="349">
                  <c:v>72.04409180194483</c:v>
                </c:pt>
                <c:pt idx="350">
                  <c:v>70.639519821067736</c:v>
                </c:pt>
                <c:pt idx="351">
                  <c:v>71.778445348590935</c:v>
                </c:pt>
                <c:pt idx="352">
                  <c:v>70.931046919559009</c:v>
                </c:pt>
                <c:pt idx="353">
                  <c:v>71.672968058824097</c:v>
                </c:pt>
                <c:pt idx="354">
                  <c:v>75.122105298521291</c:v>
                </c:pt>
                <c:pt idx="355">
                  <c:v>69.740182008139953</c:v>
                </c:pt>
                <c:pt idx="356">
                  <c:v>69.686219270386246</c:v>
                </c:pt>
                <c:pt idx="357">
                  <c:v>70.608450900374052</c:v>
                </c:pt>
                <c:pt idx="358">
                  <c:v>70.552570995956302</c:v>
                </c:pt>
                <c:pt idx="359">
                  <c:v>70.006734302588384</c:v>
                </c:pt>
                <c:pt idx="360">
                  <c:v>73.588670671991295</c:v>
                </c:pt>
                <c:pt idx="361">
                  <c:v>73.033035386049036</c:v>
                </c:pt>
                <c:pt idx="362">
                  <c:v>75.7235673899538</c:v>
                </c:pt>
                <c:pt idx="363">
                  <c:v>81.231053156407583</c:v>
                </c:pt>
                <c:pt idx="364">
                  <c:v>75.712280136553275</c:v>
                </c:pt>
                <c:pt idx="365">
                  <c:v>75.384119575916088</c:v>
                </c:pt>
                <c:pt idx="366">
                  <c:v>75.233900163199507</c:v>
                </c:pt>
                <c:pt idx="367">
                  <c:v>74.997300737464045</c:v>
                </c:pt>
                <c:pt idx="368">
                  <c:v>74.54547266364969</c:v>
                </c:pt>
                <c:pt idx="369">
                  <c:v>74.717773721716782</c:v>
                </c:pt>
                <c:pt idx="370">
                  <c:v>74.300918554039015</c:v>
                </c:pt>
                <c:pt idx="371">
                  <c:v>80.732457044458556</c:v>
                </c:pt>
                <c:pt idx="372">
                  <c:v>74.617715996363998</c:v>
                </c:pt>
                <c:pt idx="373">
                  <c:v>74.578702772269892</c:v>
                </c:pt>
                <c:pt idx="374">
                  <c:v>74.116480606164444</c:v>
                </c:pt>
                <c:pt idx="375">
                  <c:v>80.560029091172765</c:v>
                </c:pt>
                <c:pt idx="376">
                  <c:v>73.646727198169074</c:v>
                </c:pt>
                <c:pt idx="377">
                  <c:v>61.72101614090932</c:v>
                </c:pt>
                <c:pt idx="378">
                  <c:v>74.205815691022693</c:v>
                </c:pt>
                <c:pt idx="379">
                  <c:v>63.421973990072537</c:v>
                </c:pt>
                <c:pt idx="380">
                  <c:v>63.158064743943349</c:v>
                </c:pt>
                <c:pt idx="381">
                  <c:v>62.998807344076873</c:v>
                </c:pt>
                <c:pt idx="382">
                  <c:v>62.81575950220379</c:v>
                </c:pt>
                <c:pt idx="383">
                  <c:v>62.5914242353915</c:v>
                </c:pt>
                <c:pt idx="384">
                  <c:v>62.379283900735537</c:v>
                </c:pt>
                <c:pt idx="385">
                  <c:v>74.003030887319937</c:v>
                </c:pt>
                <c:pt idx="386">
                  <c:v>61.566071552382496</c:v>
                </c:pt>
                <c:pt idx="387">
                  <c:v>61.023591496113895</c:v>
                </c:pt>
                <c:pt idx="388">
                  <c:v>60.630271877847001</c:v>
                </c:pt>
                <c:pt idx="389">
                  <c:v>60.321898016487268</c:v>
                </c:pt>
                <c:pt idx="390">
                  <c:v>60.079332549201226</c:v>
                </c:pt>
                <c:pt idx="391">
                  <c:v>59.57880032759082</c:v>
                </c:pt>
                <c:pt idx="392">
                  <c:v>60.455180059987022</c:v>
                </c:pt>
                <c:pt idx="393">
                  <c:v>72.160509866406258</c:v>
                </c:pt>
                <c:pt idx="394">
                  <c:v>59.788529032990745</c:v>
                </c:pt>
                <c:pt idx="395">
                  <c:v>60.936130821237391</c:v>
                </c:pt>
                <c:pt idx="396">
                  <c:v>73.723118991455593</c:v>
                </c:pt>
                <c:pt idx="397">
                  <c:v>60.139815982927367</c:v>
                </c:pt>
                <c:pt idx="398">
                  <c:v>73.689431506173094</c:v>
                </c:pt>
                <c:pt idx="399">
                  <c:v>59.570984871193147</c:v>
                </c:pt>
                <c:pt idx="400">
                  <c:v>59.301735425452947</c:v>
                </c:pt>
                <c:pt idx="401">
                  <c:v>59.328081569721945</c:v>
                </c:pt>
                <c:pt idx="402">
                  <c:v>59.002810576926748</c:v>
                </c:pt>
                <c:pt idx="403">
                  <c:v>58.646229213250471</c:v>
                </c:pt>
                <c:pt idx="404">
                  <c:v>58.701029402071541</c:v>
                </c:pt>
                <c:pt idx="405">
                  <c:v>58.831860639518339</c:v>
                </c:pt>
                <c:pt idx="406">
                  <c:v>58.983442454580008</c:v>
                </c:pt>
                <c:pt idx="407">
                  <c:v>71.515241623931686</c:v>
                </c:pt>
                <c:pt idx="408">
                  <c:v>56.517278556269488</c:v>
                </c:pt>
                <c:pt idx="409">
                  <c:v>56.418262925618421</c:v>
                </c:pt>
                <c:pt idx="410">
                  <c:v>56.199335028688431</c:v>
                </c:pt>
                <c:pt idx="411">
                  <c:v>56.295573990361405</c:v>
                </c:pt>
                <c:pt idx="412">
                  <c:v>55.809598715664933</c:v>
                </c:pt>
                <c:pt idx="413">
                  <c:v>55.234941614605233</c:v>
                </c:pt>
                <c:pt idx="414">
                  <c:v>54.927331891312008</c:v>
                </c:pt>
                <c:pt idx="415">
                  <c:v>54.554713646261519</c:v>
                </c:pt>
                <c:pt idx="416">
                  <c:v>54.107754973842717</c:v>
                </c:pt>
                <c:pt idx="417">
                  <c:v>53.830373791788418</c:v>
                </c:pt>
                <c:pt idx="418">
                  <c:v>53.801147149226267</c:v>
                </c:pt>
                <c:pt idx="419">
                  <c:v>53.804925716881137</c:v>
                </c:pt>
                <c:pt idx="420">
                  <c:v>54.078528331280566</c:v>
                </c:pt>
                <c:pt idx="421">
                  <c:v>54.457930840016239</c:v>
                </c:pt>
                <c:pt idx="422">
                  <c:v>68.663965221242009</c:v>
                </c:pt>
                <c:pt idx="423">
                  <c:v>73.26583354565048</c:v>
                </c:pt>
                <c:pt idx="424">
                  <c:v>68.254487624526959</c:v>
                </c:pt>
                <c:pt idx="425">
                  <c:v>70.104318300853762</c:v>
                </c:pt>
                <c:pt idx="426">
                  <c:v>70.111399317439293</c:v>
                </c:pt>
                <c:pt idx="427">
                  <c:v>69.986088645361775</c:v>
                </c:pt>
                <c:pt idx="428">
                  <c:v>69.889104134527273</c:v>
                </c:pt>
                <c:pt idx="429">
                  <c:v>70.214374814406739</c:v>
                </c:pt>
                <c:pt idx="430">
                  <c:v>69.497536832431521</c:v>
                </c:pt>
                <c:pt idx="431">
                  <c:v>69.265517083632361</c:v>
                </c:pt>
                <c:pt idx="432">
                  <c:v>74.704437250120847</c:v>
                </c:pt>
                <c:pt idx="433">
                  <c:v>68.909837917346238</c:v>
                </c:pt>
                <c:pt idx="434">
                  <c:v>68.571132372501225</c:v>
                </c:pt>
                <c:pt idx="435">
                  <c:v>68.387266892988876</c:v>
                </c:pt>
                <c:pt idx="436">
                  <c:v>68.116144661518604</c:v>
                </c:pt>
                <c:pt idx="437">
                  <c:v>65.66967155445478</c:v>
                </c:pt>
                <c:pt idx="438">
                  <c:v>65.490220634519545</c:v>
                </c:pt>
                <c:pt idx="439">
                  <c:v>65.356073219990805</c:v>
                </c:pt>
                <c:pt idx="440">
                  <c:v>73.59078313626182</c:v>
                </c:pt>
                <c:pt idx="441">
                  <c:v>65.948019366777316</c:v>
                </c:pt>
                <c:pt idx="442">
                  <c:v>65.783342725008993</c:v>
                </c:pt>
                <c:pt idx="443">
                  <c:v>65.650438660605175</c:v>
                </c:pt>
                <c:pt idx="444">
                  <c:v>73.3524691481133</c:v>
                </c:pt>
                <c:pt idx="445">
                  <c:v>64.816319761862019</c:v>
                </c:pt>
                <c:pt idx="446">
                  <c:v>64.009605258858912</c:v>
                </c:pt>
                <c:pt idx="447">
                  <c:v>62.903793472973582</c:v>
                </c:pt>
                <c:pt idx="448">
                  <c:v>62.290152598855229</c:v>
                </c:pt>
                <c:pt idx="449">
                  <c:v>62.049609765031889</c:v>
                </c:pt>
                <c:pt idx="450">
                  <c:v>62.153444658757671</c:v>
                </c:pt>
                <c:pt idx="451">
                  <c:v>62.016839840913292</c:v>
                </c:pt>
                <c:pt idx="452">
                  <c:v>57.40794468087973</c:v>
                </c:pt>
                <c:pt idx="453">
                  <c:v>57.497655262305734</c:v>
                </c:pt>
                <c:pt idx="454">
                  <c:v>57.279293618222439</c:v>
                </c:pt>
                <c:pt idx="455">
                  <c:v>59.534687374585815</c:v>
                </c:pt>
                <c:pt idx="456">
                  <c:v>74.340247507345026</c:v>
                </c:pt>
                <c:pt idx="457">
                  <c:v>59.28741837262816</c:v>
                </c:pt>
                <c:pt idx="458">
                  <c:v>58.928528944451266</c:v>
                </c:pt>
                <c:pt idx="459">
                  <c:v>58.140980035921778</c:v>
                </c:pt>
                <c:pt idx="460">
                  <c:v>58.098165697392027</c:v>
                </c:pt>
                <c:pt idx="461">
                  <c:v>75.3632976122028</c:v>
                </c:pt>
                <c:pt idx="462">
                  <c:v>57.111113832162594</c:v>
                </c:pt>
                <c:pt idx="463">
                  <c:v>57.121550428708304</c:v>
                </c:pt>
                <c:pt idx="464">
                  <c:v>73.274811932480588</c:v>
                </c:pt>
                <c:pt idx="465">
                  <c:v>73.476876444368202</c:v>
                </c:pt>
                <c:pt idx="466">
                  <c:v>57.60546607056979</c:v>
                </c:pt>
                <c:pt idx="467">
                  <c:v>73.836310530798627</c:v>
                </c:pt>
                <c:pt idx="468">
                  <c:v>79.661108864799658</c:v>
                </c:pt>
                <c:pt idx="469">
                  <c:v>79.663953859311817</c:v>
                </c:pt>
                <c:pt idx="470">
                  <c:v>74.271682299965235</c:v>
                </c:pt>
                <c:pt idx="471">
                  <c:v>81.736081947809993</c:v>
                </c:pt>
                <c:pt idx="472">
                  <c:v>74.104624896582536</c:v>
                </c:pt>
                <c:pt idx="473">
                  <c:v>78.595837792789453</c:v>
                </c:pt>
                <c:pt idx="474">
                  <c:v>78.29861140343435</c:v>
                </c:pt>
                <c:pt idx="475">
                  <c:v>73.838824812227855</c:v>
                </c:pt>
                <c:pt idx="476">
                  <c:v>77.112169955288223</c:v>
                </c:pt>
                <c:pt idx="477">
                  <c:v>76.492085566050562</c:v>
                </c:pt>
                <c:pt idx="478">
                  <c:v>75.906348254997582</c:v>
                </c:pt>
                <c:pt idx="479">
                  <c:v>75.378831280817295</c:v>
                </c:pt>
                <c:pt idx="480">
                  <c:v>78.348464566834423</c:v>
                </c:pt>
                <c:pt idx="481">
                  <c:v>75.141913631424472</c:v>
                </c:pt>
                <c:pt idx="482">
                  <c:v>54.254887890379834</c:v>
                </c:pt>
                <c:pt idx="483">
                  <c:v>53.63346721577367</c:v>
                </c:pt>
                <c:pt idx="484">
                  <c:v>54.138084570424908</c:v>
                </c:pt>
                <c:pt idx="485">
                  <c:v>54.615411273896235</c:v>
                </c:pt>
                <c:pt idx="486">
                  <c:v>54.476987924064574</c:v>
                </c:pt>
                <c:pt idx="487">
                  <c:v>54.123187514069315</c:v>
                </c:pt>
                <c:pt idx="488">
                  <c:v>53.060296234613595</c:v>
                </c:pt>
                <c:pt idx="489">
                  <c:v>52.250153643978933</c:v>
                </c:pt>
                <c:pt idx="490">
                  <c:v>71.722907683760283</c:v>
                </c:pt>
                <c:pt idx="491">
                  <c:v>51.529030192166928</c:v>
                </c:pt>
                <c:pt idx="492">
                  <c:v>51.485042537693609</c:v>
                </c:pt>
                <c:pt idx="493">
                  <c:v>71.925240508636065</c:v>
                </c:pt>
                <c:pt idx="494">
                  <c:v>71.598437391167892</c:v>
                </c:pt>
                <c:pt idx="495">
                  <c:v>71.795950033896631</c:v>
                </c:pt>
                <c:pt idx="496">
                  <c:v>72.012125513758193</c:v>
                </c:pt>
                <c:pt idx="497">
                  <c:v>57.554749126005511</c:v>
                </c:pt>
                <c:pt idx="498">
                  <c:v>57.655225664646935</c:v>
                </c:pt>
                <c:pt idx="499">
                  <c:v>57.591919409564738</c:v>
                </c:pt>
                <c:pt idx="500">
                  <c:v>57.663993051918617</c:v>
                </c:pt>
                <c:pt idx="501">
                  <c:v>57.670905111666329</c:v>
                </c:pt>
                <c:pt idx="502">
                  <c:v>72.135504831061624</c:v>
                </c:pt>
                <c:pt idx="503">
                  <c:v>56.325151717075897</c:v>
                </c:pt>
                <c:pt idx="504">
                  <c:v>56.287503878540107</c:v>
                </c:pt>
                <c:pt idx="505">
                  <c:v>55.431504225729952</c:v>
                </c:pt>
                <c:pt idx="506">
                  <c:v>71.719955516868609</c:v>
                </c:pt>
                <c:pt idx="507">
                  <c:v>71.772776458386588</c:v>
                </c:pt>
                <c:pt idx="508">
                  <c:v>71.849954203660786</c:v>
                </c:pt>
                <c:pt idx="509">
                  <c:v>71.826709596522477</c:v>
                </c:pt>
                <c:pt idx="510">
                  <c:v>73.547874855758053</c:v>
                </c:pt>
                <c:pt idx="511">
                  <c:v>71.752083168964788</c:v>
                </c:pt>
                <c:pt idx="512">
                  <c:v>74.056160399967098</c:v>
                </c:pt>
                <c:pt idx="513">
                  <c:v>74.081366513713064</c:v>
                </c:pt>
                <c:pt idx="514">
                  <c:v>73.804414100685023</c:v>
                </c:pt>
                <c:pt idx="515">
                  <c:v>72.654509008464331</c:v>
                </c:pt>
                <c:pt idx="516">
                  <c:v>72.75383331913973</c:v>
                </c:pt>
                <c:pt idx="517">
                  <c:v>72.569369431936025</c:v>
                </c:pt>
                <c:pt idx="518">
                  <c:v>72.60298520485064</c:v>
                </c:pt>
                <c:pt idx="519">
                  <c:v>76.116583244470931</c:v>
                </c:pt>
                <c:pt idx="520">
                  <c:v>73.108424493862202</c:v>
                </c:pt>
                <c:pt idx="521">
                  <c:v>72.914760601722477</c:v>
                </c:pt>
                <c:pt idx="522">
                  <c:v>71.730537629576475</c:v>
                </c:pt>
                <c:pt idx="523">
                  <c:v>76.314439436517858</c:v>
                </c:pt>
                <c:pt idx="524">
                  <c:v>75.809827671543189</c:v>
                </c:pt>
                <c:pt idx="525">
                  <c:v>75.610394114990086</c:v>
                </c:pt>
                <c:pt idx="526">
                  <c:v>75.422116725192168</c:v>
                </c:pt>
                <c:pt idx="527">
                  <c:v>72.033211611397249</c:v>
                </c:pt>
                <c:pt idx="528">
                  <c:v>71.887349949616251</c:v>
                </c:pt>
                <c:pt idx="529">
                  <c:v>71.875655021003382</c:v>
                </c:pt>
                <c:pt idx="530">
                  <c:v>71.743476855184554</c:v>
                </c:pt>
                <c:pt idx="531">
                  <c:v>71.692251872639901</c:v>
                </c:pt>
                <c:pt idx="532">
                  <c:v>71.34639896931192</c:v>
                </c:pt>
                <c:pt idx="533">
                  <c:v>70.931796196278839</c:v>
                </c:pt>
                <c:pt idx="534">
                  <c:v>70.995591393345904</c:v>
                </c:pt>
                <c:pt idx="535">
                  <c:v>70.50759251848126</c:v>
                </c:pt>
                <c:pt idx="536">
                  <c:v>70.413803254951986</c:v>
                </c:pt>
                <c:pt idx="537">
                  <c:v>74.257388500954875</c:v>
                </c:pt>
                <c:pt idx="538">
                  <c:v>74.212511135874934</c:v>
                </c:pt>
                <c:pt idx="539">
                  <c:v>74.050481972996948</c:v>
                </c:pt>
                <c:pt idx="540">
                  <c:v>74.1895309632894</c:v>
                </c:pt>
                <c:pt idx="541">
                  <c:v>69.663174992689974</c:v>
                </c:pt>
                <c:pt idx="542">
                  <c:v>69.74116812990205</c:v>
                </c:pt>
                <c:pt idx="543">
                  <c:v>68.841652257457568</c:v>
                </c:pt>
                <c:pt idx="544">
                  <c:v>69.840153964693897</c:v>
                </c:pt>
                <c:pt idx="545">
                  <c:v>68.974070604771583</c:v>
                </c:pt>
                <c:pt idx="546">
                  <c:v>74.616686804455725</c:v>
                </c:pt>
                <c:pt idx="547">
                  <c:v>75.144749393084581</c:v>
                </c:pt>
                <c:pt idx="548">
                  <c:v>69.399875533512855</c:v>
                </c:pt>
                <c:pt idx="549">
                  <c:v>69.447431469895889</c:v>
                </c:pt>
                <c:pt idx="550">
                  <c:v>68.827154457733698</c:v>
                </c:pt>
                <c:pt idx="551">
                  <c:v>69.189957467333812</c:v>
                </c:pt>
                <c:pt idx="552">
                  <c:v>68.668433514749026</c:v>
                </c:pt>
                <c:pt idx="553">
                  <c:v>74.791156935526928</c:v>
                </c:pt>
                <c:pt idx="554">
                  <c:v>68.289676064962137</c:v>
                </c:pt>
                <c:pt idx="555">
                  <c:v>68.199869302555456</c:v>
                </c:pt>
                <c:pt idx="556">
                  <c:v>68.24245557426643</c:v>
                </c:pt>
                <c:pt idx="557">
                  <c:v>72.624487548107496</c:v>
                </c:pt>
                <c:pt idx="558">
                  <c:v>63.305397046053912</c:v>
                </c:pt>
                <c:pt idx="559">
                  <c:v>63.138292269184035</c:v>
                </c:pt>
                <c:pt idx="560">
                  <c:v>62.991065813877178</c:v>
                </c:pt>
                <c:pt idx="561">
                  <c:v>62.773159161228513</c:v>
                </c:pt>
                <c:pt idx="562">
                  <c:v>62.564920533011147</c:v>
                </c:pt>
                <c:pt idx="563">
                  <c:v>62.390857720744094</c:v>
                </c:pt>
                <c:pt idx="564">
                  <c:v>62.177190722013869</c:v>
                </c:pt>
                <c:pt idx="565">
                  <c:v>62.119624324860858</c:v>
                </c:pt>
                <c:pt idx="566">
                  <c:v>61.934174426349479</c:v>
                </c:pt>
                <c:pt idx="567">
                  <c:v>61.774201614391998</c:v>
                </c:pt>
                <c:pt idx="568">
                  <c:v>61.704849793513482</c:v>
                </c:pt>
                <c:pt idx="569">
                  <c:v>61.627274945400842</c:v>
                </c:pt>
                <c:pt idx="570">
                  <c:v>61.577015310861746</c:v>
                </c:pt>
                <c:pt idx="571">
                  <c:v>61.590135455324884</c:v>
                </c:pt>
                <c:pt idx="572">
                  <c:v>61.405513418523078</c:v>
                </c:pt>
                <c:pt idx="573">
                  <c:v>61.449854331704692</c:v>
                </c:pt>
                <c:pt idx="574">
                  <c:v>61.494195244886306</c:v>
                </c:pt>
                <c:pt idx="575">
                  <c:v>62.401738563210827</c:v>
                </c:pt>
                <c:pt idx="576">
                  <c:v>61.715728229858691</c:v>
                </c:pt>
                <c:pt idx="577">
                  <c:v>60.98360221302363</c:v>
                </c:pt>
                <c:pt idx="578">
                  <c:v>59.583127775381769</c:v>
                </c:pt>
                <c:pt idx="579">
                  <c:v>58.937908814608612</c:v>
                </c:pt>
                <c:pt idx="580">
                  <c:v>58.128207647322689</c:v>
                </c:pt>
                <c:pt idx="581">
                  <c:v>56.892215416193594</c:v>
                </c:pt>
                <c:pt idx="582">
                  <c:v>72.441992598050618</c:v>
                </c:pt>
                <c:pt idx="583">
                  <c:v>56.031074254520789</c:v>
                </c:pt>
                <c:pt idx="584">
                  <c:v>55.758473538798121</c:v>
                </c:pt>
                <c:pt idx="585">
                  <c:v>55.885713913334556</c:v>
                </c:pt>
                <c:pt idx="586">
                  <c:v>56.003622382259948</c:v>
                </c:pt>
                <c:pt idx="587">
                  <c:v>70.876947428100721</c:v>
                </c:pt>
                <c:pt idx="588">
                  <c:v>70.866603102692594</c:v>
                </c:pt>
                <c:pt idx="589">
                  <c:v>72.123286643299764</c:v>
                </c:pt>
                <c:pt idx="590">
                  <c:v>72.020971551733709</c:v>
                </c:pt>
                <c:pt idx="591">
                  <c:v>75.688922792846583</c:v>
                </c:pt>
                <c:pt idx="592">
                  <c:v>70.891818507727379</c:v>
                </c:pt>
                <c:pt idx="593">
                  <c:v>71.934486429058424</c:v>
                </c:pt>
                <c:pt idx="594">
                  <c:v>71.150833774396972</c:v>
                </c:pt>
                <c:pt idx="595">
                  <c:v>75.177332190774806</c:v>
                </c:pt>
                <c:pt idx="596">
                  <c:v>71.455437715659897</c:v>
                </c:pt>
                <c:pt idx="597">
                  <c:v>75.245207505505945</c:v>
                </c:pt>
                <c:pt idx="598">
                  <c:v>75.730635099456777</c:v>
                </c:pt>
                <c:pt idx="599">
                  <c:v>70.850306331071366</c:v>
                </c:pt>
                <c:pt idx="600">
                  <c:v>75.701925768696711</c:v>
                </c:pt>
                <c:pt idx="601">
                  <c:v>70.947430990595478</c:v>
                </c:pt>
                <c:pt idx="602">
                  <c:v>78.639130775866306</c:v>
                </c:pt>
                <c:pt idx="603">
                  <c:v>78.742751383947436</c:v>
                </c:pt>
                <c:pt idx="604">
                  <c:v>82.054061927100776</c:v>
                </c:pt>
                <c:pt idx="605">
                  <c:v>82.356168998232604</c:v>
                </c:pt>
                <c:pt idx="606">
                  <c:v>81.192398557905705</c:v>
                </c:pt>
                <c:pt idx="607">
                  <c:v>82.292725466948824</c:v>
                </c:pt>
                <c:pt idx="608">
                  <c:v>78.096663778254182</c:v>
                </c:pt>
                <c:pt idx="609">
                  <c:v>78.126831343233761</c:v>
                </c:pt>
                <c:pt idx="610">
                  <c:v>77.612162037586927</c:v>
                </c:pt>
                <c:pt idx="611">
                  <c:v>76.541407708994271</c:v>
                </c:pt>
                <c:pt idx="612">
                  <c:v>77.783497211694723</c:v>
                </c:pt>
                <c:pt idx="613">
                  <c:v>77.057994226938192</c:v>
                </c:pt>
                <c:pt idx="614">
                  <c:v>76.771896818605953</c:v>
                </c:pt>
                <c:pt idx="615">
                  <c:v>76.982565507352547</c:v>
                </c:pt>
                <c:pt idx="616">
                  <c:v>76.778569484164422</c:v>
                </c:pt>
                <c:pt idx="617">
                  <c:v>71.131354347929431</c:v>
                </c:pt>
                <c:pt idx="618">
                  <c:v>70.976569338353528</c:v>
                </c:pt>
                <c:pt idx="619">
                  <c:v>71.36344081393112</c:v>
                </c:pt>
                <c:pt idx="620">
                  <c:v>71.142716434211167</c:v>
                </c:pt>
                <c:pt idx="621">
                  <c:v>71.290928465398963</c:v>
                </c:pt>
                <c:pt idx="622">
                  <c:v>75.1225213323589</c:v>
                </c:pt>
                <c:pt idx="623">
                  <c:v>75.105376497301691</c:v>
                </c:pt>
                <c:pt idx="624">
                  <c:v>74.993256989921079</c:v>
                </c:pt>
                <c:pt idx="625">
                  <c:v>74.869735470111308</c:v>
                </c:pt>
                <c:pt idx="626">
                  <c:v>74.762398874007403</c:v>
                </c:pt>
                <c:pt idx="627">
                  <c:v>74.499438834372455</c:v>
                </c:pt>
                <c:pt idx="628">
                  <c:v>74.492953794847708</c:v>
                </c:pt>
                <c:pt idx="629">
                  <c:v>74.506455828892953</c:v>
                </c:pt>
                <c:pt idx="630">
                  <c:v>70.219625448075746</c:v>
                </c:pt>
                <c:pt idx="631">
                  <c:v>70.007580828744921</c:v>
                </c:pt>
                <c:pt idx="632">
                  <c:v>74.983751107444419</c:v>
                </c:pt>
                <c:pt idx="633">
                  <c:v>78.354374021350822</c:v>
                </c:pt>
                <c:pt idx="634">
                  <c:v>80.024488762848634</c:v>
                </c:pt>
                <c:pt idx="635">
                  <c:v>80.206047197658023</c:v>
                </c:pt>
                <c:pt idx="636">
                  <c:v>79.037647414209957</c:v>
                </c:pt>
                <c:pt idx="637">
                  <c:v>81.158848757982597</c:v>
                </c:pt>
                <c:pt idx="638">
                  <c:v>79.13869207930037</c:v>
                </c:pt>
                <c:pt idx="639">
                  <c:v>79.972971294481354</c:v>
                </c:pt>
                <c:pt idx="640">
                  <c:v>79.737415450795595</c:v>
                </c:pt>
                <c:pt idx="641">
                  <c:v>79.586016564856877</c:v>
                </c:pt>
                <c:pt idx="642">
                  <c:v>80.21291047889811</c:v>
                </c:pt>
                <c:pt idx="643">
                  <c:v>78.386732449209717</c:v>
                </c:pt>
                <c:pt idx="644">
                  <c:v>79.289954139032361</c:v>
                </c:pt>
                <c:pt idx="645">
                  <c:v>78.044571946423801</c:v>
                </c:pt>
                <c:pt idx="646">
                  <c:v>81.085558150109051</c:v>
                </c:pt>
                <c:pt idx="647">
                  <c:v>78.092792417353138</c:v>
                </c:pt>
                <c:pt idx="648">
                  <c:v>81.508817502638934</c:v>
                </c:pt>
                <c:pt idx="649">
                  <c:v>77.882423554409641</c:v>
                </c:pt>
                <c:pt idx="650">
                  <c:v>77.599260007346928</c:v>
                </c:pt>
                <c:pt idx="651">
                  <c:v>77.608820940010204</c:v>
                </c:pt>
                <c:pt idx="652">
                  <c:v>81.670523040173634</c:v>
                </c:pt>
                <c:pt idx="653">
                  <c:v>81.500716522756889</c:v>
                </c:pt>
                <c:pt idx="654">
                  <c:v>81.524389827362867</c:v>
                </c:pt>
                <c:pt idx="655">
                  <c:v>81.284565294804992</c:v>
                </c:pt>
                <c:pt idx="656">
                  <c:v>77.132635625029252</c:v>
                </c:pt>
                <c:pt idx="657">
                  <c:v>77.06284663694035</c:v>
                </c:pt>
                <c:pt idx="658">
                  <c:v>76.709894101788734</c:v>
                </c:pt>
                <c:pt idx="659">
                  <c:v>81.761208663890415</c:v>
                </c:pt>
                <c:pt idx="660">
                  <c:v>76.797803056527428</c:v>
                </c:pt>
                <c:pt idx="661">
                  <c:v>76.611880369814457</c:v>
                </c:pt>
                <c:pt idx="662">
                  <c:v>67.302854871678093</c:v>
                </c:pt>
                <c:pt idx="663">
                  <c:v>68.387532815676849</c:v>
                </c:pt>
                <c:pt idx="664">
                  <c:v>68.352752835158526</c:v>
                </c:pt>
                <c:pt idx="665">
                  <c:v>68.092260694025001</c:v>
                </c:pt>
                <c:pt idx="666">
                  <c:v>67.812875714617149</c:v>
                </c:pt>
                <c:pt idx="667">
                  <c:v>67.722419117952597</c:v>
                </c:pt>
                <c:pt idx="668">
                  <c:v>67.517603592965301</c:v>
                </c:pt>
                <c:pt idx="669">
                  <c:v>67.417586063637458</c:v>
                </c:pt>
                <c:pt idx="670">
                  <c:v>67.518605491642063</c:v>
                </c:pt>
                <c:pt idx="671">
                  <c:v>67.492155518057999</c:v>
                </c:pt>
                <c:pt idx="672">
                  <c:v>67.461926976819072</c:v>
                </c:pt>
                <c:pt idx="673">
                  <c:v>67.461926976819072</c:v>
                </c:pt>
                <c:pt idx="674">
                  <c:v>67.354352312181518</c:v>
                </c:pt>
                <c:pt idx="675">
                  <c:v>66.703121959347726</c:v>
                </c:pt>
                <c:pt idx="676">
                  <c:v>66.412086459455196</c:v>
                </c:pt>
                <c:pt idx="677">
                  <c:v>61.804581637157625</c:v>
                </c:pt>
                <c:pt idx="678">
                  <c:v>61.538536158067927</c:v>
                </c:pt>
                <c:pt idx="679">
                  <c:v>61.316831592159843</c:v>
                </c:pt>
                <c:pt idx="680">
                  <c:v>61.95641142450895</c:v>
                </c:pt>
                <c:pt idx="681">
                  <c:v>61.730928290946004</c:v>
                </c:pt>
                <c:pt idx="682">
                  <c:v>61.452774237267164</c:v>
                </c:pt>
                <c:pt idx="683">
                  <c:v>61.304637227102852</c:v>
                </c:pt>
                <c:pt idx="684">
                  <c:v>60.911895218049025</c:v>
                </c:pt>
                <c:pt idx="685">
                  <c:v>72.57733395246909</c:v>
                </c:pt>
                <c:pt idx="686">
                  <c:v>60.212774411430978</c:v>
                </c:pt>
                <c:pt idx="687">
                  <c:v>59.817484760451293</c:v>
                </c:pt>
                <c:pt idx="688">
                  <c:v>59.565780680356518</c:v>
                </c:pt>
                <c:pt idx="689">
                  <c:v>59.174269597031703</c:v>
                </c:pt>
                <c:pt idx="690">
                  <c:v>72.805822782062364</c:v>
                </c:pt>
                <c:pt idx="691">
                  <c:v>59.001686410636879</c:v>
                </c:pt>
                <c:pt idx="692">
                  <c:v>83.995994583752008</c:v>
                </c:pt>
                <c:pt idx="693">
                  <c:v>83.728126493722499</c:v>
                </c:pt>
                <c:pt idx="694">
                  <c:v>77.899021055589458</c:v>
                </c:pt>
                <c:pt idx="695">
                  <c:v>83.910783950396592</c:v>
                </c:pt>
                <c:pt idx="696">
                  <c:v>77.945612116002138</c:v>
                </c:pt>
                <c:pt idx="697">
                  <c:v>83.156845084020603</c:v>
                </c:pt>
                <c:pt idx="698">
                  <c:v>83.909807869639934</c:v>
                </c:pt>
                <c:pt idx="699">
                  <c:v>83.152148590733091</c:v>
                </c:pt>
                <c:pt idx="700">
                  <c:v>77.762995128486438</c:v>
                </c:pt>
                <c:pt idx="701">
                  <c:v>82.039753902756416</c:v>
                </c:pt>
                <c:pt idx="702">
                  <c:v>81.355946937082706</c:v>
                </c:pt>
                <c:pt idx="703">
                  <c:v>81.473436112089459</c:v>
                </c:pt>
                <c:pt idx="704">
                  <c:v>83.797014670847631</c:v>
                </c:pt>
                <c:pt idx="705">
                  <c:v>81.363138954015412</c:v>
                </c:pt>
                <c:pt idx="706">
                  <c:v>81.399001154422933</c:v>
                </c:pt>
                <c:pt idx="707">
                  <c:v>62.580250508202703</c:v>
                </c:pt>
                <c:pt idx="708">
                  <c:v>62.584453442299974</c:v>
                </c:pt>
                <c:pt idx="709">
                  <c:v>62.262828172751874</c:v>
                </c:pt>
                <c:pt idx="710">
                  <c:v>61.871906437211358</c:v>
                </c:pt>
                <c:pt idx="711">
                  <c:v>61.771061043292427</c:v>
                </c:pt>
                <c:pt idx="712">
                  <c:v>61.517667995899963</c:v>
                </c:pt>
                <c:pt idx="713">
                  <c:v>61.070904334736205</c:v>
                </c:pt>
                <c:pt idx="714">
                  <c:v>60.653342828522781</c:v>
                </c:pt>
                <c:pt idx="715">
                  <c:v>72.325717403459549</c:v>
                </c:pt>
                <c:pt idx="716">
                  <c:v>59.967589398111087</c:v>
                </c:pt>
                <c:pt idx="717">
                  <c:v>59.650909279183693</c:v>
                </c:pt>
                <c:pt idx="718">
                  <c:v>59.627531682225914</c:v>
                </c:pt>
                <c:pt idx="719">
                  <c:v>59.715120102671278</c:v>
                </c:pt>
                <c:pt idx="720">
                  <c:v>59.6887659740228</c:v>
                </c:pt>
                <c:pt idx="721">
                  <c:v>59.747114490111194</c:v>
                </c:pt>
                <c:pt idx="722">
                  <c:v>69.667812854283028</c:v>
                </c:pt>
                <c:pt idx="723">
                  <c:v>68.934149426060287</c:v>
                </c:pt>
                <c:pt idx="724">
                  <c:v>68.643775195079073</c:v>
                </c:pt>
                <c:pt idx="725">
                  <c:v>75.633942055012312</c:v>
                </c:pt>
                <c:pt idx="726">
                  <c:v>68.915025355281756</c:v>
                </c:pt>
                <c:pt idx="727">
                  <c:v>69.278651037088736</c:v>
                </c:pt>
                <c:pt idx="728">
                  <c:v>68.799032615476946</c:v>
                </c:pt>
                <c:pt idx="729">
                  <c:v>68.655256827355259</c:v>
                </c:pt>
                <c:pt idx="730">
                  <c:v>68.260845907346251</c:v>
                </c:pt>
                <c:pt idx="731">
                  <c:v>74.688267982075118</c:v>
                </c:pt>
                <c:pt idx="732">
                  <c:v>66.167681815811591</c:v>
                </c:pt>
                <c:pt idx="733">
                  <c:v>75.186805802324301</c:v>
                </c:pt>
                <c:pt idx="734">
                  <c:v>67.647523647342339</c:v>
                </c:pt>
                <c:pt idx="735">
                  <c:v>67.783097788853908</c:v>
                </c:pt>
                <c:pt idx="736">
                  <c:v>68.305109725671571</c:v>
                </c:pt>
                <c:pt idx="737">
                  <c:v>69.721915500563696</c:v>
                </c:pt>
                <c:pt idx="738">
                  <c:v>69.690828547632407</c:v>
                </c:pt>
                <c:pt idx="739">
                  <c:v>69.470939168576905</c:v>
                </c:pt>
                <c:pt idx="740">
                  <c:v>69.504794240364689</c:v>
                </c:pt>
                <c:pt idx="741">
                  <c:v>69.370803346147227</c:v>
                </c:pt>
                <c:pt idx="742">
                  <c:v>69.155216702538127</c:v>
                </c:pt>
                <c:pt idx="743">
                  <c:v>68.973593617754346</c:v>
                </c:pt>
                <c:pt idx="744">
                  <c:v>74.358293653422095</c:v>
                </c:pt>
                <c:pt idx="745">
                  <c:v>68.552127103389708</c:v>
                </c:pt>
                <c:pt idx="746">
                  <c:v>68.248659300042632</c:v>
                </c:pt>
                <c:pt idx="747">
                  <c:v>68.422200628360841</c:v>
                </c:pt>
                <c:pt idx="748">
                  <c:v>68.305440711818619</c:v>
                </c:pt>
                <c:pt idx="749">
                  <c:v>68.214366125060181</c:v>
                </c:pt>
                <c:pt idx="750">
                  <c:v>68.159070419537656</c:v>
                </c:pt>
                <c:pt idx="751">
                  <c:v>67.926919191099458</c:v>
                </c:pt>
                <c:pt idx="752">
                  <c:v>66.535948874324689</c:v>
                </c:pt>
                <c:pt idx="753">
                  <c:v>66.624630700687931</c:v>
                </c:pt>
                <c:pt idx="754">
                  <c:v>66.366142356907957</c:v>
                </c:pt>
                <c:pt idx="755">
                  <c:v>66.229341049708253</c:v>
                </c:pt>
                <c:pt idx="756">
                  <c:v>66.007636483800169</c:v>
                </c:pt>
                <c:pt idx="757">
                  <c:v>65.959517002963679</c:v>
                </c:pt>
                <c:pt idx="758">
                  <c:v>66.059534532291508</c:v>
                </c:pt>
                <c:pt idx="759">
                  <c:v>66.092539742508521</c:v>
                </c:pt>
                <c:pt idx="760">
                  <c:v>65.903840386817464</c:v>
                </c:pt>
                <c:pt idx="761">
                  <c:v>65.940624164689353</c:v>
                </c:pt>
                <c:pt idx="762">
                  <c:v>65.851942338326111</c:v>
                </c:pt>
                <c:pt idx="763">
                  <c:v>65.759481944308021</c:v>
                </c:pt>
                <c:pt idx="764">
                  <c:v>65.803822857489635</c:v>
                </c:pt>
                <c:pt idx="765">
                  <c:v>65.800044289834773</c:v>
                </c:pt>
                <c:pt idx="766">
                  <c:v>66.066089768924471</c:v>
                </c:pt>
                <c:pt idx="767">
                  <c:v>66.928125246327411</c:v>
                </c:pt>
                <c:pt idx="768">
                  <c:v>66.74997542941324</c:v>
                </c:pt>
                <c:pt idx="769">
                  <c:v>66.867895465517009</c:v>
                </c:pt>
                <c:pt idx="770">
                  <c:v>66.090949806815019</c:v>
                </c:pt>
                <c:pt idx="771">
                  <c:v>66.304478790189961</c:v>
                </c:pt>
                <c:pt idx="772">
                  <c:v>73.793237289992391</c:v>
                </c:pt>
                <c:pt idx="773">
                  <c:v>66.038924510340792</c:v>
                </c:pt>
                <c:pt idx="774">
                  <c:v>73.676887804419138</c:v>
                </c:pt>
                <c:pt idx="775">
                  <c:v>65.321445932263416</c:v>
                </c:pt>
                <c:pt idx="776">
                  <c:v>65.466337191892194</c:v>
                </c:pt>
                <c:pt idx="777">
                  <c:v>65.40115533287296</c:v>
                </c:pt>
                <c:pt idx="778">
                  <c:v>73.725069022179582</c:v>
                </c:pt>
                <c:pt idx="779">
                  <c:v>73.671649029039443</c:v>
                </c:pt>
                <c:pt idx="780">
                  <c:v>65.175664181474161</c:v>
                </c:pt>
                <c:pt idx="781">
                  <c:v>65.199153348812317</c:v>
                </c:pt>
                <c:pt idx="782">
                  <c:v>72.188533293673601</c:v>
                </c:pt>
                <c:pt idx="783">
                  <c:v>63.242042624392298</c:v>
                </c:pt>
                <c:pt idx="784">
                  <c:v>64.060685504379109</c:v>
                </c:pt>
                <c:pt idx="785">
                  <c:v>63.405737012804998</c:v>
                </c:pt>
                <c:pt idx="786">
                  <c:v>63.043673320045663</c:v>
                </c:pt>
                <c:pt idx="787">
                  <c:v>75.169614683191</c:v>
                </c:pt>
                <c:pt idx="788">
                  <c:v>62.800181552174223</c:v>
                </c:pt>
                <c:pt idx="789">
                  <c:v>61.78105173765605</c:v>
                </c:pt>
                <c:pt idx="790">
                  <c:v>61.908295655216115</c:v>
                </c:pt>
                <c:pt idx="791">
                  <c:v>61.376749693332009</c:v>
                </c:pt>
                <c:pt idx="792">
                  <c:v>61.097057242620856</c:v>
                </c:pt>
                <c:pt idx="793">
                  <c:v>61.668732112186582</c:v>
                </c:pt>
                <c:pt idx="794">
                  <c:v>61.199779022516694</c:v>
                </c:pt>
                <c:pt idx="795">
                  <c:v>60.822018623530958</c:v>
                </c:pt>
                <c:pt idx="796">
                  <c:v>60.391303756213361</c:v>
                </c:pt>
                <c:pt idx="797">
                  <c:v>62.026286203065709</c:v>
                </c:pt>
                <c:pt idx="798">
                  <c:v>61.804581637157625</c:v>
                </c:pt>
                <c:pt idx="799">
                  <c:v>61.449854331704692</c:v>
                </c:pt>
                <c:pt idx="800">
                  <c:v>61.16105540981431</c:v>
                </c:pt>
                <c:pt idx="801">
                  <c:v>60.622975859586425</c:v>
                </c:pt>
                <c:pt idx="802">
                  <c:v>60.044472710837397</c:v>
                </c:pt>
                <c:pt idx="803">
                  <c:v>59.510039767709252</c:v>
                </c:pt>
                <c:pt idx="804">
                  <c:v>59.479058818135478</c:v>
                </c:pt>
                <c:pt idx="805">
                  <c:v>59.069928693170255</c:v>
                </c:pt>
                <c:pt idx="806">
                  <c:v>72.495291527390449</c:v>
                </c:pt>
                <c:pt idx="807">
                  <c:v>58.678982002618234</c:v>
                </c:pt>
                <c:pt idx="808">
                  <c:v>58.602370628595516</c:v>
                </c:pt>
                <c:pt idx="809">
                  <c:v>58.700602836090574</c:v>
                </c:pt>
                <c:pt idx="810">
                  <c:v>58.531776105248476</c:v>
                </c:pt>
                <c:pt idx="811">
                  <c:v>47.615394556271205</c:v>
                </c:pt>
                <c:pt idx="812">
                  <c:v>69.836931162078855</c:v>
                </c:pt>
                <c:pt idx="813">
                  <c:v>68.127377030248994</c:v>
                </c:pt>
                <c:pt idx="814">
                  <c:v>68.993913499842563</c:v>
                </c:pt>
                <c:pt idx="815">
                  <c:v>68.790025162746645</c:v>
                </c:pt>
                <c:pt idx="816">
                  <c:v>74.276669847500813</c:v>
                </c:pt>
                <c:pt idx="817">
                  <c:v>73.408829138184146</c:v>
                </c:pt>
                <c:pt idx="818">
                  <c:v>72.747651854893348</c:v>
                </c:pt>
                <c:pt idx="819">
                  <c:v>73.129020383667978</c:v>
                </c:pt>
                <c:pt idx="820">
                  <c:v>71.673332946557608</c:v>
                </c:pt>
                <c:pt idx="821">
                  <c:v>71.17304028186436</c:v>
                </c:pt>
                <c:pt idx="822">
                  <c:v>70.705000626601446</c:v>
                </c:pt>
                <c:pt idx="823">
                  <c:v>69.250868765214349</c:v>
                </c:pt>
                <c:pt idx="824">
                  <c:v>68.582111265542409</c:v>
                </c:pt>
                <c:pt idx="825">
                  <c:v>63.676630054113616</c:v>
                </c:pt>
                <c:pt idx="826">
                  <c:v>63.936208230343695</c:v>
                </c:pt>
                <c:pt idx="827">
                  <c:v>63.278372386657757</c:v>
                </c:pt>
                <c:pt idx="828">
                  <c:v>63.794574894861931</c:v>
                </c:pt>
                <c:pt idx="829">
                  <c:v>63.657552773771371</c:v>
                </c:pt>
                <c:pt idx="830">
                  <c:v>63.094718031088803</c:v>
                </c:pt>
                <c:pt idx="831">
                  <c:v>62.570158640074183</c:v>
                </c:pt>
                <c:pt idx="832">
                  <c:v>61.920974290381302</c:v>
                </c:pt>
                <c:pt idx="833">
                  <c:v>61.231463537620954</c:v>
                </c:pt>
                <c:pt idx="834">
                  <c:v>72.285304297700435</c:v>
                </c:pt>
                <c:pt idx="835">
                  <c:v>59.526189069128023</c:v>
                </c:pt>
                <c:pt idx="836">
                  <c:v>58.771635272498457</c:v>
                </c:pt>
                <c:pt idx="837">
                  <c:v>58.224678894092584</c:v>
                </c:pt>
                <c:pt idx="838">
                  <c:v>57.804935134725255</c:v>
                </c:pt>
                <c:pt idx="839">
                  <c:v>57.542578240789886</c:v>
                </c:pt>
                <c:pt idx="840">
                  <c:v>57.422568215519448</c:v>
                </c:pt>
                <c:pt idx="841">
                  <c:v>56.597776630881278</c:v>
                </c:pt>
                <c:pt idx="842">
                  <c:v>72.78762027388035</c:v>
                </c:pt>
                <c:pt idx="843">
                  <c:v>65.366841387337757</c:v>
                </c:pt>
                <c:pt idx="844">
                  <c:v>65.216026733368224</c:v>
                </c:pt>
                <c:pt idx="845">
                  <c:v>65.109230205972779</c:v>
                </c:pt>
                <c:pt idx="846">
                  <c:v>74.394857675627463</c:v>
                </c:pt>
                <c:pt idx="847">
                  <c:v>73.485495813439499</c:v>
                </c:pt>
                <c:pt idx="848">
                  <c:v>73.228887735562623</c:v>
                </c:pt>
                <c:pt idx="849">
                  <c:v>73.102913210030366</c:v>
                </c:pt>
                <c:pt idx="850">
                  <c:v>65.049738091975328</c:v>
                </c:pt>
                <c:pt idx="851">
                  <c:v>64.909085453030357</c:v>
                </c:pt>
                <c:pt idx="852">
                  <c:v>64.57191356817647</c:v>
                </c:pt>
                <c:pt idx="853">
                  <c:v>73.439863858920134</c:v>
                </c:pt>
                <c:pt idx="854">
                  <c:v>73.444740922339932</c:v>
                </c:pt>
                <c:pt idx="855">
                  <c:v>64.538043624405915</c:v>
                </c:pt>
                <c:pt idx="856">
                  <c:v>64.589820594348026</c:v>
                </c:pt>
                <c:pt idx="857">
                  <c:v>77.222839437552452</c:v>
                </c:pt>
                <c:pt idx="858">
                  <c:v>77.21286544926987</c:v>
                </c:pt>
                <c:pt idx="859">
                  <c:v>77.043690837020819</c:v>
                </c:pt>
                <c:pt idx="860">
                  <c:v>73.532267813230845</c:v>
                </c:pt>
                <c:pt idx="861">
                  <c:v>73.682877415915641</c:v>
                </c:pt>
                <c:pt idx="862">
                  <c:v>73.677602540777414</c:v>
                </c:pt>
                <c:pt idx="863">
                  <c:v>73.718421705795734</c:v>
                </c:pt>
                <c:pt idx="864">
                  <c:v>77.037598201561437</c:v>
                </c:pt>
                <c:pt idx="865">
                  <c:v>73.49416025753159</c:v>
                </c:pt>
                <c:pt idx="866">
                  <c:v>79.805911208223321</c:v>
                </c:pt>
                <c:pt idx="867">
                  <c:v>79.55112666484645</c:v>
                </c:pt>
                <c:pt idx="868">
                  <c:v>75.128334897974696</c:v>
                </c:pt>
                <c:pt idx="869">
                  <c:v>74.636104562815262</c:v>
                </c:pt>
                <c:pt idx="870">
                  <c:v>78.622358580952323</c:v>
                </c:pt>
                <c:pt idx="871">
                  <c:v>76.418822894806766</c:v>
                </c:pt>
                <c:pt idx="872">
                  <c:v>78.549642812371033</c:v>
                </c:pt>
                <c:pt idx="873">
                  <c:v>78.253249509821501</c:v>
                </c:pt>
                <c:pt idx="874">
                  <c:v>74.718943795199934</c:v>
                </c:pt>
                <c:pt idx="875">
                  <c:v>74.791144709387368</c:v>
                </c:pt>
                <c:pt idx="876">
                  <c:v>74.247505427794849</c:v>
                </c:pt>
                <c:pt idx="877">
                  <c:v>78.066070626644049</c:v>
                </c:pt>
                <c:pt idx="878">
                  <c:v>78.46223417571801</c:v>
                </c:pt>
                <c:pt idx="879">
                  <c:v>74.298492020521607</c:v>
                </c:pt>
                <c:pt idx="880">
                  <c:v>77.672890780634319</c:v>
                </c:pt>
                <c:pt idx="881">
                  <c:v>77.407602344565163</c:v>
                </c:pt>
                <c:pt idx="882">
                  <c:v>77.635663847383285</c:v>
                </c:pt>
                <c:pt idx="883">
                  <c:v>77.09257442938663</c:v>
                </c:pt>
                <c:pt idx="884">
                  <c:v>80.620490693186753</c:v>
                </c:pt>
                <c:pt idx="885">
                  <c:v>80.372980324016822</c:v>
                </c:pt>
                <c:pt idx="886">
                  <c:v>80.249784936127895</c:v>
                </c:pt>
                <c:pt idx="887">
                  <c:v>63.526846502475031</c:v>
                </c:pt>
                <c:pt idx="888">
                  <c:v>65.730850592732011</c:v>
                </c:pt>
                <c:pt idx="889">
                  <c:v>64.984958207433124</c:v>
                </c:pt>
                <c:pt idx="890">
                  <c:v>64.225346479352098</c:v>
                </c:pt>
                <c:pt idx="891">
                  <c:v>63.991945515776109</c:v>
                </c:pt>
                <c:pt idx="892">
                  <c:v>75.517513882938076</c:v>
                </c:pt>
                <c:pt idx="893">
                  <c:v>63.69488449673095</c:v>
                </c:pt>
                <c:pt idx="894">
                  <c:v>64.433309150703963</c:v>
                </c:pt>
                <c:pt idx="895">
                  <c:v>63.876666566756256</c:v>
                </c:pt>
                <c:pt idx="896">
                  <c:v>75.087433064676404</c:v>
                </c:pt>
                <c:pt idx="897">
                  <c:v>62.660242284303237</c:v>
                </c:pt>
                <c:pt idx="898">
                  <c:v>74.836199616643526</c:v>
                </c:pt>
                <c:pt idx="899">
                  <c:v>62.79326668507251</c:v>
                </c:pt>
                <c:pt idx="900">
                  <c:v>75.577231889988965</c:v>
                </c:pt>
                <c:pt idx="901">
                  <c:v>63.955267808388975</c:v>
                </c:pt>
                <c:pt idx="902">
                  <c:v>61.804581637157625</c:v>
                </c:pt>
                <c:pt idx="903">
                  <c:v>61.804581637157625</c:v>
                </c:pt>
                <c:pt idx="904">
                  <c:v>61.671558897612776</c:v>
                </c:pt>
                <c:pt idx="905">
                  <c:v>62.601544594814257</c:v>
                </c:pt>
                <c:pt idx="906">
                  <c:v>62.317608176127003</c:v>
                </c:pt>
                <c:pt idx="907">
                  <c:v>62.043776534675338</c:v>
                </c:pt>
                <c:pt idx="908">
                  <c:v>61.9238642683964</c:v>
                </c:pt>
                <c:pt idx="909">
                  <c:v>61.822844840391795</c:v>
                </c:pt>
                <c:pt idx="910">
                  <c:v>61.932423302382901</c:v>
                </c:pt>
                <c:pt idx="911">
                  <c:v>61.413213790417188</c:v>
                </c:pt>
                <c:pt idx="912">
                  <c:v>61.418996155425603</c:v>
                </c:pt>
                <c:pt idx="913">
                  <c:v>61.359540971624526</c:v>
                </c:pt>
                <c:pt idx="914">
                  <c:v>61.167835919903133</c:v>
                </c:pt>
                <c:pt idx="915">
                  <c:v>74.312640958612789</c:v>
                </c:pt>
                <c:pt idx="916">
                  <c:v>72.955963589580222</c:v>
                </c:pt>
                <c:pt idx="917">
                  <c:v>70.504255864606009</c:v>
                </c:pt>
                <c:pt idx="918">
                  <c:v>70.263027842305263</c:v>
                </c:pt>
                <c:pt idx="919">
                  <c:v>76.028879415636155</c:v>
                </c:pt>
                <c:pt idx="920">
                  <c:v>71.16131854518629</c:v>
                </c:pt>
                <c:pt idx="921">
                  <c:v>70.596629461330366</c:v>
                </c:pt>
                <c:pt idx="922">
                  <c:v>70.225976218366029</c:v>
                </c:pt>
                <c:pt idx="923">
                  <c:v>70.721669261238588</c:v>
                </c:pt>
                <c:pt idx="924">
                  <c:v>76.396624890873269</c:v>
                </c:pt>
                <c:pt idx="925">
                  <c:v>70.41086386662009</c:v>
                </c:pt>
                <c:pt idx="926">
                  <c:v>69.701538007062595</c:v>
                </c:pt>
                <c:pt idx="927">
                  <c:v>69.071339340801103</c:v>
                </c:pt>
                <c:pt idx="928">
                  <c:v>69.055120274911033</c:v>
                </c:pt>
                <c:pt idx="929">
                  <c:v>68.363791985418004</c:v>
                </c:pt>
                <c:pt idx="930">
                  <c:v>69.307957612958873</c:v>
                </c:pt>
                <c:pt idx="931">
                  <c:v>69.144050542085225</c:v>
                </c:pt>
                <c:pt idx="932">
                  <c:v>78.886351896926726</c:v>
                </c:pt>
                <c:pt idx="933">
                  <c:v>78.735673546787709</c:v>
                </c:pt>
                <c:pt idx="934">
                  <c:v>78.79221632148905</c:v>
                </c:pt>
                <c:pt idx="935">
                  <c:v>78.684978302495679</c:v>
                </c:pt>
                <c:pt idx="936">
                  <c:v>82.692542888822175</c:v>
                </c:pt>
                <c:pt idx="937">
                  <c:v>82.601968966419861</c:v>
                </c:pt>
                <c:pt idx="938">
                  <c:v>86.195961009389805</c:v>
                </c:pt>
                <c:pt idx="939">
                  <c:v>82.657891177763275</c:v>
                </c:pt>
                <c:pt idx="940">
                  <c:v>81.831631353988413</c:v>
                </c:pt>
                <c:pt idx="941">
                  <c:v>81.512539964717632</c:v>
                </c:pt>
                <c:pt idx="942">
                  <c:v>81.424606494591075</c:v>
                </c:pt>
                <c:pt idx="943">
                  <c:v>81.663995056911347</c:v>
                </c:pt>
                <c:pt idx="944">
                  <c:v>78.063960465445803</c:v>
                </c:pt>
                <c:pt idx="945">
                  <c:v>80.307779874396559</c:v>
                </c:pt>
                <c:pt idx="946">
                  <c:v>80.455157599103387</c:v>
                </c:pt>
                <c:pt idx="947">
                  <c:v>62.440604777765614</c:v>
                </c:pt>
                <c:pt idx="948">
                  <c:v>62.354162938647349</c:v>
                </c:pt>
                <c:pt idx="949">
                  <c:v>62.296320516566254</c:v>
                </c:pt>
                <c:pt idx="950">
                  <c:v>62.690914098281084</c:v>
                </c:pt>
                <c:pt idx="951">
                  <c:v>62.5146048864436</c:v>
                </c:pt>
                <c:pt idx="952">
                  <c:v>62.262869811842897</c:v>
                </c:pt>
                <c:pt idx="953">
                  <c:v>62.17254911538096</c:v>
                </c:pt>
                <c:pt idx="954">
                  <c:v>72.828202253017082</c:v>
                </c:pt>
                <c:pt idx="955">
                  <c:v>61.546375746788542</c:v>
                </c:pt>
                <c:pt idx="956">
                  <c:v>61.085380900483209</c:v>
                </c:pt>
                <c:pt idx="957">
                  <c:v>72.67204504765553</c:v>
                </c:pt>
                <c:pt idx="958">
                  <c:v>72.507622139994282</c:v>
                </c:pt>
                <c:pt idx="959">
                  <c:v>72.827523982899251</c:v>
                </c:pt>
                <c:pt idx="960">
                  <c:v>72.444790448906119</c:v>
                </c:pt>
                <c:pt idx="961">
                  <c:v>72.527702873134913</c:v>
                </c:pt>
                <c:pt idx="962">
                  <c:v>74.523488249213955</c:v>
                </c:pt>
                <c:pt idx="963">
                  <c:v>74.464937727583077</c:v>
                </c:pt>
                <c:pt idx="964">
                  <c:v>74.866887682120023</c:v>
                </c:pt>
                <c:pt idx="965">
                  <c:v>75.203901552535399</c:v>
                </c:pt>
                <c:pt idx="966">
                  <c:v>75.572289851385023</c:v>
                </c:pt>
                <c:pt idx="967">
                  <c:v>73.795201745227828</c:v>
                </c:pt>
                <c:pt idx="968">
                  <c:v>76.021505841310073</c:v>
                </c:pt>
                <c:pt idx="969">
                  <c:v>79.110589059539222</c:v>
                </c:pt>
                <c:pt idx="970">
                  <c:v>73.935005782829435</c:v>
                </c:pt>
                <c:pt idx="971">
                  <c:v>75.462702028297201</c:v>
                </c:pt>
                <c:pt idx="972">
                  <c:v>73.79164902029261</c:v>
                </c:pt>
                <c:pt idx="973">
                  <c:v>74.874767130084251</c:v>
                </c:pt>
                <c:pt idx="974">
                  <c:v>73.158888693905382</c:v>
                </c:pt>
                <c:pt idx="975">
                  <c:v>74.028269971096037</c:v>
                </c:pt>
                <c:pt idx="976">
                  <c:v>73.149615534088852</c:v>
                </c:pt>
                <c:pt idx="977">
                  <c:v>70.91781039751028</c:v>
                </c:pt>
                <c:pt idx="978">
                  <c:v>70.803846510684906</c:v>
                </c:pt>
                <c:pt idx="979">
                  <c:v>70.699345200950532</c:v>
                </c:pt>
                <c:pt idx="980">
                  <c:v>75.899826199357662</c:v>
                </c:pt>
                <c:pt idx="981">
                  <c:v>69.844806412765593</c:v>
                </c:pt>
                <c:pt idx="982">
                  <c:v>69.860514689624509</c:v>
                </c:pt>
                <c:pt idx="983">
                  <c:v>70.243325500093874</c:v>
                </c:pt>
                <c:pt idx="984">
                  <c:v>69.805034228419785</c:v>
                </c:pt>
                <c:pt idx="985">
                  <c:v>70.017970613107849</c:v>
                </c:pt>
                <c:pt idx="986">
                  <c:v>69.499949106676866</c:v>
                </c:pt>
                <c:pt idx="987">
                  <c:v>68.550664908738028</c:v>
                </c:pt>
                <c:pt idx="988">
                  <c:v>69.656164335278817</c:v>
                </c:pt>
                <c:pt idx="989">
                  <c:v>70.151513188988687</c:v>
                </c:pt>
                <c:pt idx="990">
                  <c:v>69.383492629923339</c:v>
                </c:pt>
                <c:pt idx="991">
                  <c:v>69.490039546191312</c:v>
                </c:pt>
                <c:pt idx="992">
                  <c:v>66.415250164401101</c:v>
                </c:pt>
                <c:pt idx="993">
                  <c:v>66.299472610653012</c:v>
                </c:pt>
                <c:pt idx="994">
                  <c:v>66.274040833779125</c:v>
                </c:pt>
                <c:pt idx="995">
                  <c:v>66.133139033159978</c:v>
                </c:pt>
                <c:pt idx="996">
                  <c:v>65.983743662864512</c:v>
                </c:pt>
                <c:pt idx="997">
                  <c:v>65.896353686047576</c:v>
                </c:pt>
                <c:pt idx="998">
                  <c:v>73.876165745447778</c:v>
                </c:pt>
                <c:pt idx="999">
                  <c:v>66.221304579020597</c:v>
                </c:pt>
                <c:pt idx="1000">
                  <c:v>73.645365930705765</c:v>
                </c:pt>
                <c:pt idx="1001">
                  <c:v>73.267227245642118</c:v>
                </c:pt>
                <c:pt idx="1002">
                  <c:v>73.747130828776264</c:v>
                </c:pt>
                <c:pt idx="1003">
                  <c:v>73.609161886321871</c:v>
                </c:pt>
                <c:pt idx="1004">
                  <c:v>73.59036634970461</c:v>
                </c:pt>
                <c:pt idx="1005">
                  <c:v>65.33283652176452</c:v>
                </c:pt>
                <c:pt idx="1006">
                  <c:v>64.93555588860572</c:v>
                </c:pt>
                <c:pt idx="1007">
                  <c:v>60.372189157518555</c:v>
                </c:pt>
                <c:pt idx="1008">
                  <c:v>61.009581414304215</c:v>
                </c:pt>
                <c:pt idx="1009">
                  <c:v>60.83173229849568</c:v>
                </c:pt>
                <c:pt idx="1010">
                  <c:v>72.418506744737115</c:v>
                </c:pt>
                <c:pt idx="1011">
                  <c:v>60.785999822566687</c:v>
                </c:pt>
                <c:pt idx="1012">
                  <c:v>60.509408000828628</c:v>
                </c:pt>
                <c:pt idx="1013">
                  <c:v>72.223595230432551</c:v>
                </c:pt>
                <c:pt idx="1014">
                  <c:v>72.0718597696779</c:v>
                </c:pt>
                <c:pt idx="1015">
                  <c:v>59.606208600223162</c:v>
                </c:pt>
                <c:pt idx="1016">
                  <c:v>59.176028169365537</c:v>
                </c:pt>
                <c:pt idx="1017">
                  <c:v>58.925641138702289</c:v>
                </c:pt>
                <c:pt idx="1018">
                  <c:v>58.677732824389032</c:v>
                </c:pt>
                <c:pt idx="1019">
                  <c:v>58.744965910540166</c:v>
                </c:pt>
                <c:pt idx="1020">
                  <c:v>58.773314094706812</c:v>
                </c:pt>
                <c:pt idx="1021">
                  <c:v>59.117254029112821</c:v>
                </c:pt>
                <c:pt idx="1022">
                  <c:v>61.125667910628152</c:v>
                </c:pt>
                <c:pt idx="1023">
                  <c:v>61.233152802960625</c:v>
                </c:pt>
                <c:pt idx="1024">
                  <c:v>60.962682962780136</c:v>
                </c:pt>
                <c:pt idx="1025">
                  <c:v>62.154590658241361</c:v>
                </c:pt>
                <c:pt idx="1026">
                  <c:v>62.115086098833423</c:v>
                </c:pt>
                <c:pt idx="1027">
                  <c:v>61.8175905700678</c:v>
                </c:pt>
                <c:pt idx="1028">
                  <c:v>61.441043025165257</c:v>
                </c:pt>
                <c:pt idx="1029">
                  <c:v>73.321544660304198</c:v>
                </c:pt>
                <c:pt idx="1030">
                  <c:v>73.229049175697241</c:v>
                </c:pt>
                <c:pt idx="1031">
                  <c:v>73.139709431826162</c:v>
                </c:pt>
                <c:pt idx="1032">
                  <c:v>72.893656096832274</c:v>
                </c:pt>
                <c:pt idx="1033">
                  <c:v>72.728243628562154</c:v>
                </c:pt>
                <c:pt idx="1034">
                  <c:v>72.99190332133108</c:v>
                </c:pt>
                <c:pt idx="1035">
                  <c:v>73.140641486843066</c:v>
                </c:pt>
                <c:pt idx="1036">
                  <c:v>74.539663625337852</c:v>
                </c:pt>
                <c:pt idx="1037">
                  <c:v>66.862860020068339</c:v>
                </c:pt>
                <c:pt idx="1038">
                  <c:v>66.996793096047867</c:v>
                </c:pt>
                <c:pt idx="1039">
                  <c:v>75.783858817709202</c:v>
                </c:pt>
                <c:pt idx="1040">
                  <c:v>66.625158682505884</c:v>
                </c:pt>
                <c:pt idx="1041">
                  <c:v>66.666928278838668</c:v>
                </c:pt>
                <c:pt idx="1042">
                  <c:v>67.044019285912867</c:v>
                </c:pt>
                <c:pt idx="1043">
                  <c:v>66.996047464685986</c:v>
                </c:pt>
                <c:pt idx="1044">
                  <c:v>66.250342356029833</c:v>
                </c:pt>
                <c:pt idx="1045">
                  <c:v>75.2955150549585</c:v>
                </c:pt>
                <c:pt idx="1046">
                  <c:v>65.830250321609356</c:v>
                </c:pt>
                <c:pt idx="1047">
                  <c:v>66.050170204044022</c:v>
                </c:pt>
                <c:pt idx="1048">
                  <c:v>66.093147493929123</c:v>
                </c:pt>
                <c:pt idx="1049">
                  <c:v>65.703807987998545</c:v>
                </c:pt>
                <c:pt idx="1050">
                  <c:v>65.188185915655666</c:v>
                </c:pt>
                <c:pt idx="1051">
                  <c:v>65.203033446353842</c:v>
                </c:pt>
                <c:pt idx="1052">
                  <c:v>62.738854199588808</c:v>
                </c:pt>
                <c:pt idx="1053">
                  <c:v>64.526505487827919</c:v>
                </c:pt>
                <c:pt idx="1054">
                  <c:v>64.273509424786781</c:v>
                </c:pt>
                <c:pt idx="1055">
                  <c:v>64.259921169827649</c:v>
                </c:pt>
                <c:pt idx="1056">
                  <c:v>45.553579704186788</c:v>
                </c:pt>
                <c:pt idx="1057">
                  <c:v>64.701575595198548</c:v>
                </c:pt>
                <c:pt idx="1058">
                  <c:v>64.398379756604498</c:v>
                </c:pt>
                <c:pt idx="1059">
                  <c:v>64.132811630815979</c:v>
                </c:pt>
                <c:pt idx="1060">
                  <c:v>74.693363059894921</c:v>
                </c:pt>
                <c:pt idx="1061">
                  <c:v>74.437511206196291</c:v>
                </c:pt>
                <c:pt idx="1062">
                  <c:v>74.520791220179817</c:v>
                </c:pt>
                <c:pt idx="1063">
                  <c:v>75.998432349545979</c:v>
                </c:pt>
                <c:pt idx="1064">
                  <c:v>74.467840290998041</c:v>
                </c:pt>
                <c:pt idx="1065">
                  <c:v>74.430902577664938</c:v>
                </c:pt>
                <c:pt idx="1066">
                  <c:v>73.898914609448767</c:v>
                </c:pt>
                <c:pt idx="1067">
                  <c:v>68.283846491045466</c:v>
                </c:pt>
                <c:pt idx="1068">
                  <c:v>74.295702210726418</c:v>
                </c:pt>
                <c:pt idx="1069">
                  <c:v>68.296950390148396</c:v>
                </c:pt>
                <c:pt idx="1070">
                  <c:v>68.002304863671498</c:v>
                </c:pt>
                <c:pt idx="1071">
                  <c:v>68.033967884728085</c:v>
                </c:pt>
                <c:pt idx="1072">
                  <c:v>67.972317962781702</c:v>
                </c:pt>
                <c:pt idx="1073">
                  <c:v>67.873235246155943</c:v>
                </c:pt>
                <c:pt idx="1074">
                  <c:v>74.215790556791717</c:v>
                </c:pt>
                <c:pt idx="1075">
                  <c:v>67.79477872658417</c:v>
                </c:pt>
                <c:pt idx="1076">
                  <c:v>67.712675813007664</c:v>
                </c:pt>
                <c:pt idx="1077">
                  <c:v>67.53521006723723</c:v>
                </c:pt>
                <c:pt idx="1078">
                  <c:v>67.502198806449485</c:v>
                </c:pt>
                <c:pt idx="1079">
                  <c:v>67.363928102725211</c:v>
                </c:pt>
                <c:pt idx="1080">
                  <c:v>67.057889242913603</c:v>
                </c:pt>
                <c:pt idx="1081">
                  <c:v>66.883948587398294</c:v>
                </c:pt>
                <c:pt idx="1082">
                  <c:v>71.230831586817445</c:v>
                </c:pt>
                <c:pt idx="1083">
                  <c:v>75.245945013497305</c:v>
                </c:pt>
                <c:pt idx="1084">
                  <c:v>75.088464799143239</c:v>
                </c:pt>
                <c:pt idx="1085">
                  <c:v>80.898459016413753</c:v>
                </c:pt>
                <c:pt idx="1086">
                  <c:v>74.371408332495704</c:v>
                </c:pt>
                <c:pt idx="1087">
                  <c:v>75.132186001333764</c:v>
                </c:pt>
                <c:pt idx="1088">
                  <c:v>74.396461115134159</c:v>
                </c:pt>
                <c:pt idx="1089">
                  <c:v>74.241323021647929</c:v>
                </c:pt>
                <c:pt idx="1090">
                  <c:v>75.120595302810315</c:v>
                </c:pt>
                <c:pt idx="1091">
                  <c:v>74.826514387992532</c:v>
                </c:pt>
                <c:pt idx="1092">
                  <c:v>81.512967099067254</c:v>
                </c:pt>
                <c:pt idx="1093">
                  <c:v>74.67618035454008</c:v>
                </c:pt>
                <c:pt idx="1094">
                  <c:v>74.07203967011904</c:v>
                </c:pt>
                <c:pt idx="1095">
                  <c:v>73.98528948879148</c:v>
                </c:pt>
                <c:pt idx="1096">
                  <c:v>73.30915951285445</c:v>
                </c:pt>
                <c:pt idx="1097">
                  <c:v>82.881502371646263</c:v>
                </c:pt>
                <c:pt idx="1098">
                  <c:v>80.210429707342726</c:v>
                </c:pt>
                <c:pt idx="1099">
                  <c:v>84.092778142251134</c:v>
                </c:pt>
                <c:pt idx="1100">
                  <c:v>78.018457815752214</c:v>
                </c:pt>
                <c:pt idx="1101">
                  <c:v>81.634694920502241</c:v>
                </c:pt>
                <c:pt idx="1102">
                  <c:v>79.045991626591601</c:v>
                </c:pt>
                <c:pt idx="1103">
                  <c:v>82.484829058767389</c:v>
                </c:pt>
                <c:pt idx="1104">
                  <c:v>84.77988260074045</c:v>
                </c:pt>
                <c:pt idx="1105">
                  <c:v>77.831336586503298</c:v>
                </c:pt>
                <c:pt idx="1106">
                  <c:v>83.604197379324035</c:v>
                </c:pt>
                <c:pt idx="1107">
                  <c:v>82.076451439677129</c:v>
                </c:pt>
                <c:pt idx="1108">
                  <c:v>77.261646253311895</c:v>
                </c:pt>
                <c:pt idx="1109">
                  <c:v>83.019625105742037</c:v>
                </c:pt>
                <c:pt idx="1110">
                  <c:v>79.497817351657289</c:v>
                </c:pt>
                <c:pt idx="1111">
                  <c:v>79.797741338420508</c:v>
                </c:pt>
                <c:pt idx="1112">
                  <c:v>66.649563199543252</c:v>
                </c:pt>
                <c:pt idx="1113">
                  <c:v>66.520155207320201</c:v>
                </c:pt>
                <c:pt idx="1114">
                  <c:v>73.964001218229498</c:v>
                </c:pt>
                <c:pt idx="1115">
                  <c:v>66.21067473523199</c:v>
                </c:pt>
                <c:pt idx="1116">
                  <c:v>65.986552292170273</c:v>
                </c:pt>
                <c:pt idx="1117">
                  <c:v>74.451961083568875</c:v>
                </c:pt>
                <c:pt idx="1118">
                  <c:v>73.33116049618998</c:v>
                </c:pt>
                <c:pt idx="1119">
                  <c:v>73.046608113970123</c:v>
                </c:pt>
                <c:pt idx="1120">
                  <c:v>72.892871181704081</c:v>
                </c:pt>
                <c:pt idx="1121">
                  <c:v>64.721572542638583</c:v>
                </c:pt>
                <c:pt idx="1122">
                  <c:v>64.576637020086139</c:v>
                </c:pt>
                <c:pt idx="1123">
                  <c:v>64.47938314926121</c:v>
                </c:pt>
                <c:pt idx="1124">
                  <c:v>64.311335193713631</c:v>
                </c:pt>
                <c:pt idx="1125">
                  <c:v>64.141253595075767</c:v>
                </c:pt>
                <c:pt idx="1126">
                  <c:v>64.026282094237146</c:v>
                </c:pt>
                <c:pt idx="1127">
                  <c:v>65.814527193519751</c:v>
                </c:pt>
                <c:pt idx="1128">
                  <c:v>65.617726781958709</c:v>
                </c:pt>
                <c:pt idx="1129">
                  <c:v>65.666573506656221</c:v>
                </c:pt>
                <c:pt idx="1130">
                  <c:v>65.551908117079975</c:v>
                </c:pt>
                <c:pt idx="1131">
                  <c:v>65.45021148890558</c:v>
                </c:pt>
                <c:pt idx="1132">
                  <c:v>65.322028692609209</c:v>
                </c:pt>
                <c:pt idx="1133">
                  <c:v>65.247764850249666</c:v>
                </c:pt>
                <c:pt idx="1134">
                  <c:v>72.83829454078338</c:v>
                </c:pt>
                <c:pt idx="1135">
                  <c:v>65.192978375868563</c:v>
                </c:pt>
                <c:pt idx="1136">
                  <c:v>72.778963344134837</c:v>
                </c:pt>
                <c:pt idx="1137">
                  <c:v>64.2073175048358</c:v>
                </c:pt>
                <c:pt idx="1138">
                  <c:v>65.239107586629146</c:v>
                </c:pt>
                <c:pt idx="1139">
                  <c:v>65.260288626918452</c:v>
                </c:pt>
                <c:pt idx="1140">
                  <c:v>65.302782994790448</c:v>
                </c:pt>
                <c:pt idx="1141">
                  <c:v>65.284160314656702</c:v>
                </c:pt>
                <c:pt idx="1142">
                  <c:v>69.918968749393485</c:v>
                </c:pt>
                <c:pt idx="1143">
                  <c:v>69.918968749393485</c:v>
                </c:pt>
                <c:pt idx="1144">
                  <c:v>69.830286923030243</c:v>
                </c:pt>
                <c:pt idx="1145">
                  <c:v>69.483116752887057</c:v>
                </c:pt>
                <c:pt idx="1146">
                  <c:v>72.897367067871542</c:v>
                </c:pt>
                <c:pt idx="1147">
                  <c:v>68.197230270620167</c:v>
                </c:pt>
                <c:pt idx="1148">
                  <c:v>67.617019831604281</c:v>
                </c:pt>
                <c:pt idx="1149">
                  <c:v>67.48399709205944</c:v>
                </c:pt>
                <c:pt idx="1150">
                  <c:v>67.439656178877826</c:v>
                </c:pt>
                <c:pt idx="1151">
                  <c:v>67.435877611222949</c:v>
                </c:pt>
                <c:pt idx="1152">
                  <c:v>67.435877611222949</c:v>
                </c:pt>
                <c:pt idx="1153">
                  <c:v>66.770763913498698</c:v>
                </c:pt>
                <c:pt idx="1154">
                  <c:v>67.302854871678093</c:v>
                </c:pt>
                <c:pt idx="1155">
                  <c:v>67.125491218951623</c:v>
                </c:pt>
                <c:pt idx="1156">
                  <c:v>72.934150845743417</c:v>
                </c:pt>
                <c:pt idx="1157">
                  <c:v>64.801975950176427</c:v>
                </c:pt>
                <c:pt idx="1158">
                  <c:v>73.118399783224191</c:v>
                </c:pt>
                <c:pt idx="1159">
                  <c:v>67.343278404711128</c:v>
                </c:pt>
                <c:pt idx="1160">
                  <c:v>67.448575702059131</c:v>
                </c:pt>
                <c:pt idx="1161">
                  <c:v>67.251159815410873</c:v>
                </c:pt>
                <c:pt idx="1162">
                  <c:v>67.221855240327614</c:v>
                </c:pt>
                <c:pt idx="1163">
                  <c:v>66.372019659263344</c:v>
                </c:pt>
                <c:pt idx="1164">
                  <c:v>63.672534229336918</c:v>
                </c:pt>
                <c:pt idx="1165">
                  <c:v>62.61184762502544</c:v>
                </c:pt>
                <c:pt idx="1166">
                  <c:v>72.413723346166648</c:v>
                </c:pt>
                <c:pt idx="1167">
                  <c:v>72.812158015944902</c:v>
                </c:pt>
                <c:pt idx="1168">
                  <c:v>64.177321441712508</c:v>
                </c:pt>
                <c:pt idx="1169">
                  <c:v>73.03139170609316</c:v>
                </c:pt>
                <c:pt idx="1170">
                  <c:v>67.363311954155947</c:v>
                </c:pt>
                <c:pt idx="1171">
                  <c:v>67.28596583075732</c:v>
                </c:pt>
                <c:pt idx="1172">
                  <c:v>78.794371854954619</c:v>
                </c:pt>
                <c:pt idx="1173">
                  <c:v>78.625668067489869</c:v>
                </c:pt>
                <c:pt idx="1174">
                  <c:v>82.522327355348622</c:v>
                </c:pt>
                <c:pt idx="1175">
                  <c:v>85.218211004944905</c:v>
                </c:pt>
                <c:pt idx="1176">
                  <c:v>81.428314996013128</c:v>
                </c:pt>
                <c:pt idx="1177">
                  <c:v>82.749969176392213</c:v>
                </c:pt>
                <c:pt idx="1178">
                  <c:v>84.474641100135912</c:v>
                </c:pt>
                <c:pt idx="1179">
                  <c:v>84.990355657562333</c:v>
                </c:pt>
                <c:pt idx="1180">
                  <c:v>84.391522279604331</c:v>
                </c:pt>
                <c:pt idx="1181">
                  <c:v>79.36827390325864</c:v>
                </c:pt>
                <c:pt idx="1182">
                  <c:v>83.505836352535326</c:v>
                </c:pt>
                <c:pt idx="1183">
                  <c:v>78.982371285340619</c:v>
                </c:pt>
                <c:pt idx="1184">
                  <c:v>81.762555725490444</c:v>
                </c:pt>
                <c:pt idx="1185">
                  <c:v>81.250974230376926</c:v>
                </c:pt>
                <c:pt idx="1186">
                  <c:v>80.666962532212494</c:v>
                </c:pt>
                <c:pt idx="1187">
                  <c:v>76.972253538360789</c:v>
                </c:pt>
                <c:pt idx="1188">
                  <c:v>74.518199599363697</c:v>
                </c:pt>
                <c:pt idx="1189">
                  <c:v>76.71659771510167</c:v>
                </c:pt>
                <c:pt idx="1190">
                  <c:v>74.213696311464432</c:v>
                </c:pt>
                <c:pt idx="1191">
                  <c:v>72.134226599575499</c:v>
                </c:pt>
                <c:pt idx="1192">
                  <c:v>72.075868783814713</c:v>
                </c:pt>
                <c:pt idx="1193">
                  <c:v>71.93431764143665</c:v>
                </c:pt>
                <c:pt idx="1194">
                  <c:v>71.463360998543948</c:v>
                </c:pt>
                <c:pt idx="1195">
                  <c:v>71.443414707812423</c:v>
                </c:pt>
                <c:pt idx="1196">
                  <c:v>71.51100572580593</c:v>
                </c:pt>
                <c:pt idx="1197">
                  <c:v>72.534892501179698</c:v>
                </c:pt>
                <c:pt idx="1198">
                  <c:v>72.380416753159793</c:v>
                </c:pt>
                <c:pt idx="1199">
                  <c:v>72.285428536784536</c:v>
                </c:pt>
                <c:pt idx="1200">
                  <c:v>71.283824506940789</c:v>
                </c:pt>
                <c:pt idx="1201">
                  <c:v>71.303529800382648</c:v>
                </c:pt>
                <c:pt idx="1202">
                  <c:v>80.480419399392929</c:v>
                </c:pt>
                <c:pt idx="1203">
                  <c:v>77.703828381107002</c:v>
                </c:pt>
                <c:pt idx="1204">
                  <c:v>82.692331692458097</c:v>
                </c:pt>
                <c:pt idx="1205">
                  <c:v>82.893605773057502</c:v>
                </c:pt>
                <c:pt idx="1206">
                  <c:v>82.748038665329915</c:v>
                </c:pt>
                <c:pt idx="1207">
                  <c:v>80.437072519531696</c:v>
                </c:pt>
                <c:pt idx="1208">
                  <c:v>77.547009215019202</c:v>
                </c:pt>
                <c:pt idx="1209">
                  <c:v>80.762747139772344</c:v>
                </c:pt>
                <c:pt idx="1210">
                  <c:v>77.799204987637623</c:v>
                </c:pt>
                <c:pt idx="1211">
                  <c:v>80.29470214194923</c:v>
                </c:pt>
                <c:pt idx="1212">
                  <c:v>80.275818209215288</c:v>
                </c:pt>
                <c:pt idx="1213">
                  <c:v>79.672117085678423</c:v>
                </c:pt>
                <c:pt idx="1214">
                  <c:v>79.265260573198873</c:v>
                </c:pt>
                <c:pt idx="1215">
                  <c:v>77.541337367173</c:v>
                </c:pt>
                <c:pt idx="1216">
                  <c:v>77.503978884716901</c:v>
                </c:pt>
                <c:pt idx="1217">
                  <c:v>69.406026043576105</c:v>
                </c:pt>
                <c:pt idx="1218">
                  <c:v>69.000528302251098</c:v>
                </c:pt>
                <c:pt idx="1219">
                  <c:v>68.878294453071433</c:v>
                </c:pt>
                <c:pt idx="1220">
                  <c:v>68.80506581791515</c:v>
                </c:pt>
                <c:pt idx="1221">
                  <c:v>69.059805360819084</c:v>
                </c:pt>
                <c:pt idx="1222">
                  <c:v>68.701139080374048</c:v>
                </c:pt>
                <c:pt idx="1223">
                  <c:v>68.511710435331239</c:v>
                </c:pt>
                <c:pt idx="1224">
                  <c:v>68.424061807435535</c:v>
                </c:pt>
                <c:pt idx="1225">
                  <c:v>74.420404148745064</c:v>
                </c:pt>
                <c:pt idx="1226">
                  <c:v>67.82346090460679</c:v>
                </c:pt>
                <c:pt idx="1227">
                  <c:v>67.783301639706664</c:v>
                </c:pt>
                <c:pt idx="1228">
                  <c:v>67.644757197592185</c:v>
                </c:pt>
                <c:pt idx="1229">
                  <c:v>67.740091345691653</c:v>
                </c:pt>
                <c:pt idx="1230">
                  <c:v>67.580810635221141</c:v>
                </c:pt>
                <c:pt idx="1231">
                  <c:v>67.335721046607816</c:v>
                </c:pt>
                <c:pt idx="1232">
                  <c:v>74.734111040087015</c:v>
                </c:pt>
                <c:pt idx="1233">
                  <c:v>77.630908812692098</c:v>
                </c:pt>
                <c:pt idx="1234">
                  <c:v>77.498335154914301</c:v>
                </c:pt>
                <c:pt idx="1235">
                  <c:v>82.953087736326282</c:v>
                </c:pt>
                <c:pt idx="1236">
                  <c:v>77.588146035298166</c:v>
                </c:pt>
                <c:pt idx="1237">
                  <c:v>77.593325005579501</c:v>
                </c:pt>
                <c:pt idx="1238">
                  <c:v>81.425245504135461</c:v>
                </c:pt>
                <c:pt idx="1239">
                  <c:v>81.013822515924502</c:v>
                </c:pt>
                <c:pt idx="1240">
                  <c:v>80.985351677570378</c:v>
                </c:pt>
                <c:pt idx="1241">
                  <c:v>81.311454413376126</c:v>
                </c:pt>
                <c:pt idx="1242">
                  <c:v>81.213648938486656</c:v>
                </c:pt>
                <c:pt idx="1243">
                  <c:v>80.204869336816401</c:v>
                </c:pt>
                <c:pt idx="1244">
                  <c:v>83.069982429524231</c:v>
                </c:pt>
                <c:pt idx="1245">
                  <c:v>80.392419198129375</c:v>
                </c:pt>
                <c:pt idx="1246">
                  <c:v>80.549369325099917</c:v>
                </c:pt>
                <c:pt idx="1247">
                  <c:v>68.778854966176411</c:v>
                </c:pt>
                <c:pt idx="1248">
                  <c:v>69.025248139569214</c:v>
                </c:pt>
                <c:pt idx="1249">
                  <c:v>68.692505629726242</c:v>
                </c:pt>
                <c:pt idx="1250">
                  <c:v>68.656432302548239</c:v>
                </c:pt>
                <c:pt idx="1251">
                  <c:v>69.037104942834318</c:v>
                </c:pt>
                <c:pt idx="1252">
                  <c:v>68.994180869978521</c:v>
                </c:pt>
                <c:pt idx="1253">
                  <c:v>68.875972223621815</c:v>
                </c:pt>
                <c:pt idx="1254">
                  <c:v>73.517828934102099</c:v>
                </c:pt>
                <c:pt idx="1255">
                  <c:v>68.644346933661652</c:v>
                </c:pt>
                <c:pt idx="1256">
                  <c:v>68.188753331300248</c:v>
                </c:pt>
                <c:pt idx="1257">
                  <c:v>68.276757446933686</c:v>
                </c:pt>
                <c:pt idx="1258">
                  <c:v>68.30780886721864</c:v>
                </c:pt>
                <c:pt idx="1259">
                  <c:v>68.237657232448583</c:v>
                </c:pt>
                <c:pt idx="1260">
                  <c:v>68.146372684351263</c:v>
                </c:pt>
                <c:pt idx="1261">
                  <c:v>68.021963244059904</c:v>
                </c:pt>
                <c:pt idx="1262">
                  <c:v>75.011618162940096</c:v>
                </c:pt>
                <c:pt idx="1263">
                  <c:v>74.818562767023352</c:v>
                </c:pt>
                <c:pt idx="1264">
                  <c:v>66.827099832753362</c:v>
                </c:pt>
                <c:pt idx="1265">
                  <c:v>66.277619724527497</c:v>
                </c:pt>
                <c:pt idx="1266">
                  <c:v>65.718595547214079</c:v>
                </c:pt>
                <c:pt idx="1267">
                  <c:v>66.177432614448236</c:v>
                </c:pt>
                <c:pt idx="1268">
                  <c:v>65.459378225600901</c:v>
                </c:pt>
                <c:pt idx="1269">
                  <c:v>63.941432374454912</c:v>
                </c:pt>
                <c:pt idx="1270">
                  <c:v>63.236629711616416</c:v>
                </c:pt>
                <c:pt idx="1271">
                  <c:v>63.396246070062503</c:v>
                </c:pt>
                <c:pt idx="1272">
                  <c:v>63.3652975151699</c:v>
                </c:pt>
                <c:pt idx="1273">
                  <c:v>63.59194257282644</c:v>
                </c:pt>
                <c:pt idx="1274">
                  <c:v>63.709279808862412</c:v>
                </c:pt>
                <c:pt idx="1275">
                  <c:v>63.183035422883002</c:v>
                </c:pt>
                <c:pt idx="1276">
                  <c:v>62.983738922911343</c:v>
                </c:pt>
                <c:pt idx="1277">
                  <c:v>62.396632422432091</c:v>
                </c:pt>
                <c:pt idx="1278">
                  <c:v>62.95201754542056</c:v>
                </c:pt>
                <c:pt idx="1279">
                  <c:v>62.711837199193489</c:v>
                </c:pt>
                <c:pt idx="1280">
                  <c:v>62.015783124425809</c:v>
                </c:pt>
                <c:pt idx="1281">
                  <c:v>61.24747398241874</c:v>
                </c:pt>
                <c:pt idx="1282">
                  <c:v>60.246590225427894</c:v>
                </c:pt>
                <c:pt idx="1283">
                  <c:v>59.246970624402657</c:v>
                </c:pt>
                <c:pt idx="1284">
                  <c:v>58.591001945898341</c:v>
                </c:pt>
                <c:pt idx="1285">
                  <c:v>57.088332078550181</c:v>
                </c:pt>
                <c:pt idx="1286">
                  <c:v>56.038861818271073</c:v>
                </c:pt>
                <c:pt idx="1287">
                  <c:v>55.002691154699164</c:v>
                </c:pt>
                <c:pt idx="1288">
                  <c:v>54.803386078938928</c:v>
                </c:pt>
                <c:pt idx="1289">
                  <c:v>54.865721146519938</c:v>
                </c:pt>
                <c:pt idx="1290">
                  <c:v>54.969783524672501</c:v>
                </c:pt>
                <c:pt idx="1291">
                  <c:v>55.188554732047834</c:v>
                </c:pt>
                <c:pt idx="1292">
                  <c:v>73.570292334050762</c:v>
                </c:pt>
                <c:pt idx="1293">
                  <c:v>72.707503413630405</c:v>
                </c:pt>
                <c:pt idx="1294">
                  <c:v>72.625041819871939</c:v>
                </c:pt>
                <c:pt idx="1295">
                  <c:v>72.661473621289673</c:v>
                </c:pt>
                <c:pt idx="1296">
                  <c:v>72.590766142212274</c:v>
                </c:pt>
                <c:pt idx="1297">
                  <c:v>72.656993017047455</c:v>
                </c:pt>
                <c:pt idx="1298">
                  <c:v>72.940402457750608</c:v>
                </c:pt>
                <c:pt idx="1299">
                  <c:v>64.611624449552195</c:v>
                </c:pt>
                <c:pt idx="1300">
                  <c:v>64.493483654576721</c:v>
                </c:pt>
                <c:pt idx="1301">
                  <c:v>64.445755281634248</c:v>
                </c:pt>
                <c:pt idx="1302">
                  <c:v>64.294383449530571</c:v>
                </c:pt>
                <c:pt idx="1303">
                  <c:v>64.252195066285623</c:v>
                </c:pt>
                <c:pt idx="1304">
                  <c:v>64.201824214952524</c:v>
                </c:pt>
                <c:pt idx="1305">
                  <c:v>64.148127623345161</c:v>
                </c:pt>
                <c:pt idx="1306">
                  <c:v>63.9323742515544</c:v>
                </c:pt>
                <c:pt idx="1307">
                  <c:v>71.476852949554569</c:v>
                </c:pt>
                <c:pt idx="1308">
                  <c:v>71.622722861944538</c:v>
                </c:pt>
                <c:pt idx="1309">
                  <c:v>71.679225809412529</c:v>
                </c:pt>
                <c:pt idx="1310">
                  <c:v>71.533195283275873</c:v>
                </c:pt>
                <c:pt idx="1311">
                  <c:v>71.011946004824424</c:v>
                </c:pt>
                <c:pt idx="1312">
                  <c:v>71.606842737184039</c:v>
                </c:pt>
                <c:pt idx="1313">
                  <c:v>70.972805211645849</c:v>
                </c:pt>
                <c:pt idx="1314">
                  <c:v>71.219417786601284</c:v>
                </c:pt>
                <c:pt idx="1315">
                  <c:v>71.143617455394477</c:v>
                </c:pt>
                <c:pt idx="1316">
                  <c:v>73.346356100360907</c:v>
                </c:pt>
                <c:pt idx="1317">
                  <c:v>70.624111721382434</c:v>
                </c:pt>
                <c:pt idx="1318">
                  <c:v>69.580125346465849</c:v>
                </c:pt>
                <c:pt idx="1319">
                  <c:v>70.169219474734618</c:v>
                </c:pt>
                <c:pt idx="1320">
                  <c:v>69.455938609270859</c:v>
                </c:pt>
                <c:pt idx="1321">
                  <c:v>69.928167545055373</c:v>
                </c:pt>
                <c:pt idx="1322">
                  <c:v>72.845469019380189</c:v>
                </c:pt>
                <c:pt idx="1323">
                  <c:v>65.883945649866362</c:v>
                </c:pt>
                <c:pt idx="1324">
                  <c:v>72.801128106198561</c:v>
                </c:pt>
                <c:pt idx="1325">
                  <c:v>66.498764488464886</c:v>
                </c:pt>
                <c:pt idx="1326">
                  <c:v>65.80319322244948</c:v>
                </c:pt>
                <c:pt idx="1327">
                  <c:v>73.56740446851181</c:v>
                </c:pt>
                <c:pt idx="1328">
                  <c:v>64.929485432083055</c:v>
                </c:pt>
                <c:pt idx="1329">
                  <c:v>64.48808009762044</c:v>
                </c:pt>
                <c:pt idx="1330">
                  <c:v>64.15679706972125</c:v>
                </c:pt>
                <c:pt idx="1331">
                  <c:v>64.724898934147987</c:v>
                </c:pt>
                <c:pt idx="1332">
                  <c:v>65.217658472529649</c:v>
                </c:pt>
                <c:pt idx="1333">
                  <c:v>65.303563629914777</c:v>
                </c:pt>
                <c:pt idx="1334">
                  <c:v>65.31289553552584</c:v>
                </c:pt>
                <c:pt idx="1335">
                  <c:v>64.963492540976844</c:v>
                </c:pt>
                <c:pt idx="1336">
                  <c:v>64.423615420435482</c:v>
                </c:pt>
                <c:pt idx="1337">
                  <c:v>64.775422820325943</c:v>
                </c:pt>
                <c:pt idx="1338">
                  <c:v>72.579423540290477</c:v>
                </c:pt>
                <c:pt idx="1339">
                  <c:v>72.357718974382394</c:v>
                </c:pt>
                <c:pt idx="1340">
                  <c:v>66.187519434101176</c:v>
                </c:pt>
                <c:pt idx="1341">
                  <c:v>66.177414656865594</c:v>
                </c:pt>
                <c:pt idx="1342">
                  <c:v>65.66476038153283</c:v>
                </c:pt>
                <c:pt idx="1343">
                  <c:v>65.412827274385819</c:v>
                </c:pt>
                <c:pt idx="1344">
                  <c:v>65.108996118747456</c:v>
                </c:pt>
                <c:pt idx="1345">
                  <c:v>73.925595524099535</c:v>
                </c:pt>
                <c:pt idx="1346">
                  <c:v>64.078134230125755</c:v>
                </c:pt>
                <c:pt idx="1347">
                  <c:v>63.755410236213059</c:v>
                </c:pt>
                <c:pt idx="1348">
                  <c:v>63.399681032083357</c:v>
                </c:pt>
                <c:pt idx="1349">
                  <c:v>63.103407011754733</c:v>
                </c:pt>
                <c:pt idx="1350">
                  <c:v>62.761790179567711</c:v>
                </c:pt>
                <c:pt idx="1351">
                  <c:v>63.218453021234176</c:v>
                </c:pt>
                <c:pt idx="1352">
                  <c:v>71.231295009417607</c:v>
                </c:pt>
                <c:pt idx="1353">
                  <c:v>74.074758640303259</c:v>
                </c:pt>
                <c:pt idx="1354">
                  <c:v>74.661198444375486</c:v>
                </c:pt>
                <c:pt idx="1355">
                  <c:v>73.556496349119968</c:v>
                </c:pt>
                <c:pt idx="1356">
                  <c:v>80.785598008914747</c:v>
                </c:pt>
                <c:pt idx="1357">
                  <c:v>73.460770502485687</c:v>
                </c:pt>
                <c:pt idx="1358">
                  <c:v>73.008146767642117</c:v>
                </c:pt>
                <c:pt idx="1359">
                  <c:v>72.088167626192174</c:v>
                </c:pt>
                <c:pt idx="1360">
                  <c:v>71.649838930005302</c:v>
                </c:pt>
                <c:pt idx="1361">
                  <c:v>71.427302308986853</c:v>
                </c:pt>
                <c:pt idx="1362">
                  <c:v>79.42844971040671</c:v>
                </c:pt>
                <c:pt idx="1363">
                  <c:v>79.322879391390899</c:v>
                </c:pt>
                <c:pt idx="1364">
                  <c:v>70.533831883178365</c:v>
                </c:pt>
                <c:pt idx="1365">
                  <c:v>69.820638102745804</c:v>
                </c:pt>
                <c:pt idx="1366">
                  <c:v>70.408912079605003</c:v>
                </c:pt>
                <c:pt idx="1367">
                  <c:v>69.790147652434101</c:v>
                </c:pt>
                <c:pt idx="1368">
                  <c:v>69.7907329992955</c:v>
                </c:pt>
                <c:pt idx="1369">
                  <c:v>70.142116987732692</c:v>
                </c:pt>
                <c:pt idx="1370">
                  <c:v>70.574470427773051</c:v>
                </c:pt>
                <c:pt idx="1371">
                  <c:v>70.515808837445036</c:v>
                </c:pt>
                <c:pt idx="1372">
                  <c:v>70.000193455126052</c:v>
                </c:pt>
                <c:pt idx="1373">
                  <c:v>69.923277690145596</c:v>
                </c:pt>
                <c:pt idx="1374">
                  <c:v>69.9054240528408</c:v>
                </c:pt>
                <c:pt idx="1375">
                  <c:v>74.564980176774213</c:v>
                </c:pt>
                <c:pt idx="1376">
                  <c:v>74.225160851685345</c:v>
                </c:pt>
                <c:pt idx="1377">
                  <c:v>74.189802705625596</c:v>
                </c:pt>
                <c:pt idx="1378">
                  <c:v>74.079950105077899</c:v>
                </c:pt>
                <c:pt idx="1379">
                  <c:v>73.632632959803558</c:v>
                </c:pt>
                <c:pt idx="1380">
                  <c:v>74.246750760385723</c:v>
                </c:pt>
                <c:pt idx="1381">
                  <c:v>69.729968605630546</c:v>
                </c:pt>
                <c:pt idx="1382">
                  <c:v>50.552218645413035</c:v>
                </c:pt>
                <c:pt idx="1383">
                  <c:v>50.724223670673148</c:v>
                </c:pt>
                <c:pt idx="1384">
                  <c:v>50.954951662461589</c:v>
                </c:pt>
                <c:pt idx="1385">
                  <c:v>72.312305044826743</c:v>
                </c:pt>
                <c:pt idx="1386">
                  <c:v>51.346299873430645</c:v>
                </c:pt>
                <c:pt idx="1387">
                  <c:v>49.601275295801898</c:v>
                </c:pt>
                <c:pt idx="1388">
                  <c:v>48.440809879257117</c:v>
                </c:pt>
                <c:pt idx="1389">
                  <c:v>46.549725796689827</c:v>
                </c:pt>
                <c:pt idx="1390">
                  <c:v>45.62614556190632</c:v>
                </c:pt>
                <c:pt idx="1391">
                  <c:v>44.709572975391929</c:v>
                </c:pt>
                <c:pt idx="1392">
                  <c:v>44.786012651034476</c:v>
                </c:pt>
                <c:pt idx="1393">
                  <c:v>45.617743166774851</c:v>
                </c:pt>
                <c:pt idx="1394">
                  <c:v>47.13227180431516</c:v>
                </c:pt>
                <c:pt idx="1395">
                  <c:v>48.715913090914682</c:v>
                </c:pt>
                <c:pt idx="1396">
                  <c:v>50.70794681283607</c:v>
                </c:pt>
                <c:pt idx="1397">
                  <c:v>59.04427652692916</c:v>
                </c:pt>
                <c:pt idx="1398">
                  <c:v>62.186792348147193</c:v>
                </c:pt>
                <c:pt idx="1399">
                  <c:v>62.055630343730463</c:v>
                </c:pt>
                <c:pt idx="1400">
                  <c:v>63.243307430767992</c:v>
                </c:pt>
                <c:pt idx="1401">
                  <c:v>62.935724949944508</c:v>
                </c:pt>
                <c:pt idx="1402">
                  <c:v>62.733427561049112</c:v>
                </c:pt>
                <c:pt idx="1403">
                  <c:v>62.626197185757668</c:v>
                </c:pt>
                <c:pt idx="1404">
                  <c:v>62.438996870830664</c:v>
                </c:pt>
                <c:pt idx="1405">
                  <c:v>73.716535501636102</c:v>
                </c:pt>
                <c:pt idx="1406">
                  <c:v>61.180640886223898</c:v>
                </c:pt>
                <c:pt idx="1407">
                  <c:v>60.620333448479144</c:v>
                </c:pt>
                <c:pt idx="1408">
                  <c:v>73.329898030433284</c:v>
                </c:pt>
                <c:pt idx="1409">
                  <c:v>58.764815263295553</c:v>
                </c:pt>
                <c:pt idx="1410">
                  <c:v>60.502733047871651</c:v>
                </c:pt>
                <c:pt idx="1411">
                  <c:v>73.558872729534073</c:v>
                </c:pt>
                <c:pt idx="1412">
                  <c:v>67.258513958496479</c:v>
                </c:pt>
                <c:pt idx="1413">
                  <c:v>67.657582177131033</c:v>
                </c:pt>
                <c:pt idx="1414">
                  <c:v>67.701923090312647</c:v>
                </c:pt>
                <c:pt idx="1415">
                  <c:v>66.482410937444982</c:v>
                </c:pt>
                <c:pt idx="1416">
                  <c:v>67.778295559022212</c:v>
                </c:pt>
                <c:pt idx="1417">
                  <c:v>67.785035566668128</c:v>
                </c:pt>
                <c:pt idx="1418">
                  <c:v>68.07123481639222</c:v>
                </c:pt>
                <c:pt idx="1419">
                  <c:v>67.779744477656308</c:v>
                </c:pt>
                <c:pt idx="1420">
                  <c:v>67.958604544282522</c:v>
                </c:pt>
                <c:pt idx="1421">
                  <c:v>67.768361733624829</c:v>
                </c:pt>
                <c:pt idx="1422">
                  <c:v>67.366600284523244</c:v>
                </c:pt>
                <c:pt idx="1423">
                  <c:v>67.394217534243595</c:v>
                </c:pt>
                <c:pt idx="1424">
                  <c:v>67.143265475010068</c:v>
                </c:pt>
                <c:pt idx="1425">
                  <c:v>67.30223185048348</c:v>
                </c:pt>
                <c:pt idx="1426">
                  <c:v>67.315810884466046</c:v>
                </c:pt>
                <c:pt idx="1427">
                  <c:v>76.798937738853866</c:v>
                </c:pt>
                <c:pt idx="1428">
                  <c:v>76.194986109484745</c:v>
                </c:pt>
                <c:pt idx="1429">
                  <c:v>76.222776081479182</c:v>
                </c:pt>
                <c:pt idx="1430">
                  <c:v>82.262120138072135</c:v>
                </c:pt>
                <c:pt idx="1431">
                  <c:v>74.610461608080513</c:v>
                </c:pt>
                <c:pt idx="1432">
                  <c:v>74.258034736291322</c:v>
                </c:pt>
                <c:pt idx="1433">
                  <c:v>73.44862013677259</c:v>
                </c:pt>
                <c:pt idx="1434">
                  <c:v>82.167515033116217</c:v>
                </c:pt>
                <c:pt idx="1435">
                  <c:v>71.919358031082098</c:v>
                </c:pt>
                <c:pt idx="1436">
                  <c:v>72.564953429396411</c:v>
                </c:pt>
                <c:pt idx="1437">
                  <c:v>80.758040719317478</c:v>
                </c:pt>
                <c:pt idx="1438">
                  <c:v>80.54348641822844</c:v>
                </c:pt>
                <c:pt idx="1439">
                  <c:v>80.727307033318041</c:v>
                </c:pt>
                <c:pt idx="1440">
                  <c:v>80.152704184451053</c:v>
                </c:pt>
                <c:pt idx="1441">
                  <c:v>81.072051887177864</c:v>
                </c:pt>
                <c:pt idx="1442">
                  <c:v>88.44011079820541</c:v>
                </c:pt>
                <c:pt idx="1443">
                  <c:v>87.818204044398428</c:v>
                </c:pt>
                <c:pt idx="1444">
                  <c:v>82.571854048601807</c:v>
                </c:pt>
                <c:pt idx="1445">
                  <c:v>88.745124378703338</c:v>
                </c:pt>
                <c:pt idx="1446">
                  <c:v>79.642338269448032</c:v>
                </c:pt>
                <c:pt idx="1447">
                  <c:v>79.400905888430572</c:v>
                </c:pt>
                <c:pt idx="1448">
                  <c:v>92.773451911210913</c:v>
                </c:pt>
                <c:pt idx="1449">
                  <c:v>78.170353517787987</c:v>
                </c:pt>
                <c:pt idx="1450">
                  <c:v>87.323277953987827</c:v>
                </c:pt>
                <c:pt idx="1451">
                  <c:v>82.099641794374634</c:v>
                </c:pt>
                <c:pt idx="1452">
                  <c:v>85.365115779916977</c:v>
                </c:pt>
                <c:pt idx="1453">
                  <c:v>84.057725652635938</c:v>
                </c:pt>
                <c:pt idx="1454">
                  <c:v>78.424793894719897</c:v>
                </c:pt>
                <c:pt idx="1455">
                  <c:v>82.6232131120845</c:v>
                </c:pt>
                <c:pt idx="1456">
                  <c:v>82.853988898701004</c:v>
                </c:pt>
                <c:pt idx="1457">
                  <c:v>63.625816329767993</c:v>
                </c:pt>
                <c:pt idx="1458">
                  <c:v>72.952887027739578</c:v>
                </c:pt>
                <c:pt idx="1459">
                  <c:v>63.540698784236007</c:v>
                </c:pt>
                <c:pt idx="1460">
                  <c:v>63.323920991318857</c:v>
                </c:pt>
                <c:pt idx="1461">
                  <c:v>63.034866728756775</c:v>
                </c:pt>
                <c:pt idx="1462">
                  <c:v>62.720160577958453</c:v>
                </c:pt>
                <c:pt idx="1463">
                  <c:v>62.37206631733568</c:v>
                </c:pt>
                <c:pt idx="1464">
                  <c:v>62.324602831373923</c:v>
                </c:pt>
                <c:pt idx="1465">
                  <c:v>62.214206856227264</c:v>
                </c:pt>
                <c:pt idx="1466">
                  <c:v>62.13778971772966</c:v>
                </c:pt>
                <c:pt idx="1467">
                  <c:v>62.077002069885623</c:v>
                </c:pt>
                <c:pt idx="1468">
                  <c:v>62.08617962863665</c:v>
                </c:pt>
                <c:pt idx="1469">
                  <c:v>61.948164340346544</c:v>
                </c:pt>
                <c:pt idx="1470">
                  <c:v>61.780110529148011</c:v>
                </c:pt>
                <c:pt idx="1471">
                  <c:v>61.507077575579885</c:v>
                </c:pt>
                <c:pt idx="1472">
                  <c:v>56.919032320889983</c:v>
                </c:pt>
                <c:pt idx="1473">
                  <c:v>56.163006120396908</c:v>
                </c:pt>
                <c:pt idx="1474">
                  <c:v>71.787441615607975</c:v>
                </c:pt>
                <c:pt idx="1475">
                  <c:v>54.514311639929318</c:v>
                </c:pt>
                <c:pt idx="1476">
                  <c:v>53.524004244953233</c:v>
                </c:pt>
                <c:pt idx="1477">
                  <c:v>52.267240270825837</c:v>
                </c:pt>
                <c:pt idx="1478">
                  <c:v>50.841740871586666</c:v>
                </c:pt>
                <c:pt idx="1479">
                  <c:v>49.257391230050835</c:v>
                </c:pt>
                <c:pt idx="1480">
                  <c:v>48.017418153409487</c:v>
                </c:pt>
                <c:pt idx="1481">
                  <c:v>71.065416280712029</c:v>
                </c:pt>
                <c:pt idx="1482">
                  <c:v>46.780712833387483</c:v>
                </c:pt>
                <c:pt idx="1483">
                  <c:v>46.825260790934657</c:v>
                </c:pt>
                <c:pt idx="1484">
                  <c:v>71.042657632649494</c:v>
                </c:pt>
                <c:pt idx="1485">
                  <c:v>47.47762181192418</c:v>
                </c:pt>
                <c:pt idx="1486">
                  <c:v>47.977296344557388</c:v>
                </c:pt>
                <c:pt idx="1487">
                  <c:v>68.645106445091372</c:v>
                </c:pt>
                <c:pt idx="1488">
                  <c:v>68.187635486783392</c:v>
                </c:pt>
                <c:pt idx="1489">
                  <c:v>68.137761933712355</c:v>
                </c:pt>
                <c:pt idx="1490">
                  <c:v>73.217392100625872</c:v>
                </c:pt>
                <c:pt idx="1491">
                  <c:v>68.01197697170619</c:v>
                </c:pt>
                <c:pt idx="1492">
                  <c:v>68.227695747318108</c:v>
                </c:pt>
                <c:pt idx="1493">
                  <c:v>68.187568451436306</c:v>
                </c:pt>
                <c:pt idx="1494">
                  <c:v>68.110743908609024</c:v>
                </c:pt>
                <c:pt idx="1495">
                  <c:v>68.035738332389442</c:v>
                </c:pt>
                <c:pt idx="1496">
                  <c:v>67.964831079640064</c:v>
                </c:pt>
                <c:pt idx="1497">
                  <c:v>67.898510639876065</c:v>
                </c:pt>
                <c:pt idx="1498">
                  <c:v>67.819024359479187</c:v>
                </c:pt>
                <c:pt idx="1499">
                  <c:v>73.29206893711374</c:v>
                </c:pt>
                <c:pt idx="1500">
                  <c:v>67.538922622081387</c:v>
                </c:pt>
                <c:pt idx="1501">
                  <c:v>67.206991132956844</c:v>
                </c:pt>
                <c:pt idx="1502">
                  <c:v>72.101856791457863</c:v>
                </c:pt>
                <c:pt idx="1503">
                  <c:v>71.753795320695559</c:v>
                </c:pt>
                <c:pt idx="1504">
                  <c:v>71.485768426205539</c:v>
                </c:pt>
                <c:pt idx="1505">
                  <c:v>72.008950221219806</c:v>
                </c:pt>
                <c:pt idx="1506">
                  <c:v>71.105679627903712</c:v>
                </c:pt>
                <c:pt idx="1507">
                  <c:v>70.932024532837985</c:v>
                </c:pt>
                <c:pt idx="1508">
                  <c:v>71.326389494794782</c:v>
                </c:pt>
                <c:pt idx="1509">
                  <c:v>70.636076458744625</c:v>
                </c:pt>
                <c:pt idx="1510">
                  <c:v>70.708174189482591</c:v>
                </c:pt>
                <c:pt idx="1511">
                  <c:v>70.406060240746697</c:v>
                </c:pt>
                <c:pt idx="1512">
                  <c:v>73.863915274423718</c:v>
                </c:pt>
                <c:pt idx="1513">
                  <c:v>69.590405610010222</c:v>
                </c:pt>
                <c:pt idx="1514">
                  <c:v>68.836656196441083</c:v>
                </c:pt>
                <c:pt idx="1515">
                  <c:v>68.648865038445521</c:v>
                </c:pt>
                <c:pt idx="1516">
                  <c:v>68.306699537642871</c:v>
                </c:pt>
                <c:pt idx="1517">
                  <c:v>61.566942852457899</c:v>
                </c:pt>
                <c:pt idx="1518">
                  <c:v>61.428001569082483</c:v>
                </c:pt>
                <c:pt idx="1519">
                  <c:v>72.460960935929961</c:v>
                </c:pt>
                <c:pt idx="1520">
                  <c:v>61.871704133449924</c:v>
                </c:pt>
                <c:pt idx="1521">
                  <c:v>61.722978700834688</c:v>
                </c:pt>
                <c:pt idx="1522">
                  <c:v>61.631963097913754</c:v>
                </c:pt>
                <c:pt idx="1523">
                  <c:v>61.546404781274767</c:v>
                </c:pt>
                <c:pt idx="1524">
                  <c:v>61.349098855305826</c:v>
                </c:pt>
                <c:pt idx="1525">
                  <c:v>61.06687503443348</c:v>
                </c:pt>
                <c:pt idx="1526">
                  <c:v>72.554154862859562</c:v>
                </c:pt>
                <c:pt idx="1527">
                  <c:v>60.690571038023286</c:v>
                </c:pt>
                <c:pt idx="1528">
                  <c:v>60.545658990027739</c:v>
                </c:pt>
                <c:pt idx="1529">
                  <c:v>72.423424687663527</c:v>
                </c:pt>
                <c:pt idx="1530">
                  <c:v>72.283283715859639</c:v>
                </c:pt>
                <c:pt idx="1531">
                  <c:v>72.147073254412064</c:v>
                </c:pt>
                <c:pt idx="1532">
                  <c:v>78.222711102835021</c:v>
                </c:pt>
                <c:pt idx="1533">
                  <c:v>78.146497363283544</c:v>
                </c:pt>
                <c:pt idx="1534">
                  <c:v>77.739289815807922</c:v>
                </c:pt>
                <c:pt idx="1535">
                  <c:v>79.395515427308837</c:v>
                </c:pt>
                <c:pt idx="1536">
                  <c:v>77.612923282771746</c:v>
                </c:pt>
                <c:pt idx="1537">
                  <c:v>77.403366930332936</c:v>
                </c:pt>
                <c:pt idx="1538">
                  <c:v>78.683757748329583</c:v>
                </c:pt>
                <c:pt idx="1539">
                  <c:v>78.709768294046256</c:v>
                </c:pt>
                <c:pt idx="1540">
                  <c:v>79.06973762023739</c:v>
                </c:pt>
                <c:pt idx="1541">
                  <c:v>78.025659096073895</c:v>
                </c:pt>
                <c:pt idx="1542">
                  <c:v>76.735489341530013</c:v>
                </c:pt>
                <c:pt idx="1543">
                  <c:v>77.610956768156711</c:v>
                </c:pt>
                <c:pt idx="1544">
                  <c:v>76.990414189064055</c:v>
                </c:pt>
                <c:pt idx="1545">
                  <c:v>75.903511324419753</c:v>
                </c:pt>
                <c:pt idx="1546">
                  <c:v>79.043028009025122</c:v>
                </c:pt>
                <c:pt idx="1547">
                  <c:v>72.495772545565316</c:v>
                </c:pt>
                <c:pt idx="1548">
                  <c:v>72.363136647972269</c:v>
                </c:pt>
                <c:pt idx="1549">
                  <c:v>72.351498360433609</c:v>
                </c:pt>
                <c:pt idx="1550">
                  <c:v>64.247355933157863</c:v>
                </c:pt>
                <c:pt idx="1551">
                  <c:v>64.115405158617904</c:v>
                </c:pt>
                <c:pt idx="1552">
                  <c:v>64.072767566716053</c:v>
                </c:pt>
                <c:pt idx="1553">
                  <c:v>64.018745042780893</c:v>
                </c:pt>
                <c:pt idx="1554">
                  <c:v>63.896869646190872</c:v>
                </c:pt>
                <c:pt idx="1555">
                  <c:v>63.833964147229246</c:v>
                </c:pt>
                <c:pt idx="1556">
                  <c:v>63.744869603004581</c:v>
                </c:pt>
                <c:pt idx="1557">
                  <c:v>63.669952693938612</c:v>
                </c:pt>
                <c:pt idx="1558">
                  <c:v>63.596309271311881</c:v>
                </c:pt>
                <c:pt idx="1559">
                  <c:v>63.495824277252495</c:v>
                </c:pt>
                <c:pt idx="1560">
                  <c:v>63.46275486983567</c:v>
                </c:pt>
                <c:pt idx="1561">
                  <c:v>72.592224042923661</c:v>
                </c:pt>
                <c:pt idx="1562">
                  <c:v>67.107138347638596</c:v>
                </c:pt>
                <c:pt idx="1563">
                  <c:v>67.640878093328638</c:v>
                </c:pt>
                <c:pt idx="1564">
                  <c:v>67.329099679091811</c:v>
                </c:pt>
                <c:pt idx="1565">
                  <c:v>68.295072752379753</c:v>
                </c:pt>
                <c:pt idx="1566">
                  <c:v>67.482660508081111</c:v>
                </c:pt>
                <c:pt idx="1567">
                  <c:v>67.685062457263712</c:v>
                </c:pt>
                <c:pt idx="1568">
                  <c:v>67.179814138715884</c:v>
                </c:pt>
                <c:pt idx="1569">
                  <c:v>68.036234695333405</c:v>
                </c:pt>
                <c:pt idx="1570">
                  <c:v>67.995135296054798</c:v>
                </c:pt>
                <c:pt idx="1571">
                  <c:v>67.927759438492146</c:v>
                </c:pt>
                <c:pt idx="1572">
                  <c:v>68.028864874337089</c:v>
                </c:pt>
                <c:pt idx="1573">
                  <c:v>67.670600274017673</c:v>
                </c:pt>
                <c:pt idx="1574">
                  <c:v>67.448294091699651</c:v>
                </c:pt>
                <c:pt idx="1575">
                  <c:v>67.4449572975264</c:v>
                </c:pt>
                <c:pt idx="1576">
                  <c:v>67.690468066167824</c:v>
                </c:pt>
                <c:pt idx="1577">
                  <c:v>70.276020439168107</c:v>
                </c:pt>
                <c:pt idx="1578">
                  <c:v>75.131347206120012</c:v>
                </c:pt>
                <c:pt idx="1579">
                  <c:v>70.209169710079323</c:v>
                </c:pt>
                <c:pt idx="1580">
                  <c:v>70.781431542441211</c:v>
                </c:pt>
                <c:pt idx="1581">
                  <c:v>70.563059661047703</c:v>
                </c:pt>
                <c:pt idx="1582">
                  <c:v>75.548288192103399</c:v>
                </c:pt>
                <c:pt idx="1583">
                  <c:v>70.08704001266392</c:v>
                </c:pt>
                <c:pt idx="1584">
                  <c:v>70.227601754165491</c:v>
                </c:pt>
                <c:pt idx="1585">
                  <c:v>70.581752182145152</c:v>
                </c:pt>
                <c:pt idx="1586">
                  <c:v>70.48043707874541</c:v>
                </c:pt>
                <c:pt idx="1587">
                  <c:v>70.510489023371946</c:v>
                </c:pt>
                <c:pt idx="1588">
                  <c:v>70.284728611562784</c:v>
                </c:pt>
                <c:pt idx="1589">
                  <c:v>69.774001179637693</c:v>
                </c:pt>
                <c:pt idx="1590">
                  <c:v>69.853035615706915</c:v>
                </c:pt>
                <c:pt idx="1591">
                  <c:v>69.767253568533846</c:v>
                </c:pt>
                <c:pt idx="1592">
                  <c:v>66.920589903496492</c:v>
                </c:pt>
                <c:pt idx="1593">
                  <c:v>66.865915186027038</c:v>
                </c:pt>
                <c:pt idx="1594">
                  <c:v>67.272225722451253</c:v>
                </c:pt>
                <c:pt idx="1595">
                  <c:v>66.816020934889252</c:v>
                </c:pt>
                <c:pt idx="1596">
                  <c:v>66.678217729012744</c:v>
                </c:pt>
                <c:pt idx="1597">
                  <c:v>66.747233845477112</c:v>
                </c:pt>
                <c:pt idx="1598">
                  <c:v>66.624544910220095</c:v>
                </c:pt>
                <c:pt idx="1599">
                  <c:v>66.455511264427884</c:v>
                </c:pt>
                <c:pt idx="1600">
                  <c:v>66.445177460140059</c:v>
                </c:pt>
                <c:pt idx="1601">
                  <c:v>66.420731283909561</c:v>
                </c:pt>
                <c:pt idx="1602">
                  <c:v>66.421733182586337</c:v>
                </c:pt>
                <c:pt idx="1603">
                  <c:v>73.98759834982647</c:v>
                </c:pt>
                <c:pt idx="1604">
                  <c:v>73.714768607051582</c:v>
                </c:pt>
                <c:pt idx="1605">
                  <c:v>66.546654942249134</c:v>
                </c:pt>
                <c:pt idx="1606">
                  <c:v>66.235037624248804</c:v>
                </c:pt>
                <c:pt idx="1607">
                  <c:v>63.793992757008766</c:v>
                </c:pt>
                <c:pt idx="1608">
                  <c:v>63.68102579739611</c:v>
                </c:pt>
                <c:pt idx="1609">
                  <c:v>63.511369103581565</c:v>
                </c:pt>
                <c:pt idx="1610">
                  <c:v>63.33645292289318</c:v>
                </c:pt>
                <c:pt idx="1611">
                  <c:v>74.692147058463519</c:v>
                </c:pt>
                <c:pt idx="1612">
                  <c:v>64.999144089116825</c:v>
                </c:pt>
                <c:pt idx="1613">
                  <c:v>65.338882161979598</c:v>
                </c:pt>
                <c:pt idx="1614">
                  <c:v>73.951995237456742</c:v>
                </c:pt>
                <c:pt idx="1615">
                  <c:v>62.753164941535971</c:v>
                </c:pt>
                <c:pt idx="1616">
                  <c:v>62.545386715515683</c:v>
                </c:pt>
                <c:pt idx="1617">
                  <c:v>61.708599080213993</c:v>
                </c:pt>
                <c:pt idx="1618">
                  <c:v>62.108289985417315</c:v>
                </c:pt>
                <c:pt idx="1619">
                  <c:v>62.885943502696911</c:v>
                </c:pt>
                <c:pt idx="1620">
                  <c:v>62.922984899822318</c:v>
                </c:pt>
                <c:pt idx="1621">
                  <c:v>62.534723747261381</c:v>
                </c:pt>
                <c:pt idx="1622">
                  <c:v>73.288404216445684</c:v>
                </c:pt>
                <c:pt idx="1623">
                  <c:v>73.188201360991556</c:v>
                </c:pt>
                <c:pt idx="1624">
                  <c:v>73.506926978158234</c:v>
                </c:pt>
                <c:pt idx="1625">
                  <c:v>71.470465716402842</c:v>
                </c:pt>
                <c:pt idx="1626">
                  <c:v>71.362717394844466</c:v>
                </c:pt>
                <c:pt idx="1627">
                  <c:v>71.143519925566522</c:v>
                </c:pt>
                <c:pt idx="1628">
                  <c:v>70.994237772308267</c:v>
                </c:pt>
                <c:pt idx="1629">
                  <c:v>70.348548689143058</c:v>
                </c:pt>
                <c:pt idx="1630">
                  <c:v>75.415366323208715</c:v>
                </c:pt>
                <c:pt idx="1631">
                  <c:v>67.692431053047287</c:v>
                </c:pt>
                <c:pt idx="1632">
                  <c:v>67.959619078487833</c:v>
                </c:pt>
                <c:pt idx="1633">
                  <c:v>67.591156181470424</c:v>
                </c:pt>
                <c:pt idx="1634">
                  <c:v>67.589441598949961</c:v>
                </c:pt>
                <c:pt idx="1635">
                  <c:v>67.381668579773063</c:v>
                </c:pt>
                <c:pt idx="1636">
                  <c:v>69.6224803845586</c:v>
                </c:pt>
                <c:pt idx="1637">
                  <c:v>69.574181697176869</c:v>
                </c:pt>
                <c:pt idx="1638">
                  <c:v>69.425245014278858</c:v>
                </c:pt>
                <c:pt idx="1639">
                  <c:v>73.192235267159759</c:v>
                </c:pt>
                <c:pt idx="1640">
                  <c:v>73.431382362828842</c:v>
                </c:pt>
                <c:pt idx="1641">
                  <c:v>68.801083201992881</c:v>
                </c:pt>
                <c:pt idx="1642">
                  <c:v>68.43880735007329</c:v>
                </c:pt>
                <c:pt idx="1643">
                  <c:v>68.227623658562379</c:v>
                </c:pt>
                <c:pt idx="1644">
                  <c:v>67.995247099832341</c:v>
                </c:pt>
                <c:pt idx="1645">
                  <c:v>67.704150614824258</c:v>
                </c:pt>
                <c:pt idx="1646">
                  <c:v>67.571905965046284</c:v>
                </c:pt>
                <c:pt idx="1647">
                  <c:v>67.394657233251465</c:v>
                </c:pt>
                <c:pt idx="1648">
                  <c:v>73.14489656240977</c:v>
                </c:pt>
                <c:pt idx="1649">
                  <c:v>66.939845201712885</c:v>
                </c:pt>
                <c:pt idx="1650">
                  <c:v>73.094758977582828</c:v>
                </c:pt>
                <c:pt idx="1651">
                  <c:v>57.004922514438938</c:v>
                </c:pt>
                <c:pt idx="1652">
                  <c:v>71.997664413504751</c:v>
                </c:pt>
                <c:pt idx="1653">
                  <c:v>71.947220661919005</c:v>
                </c:pt>
                <c:pt idx="1654">
                  <c:v>71.891543411601617</c:v>
                </c:pt>
                <c:pt idx="1655">
                  <c:v>71.877709475348496</c:v>
                </c:pt>
                <c:pt idx="1656">
                  <c:v>73.888245272454441</c:v>
                </c:pt>
                <c:pt idx="1657">
                  <c:v>72.159859077192777</c:v>
                </c:pt>
                <c:pt idx="1658">
                  <c:v>55.172704277484826</c:v>
                </c:pt>
                <c:pt idx="1659">
                  <c:v>54.840706237547991</c:v>
                </c:pt>
                <c:pt idx="1660">
                  <c:v>54.857372410194806</c:v>
                </c:pt>
                <c:pt idx="1661">
                  <c:v>55.183552315841148</c:v>
                </c:pt>
                <c:pt idx="1662">
                  <c:v>55.455682921287313</c:v>
                </c:pt>
                <c:pt idx="1663">
                  <c:v>55.990743775559451</c:v>
                </c:pt>
                <c:pt idx="1664">
                  <c:v>72.279919096204623</c:v>
                </c:pt>
                <c:pt idx="1665">
                  <c:v>72.148362380469891</c:v>
                </c:pt>
                <c:pt idx="1666">
                  <c:v>72.695765061971443</c:v>
                </c:pt>
                <c:pt idx="1667">
                  <c:v>72.90787479275177</c:v>
                </c:pt>
                <c:pt idx="1668">
                  <c:v>72.718228429441993</c:v>
                </c:pt>
                <c:pt idx="1669">
                  <c:v>72.535930294470887</c:v>
                </c:pt>
                <c:pt idx="1670">
                  <c:v>72.433622497270377</c:v>
                </c:pt>
                <c:pt idx="1671">
                  <c:v>64.352096074839039</c:v>
                </c:pt>
                <c:pt idx="1672">
                  <c:v>60.589747050169883</c:v>
                </c:pt>
                <c:pt idx="1673">
                  <c:v>64.072074265783286</c:v>
                </c:pt>
                <c:pt idx="1674">
                  <c:v>72.72861213996363</c:v>
                </c:pt>
                <c:pt idx="1675">
                  <c:v>63.770625782691269</c:v>
                </c:pt>
                <c:pt idx="1676">
                  <c:v>63.654549330517426</c:v>
                </c:pt>
                <c:pt idx="1677">
                  <c:v>63.506210809002006</c:v>
                </c:pt>
                <c:pt idx="1678">
                  <c:v>63.332380269886556</c:v>
                </c:pt>
                <c:pt idx="1679">
                  <c:v>63.142762917901237</c:v>
                </c:pt>
                <c:pt idx="1680">
                  <c:v>62.9544261159012</c:v>
                </c:pt>
                <c:pt idx="1681">
                  <c:v>63.327175904503449</c:v>
                </c:pt>
                <c:pt idx="1682">
                  <c:v>63.776232406029742</c:v>
                </c:pt>
                <c:pt idx="1683">
                  <c:v>63.798328475743943</c:v>
                </c:pt>
                <c:pt idx="1684">
                  <c:v>64.679335612134253</c:v>
                </c:pt>
                <c:pt idx="1685">
                  <c:v>63.640691749218185</c:v>
                </c:pt>
                <c:pt idx="1686">
                  <c:v>75.369495802250441</c:v>
                </c:pt>
                <c:pt idx="1687">
                  <c:v>61.948687397142997</c:v>
                </c:pt>
                <c:pt idx="1688">
                  <c:v>59.782639772567215</c:v>
                </c:pt>
                <c:pt idx="1689">
                  <c:v>56.631287033093905</c:v>
                </c:pt>
                <c:pt idx="1690">
                  <c:v>54.571835390344944</c:v>
                </c:pt>
                <c:pt idx="1691">
                  <c:v>54.217220243558366</c:v>
                </c:pt>
                <c:pt idx="1692">
                  <c:v>54.885763749142782</c:v>
                </c:pt>
                <c:pt idx="1693">
                  <c:v>55.600976957482892</c:v>
                </c:pt>
                <c:pt idx="1694">
                  <c:v>56.755106976640228</c:v>
                </c:pt>
                <c:pt idx="1695">
                  <c:v>73.964474601629533</c:v>
                </c:pt>
                <c:pt idx="1696">
                  <c:v>66.598600261340138</c:v>
                </c:pt>
                <c:pt idx="1697">
                  <c:v>66.563180285348395</c:v>
                </c:pt>
                <c:pt idx="1698">
                  <c:v>66.337961213836039</c:v>
                </c:pt>
                <c:pt idx="1699">
                  <c:v>66.139274070338232</c:v>
                </c:pt>
                <c:pt idx="1700">
                  <c:v>65.845115788847352</c:v>
                </c:pt>
                <c:pt idx="1701">
                  <c:v>65.568005919521113</c:v>
                </c:pt>
                <c:pt idx="1702">
                  <c:v>65.337274251227782</c:v>
                </c:pt>
                <c:pt idx="1703">
                  <c:v>65.100784030557719</c:v>
                </c:pt>
                <c:pt idx="1704">
                  <c:v>72.7678885178901</c:v>
                </c:pt>
                <c:pt idx="1705">
                  <c:v>72.432110545643027</c:v>
                </c:pt>
                <c:pt idx="1706">
                  <c:v>64.027997790116203</c:v>
                </c:pt>
                <c:pt idx="1707">
                  <c:v>72.697259948411926</c:v>
                </c:pt>
                <c:pt idx="1708">
                  <c:v>63.128285463963707</c:v>
                </c:pt>
                <c:pt idx="1709">
                  <c:v>72.623029979829923</c:v>
                </c:pt>
                <c:pt idx="1710">
                  <c:v>63.083505121414298</c:v>
                </c:pt>
                <c:pt idx="1711">
                  <c:v>75.545631726390994</c:v>
                </c:pt>
                <c:pt idx="1712">
                  <c:v>81.117205393549312</c:v>
                </c:pt>
                <c:pt idx="1713">
                  <c:v>78.583348648834033</c:v>
                </c:pt>
                <c:pt idx="1714">
                  <c:v>78.434666732630376</c:v>
                </c:pt>
                <c:pt idx="1715">
                  <c:v>78.522965121554677</c:v>
                </c:pt>
                <c:pt idx="1716">
                  <c:v>77.868118976172511</c:v>
                </c:pt>
                <c:pt idx="1717">
                  <c:v>84.457006003370068</c:v>
                </c:pt>
                <c:pt idx="1718">
                  <c:v>83.700864932808798</c:v>
                </c:pt>
                <c:pt idx="1719">
                  <c:v>82.845087901109181</c:v>
                </c:pt>
                <c:pt idx="1720">
                  <c:v>81.685255276536424</c:v>
                </c:pt>
                <c:pt idx="1721">
                  <c:v>80.555817830510676</c:v>
                </c:pt>
                <c:pt idx="1722">
                  <c:v>83.189798919725419</c:v>
                </c:pt>
                <c:pt idx="1723">
                  <c:v>79.377551881445342</c:v>
                </c:pt>
                <c:pt idx="1724">
                  <c:v>79.190784919981638</c:v>
                </c:pt>
                <c:pt idx="1725">
                  <c:v>79.076634627850311</c:v>
                </c:pt>
                <c:pt idx="1726">
                  <c:v>77.564422580712048</c:v>
                </c:pt>
                <c:pt idx="1727">
                  <c:v>78.294540760553048</c:v>
                </c:pt>
                <c:pt idx="1728">
                  <c:v>83.72519973418143</c:v>
                </c:pt>
                <c:pt idx="1729">
                  <c:v>80.933522811455759</c:v>
                </c:pt>
                <c:pt idx="1730">
                  <c:v>82.67885387303086</c:v>
                </c:pt>
                <c:pt idx="1731">
                  <c:v>81.756003814809247</c:v>
                </c:pt>
                <c:pt idx="1732">
                  <c:v>77.496865869688421</c:v>
                </c:pt>
                <c:pt idx="1733">
                  <c:v>81.588782019804114</c:v>
                </c:pt>
                <c:pt idx="1734">
                  <c:v>77.67606069878741</c:v>
                </c:pt>
                <c:pt idx="1735">
                  <c:v>77.665576918331993</c:v>
                </c:pt>
                <c:pt idx="1736">
                  <c:v>77.562407141801074</c:v>
                </c:pt>
                <c:pt idx="1737">
                  <c:v>77.427911494946215</c:v>
                </c:pt>
                <c:pt idx="1738">
                  <c:v>79.168301072283157</c:v>
                </c:pt>
                <c:pt idx="1739">
                  <c:v>78.737610976538505</c:v>
                </c:pt>
                <c:pt idx="1740">
                  <c:v>78.175345728416957</c:v>
                </c:pt>
                <c:pt idx="1741">
                  <c:v>78.020025611331107</c:v>
                </c:pt>
                <c:pt idx="1742">
                  <c:v>68.663065272879493</c:v>
                </c:pt>
                <c:pt idx="1743">
                  <c:v>68.210274150819757</c:v>
                </c:pt>
                <c:pt idx="1744">
                  <c:v>68.20984776450004</c:v>
                </c:pt>
                <c:pt idx="1745">
                  <c:v>68.554515687852486</c:v>
                </c:pt>
                <c:pt idx="1746">
                  <c:v>68.228814914911609</c:v>
                </c:pt>
                <c:pt idx="1747">
                  <c:v>67.816118395751019</c:v>
                </c:pt>
                <c:pt idx="1748">
                  <c:v>67.645081325671413</c:v>
                </c:pt>
                <c:pt idx="1749">
                  <c:v>67.526049885839328</c:v>
                </c:pt>
                <c:pt idx="1750">
                  <c:v>74.249044462658077</c:v>
                </c:pt>
                <c:pt idx="1751">
                  <c:v>66.524764817948693</c:v>
                </c:pt>
                <c:pt idx="1752">
                  <c:v>66.455443894919739</c:v>
                </c:pt>
                <c:pt idx="1753">
                  <c:v>66.242056259254682</c:v>
                </c:pt>
                <c:pt idx="1754">
                  <c:v>66.184101253431663</c:v>
                </c:pt>
                <c:pt idx="1755">
                  <c:v>66.377605878300798</c:v>
                </c:pt>
                <c:pt idx="1756">
                  <c:v>66.455400439193255</c:v>
                </c:pt>
                <c:pt idx="1757">
                  <c:v>63.713256629521084</c:v>
                </c:pt>
                <c:pt idx="1758">
                  <c:v>63.553096225551094</c:v>
                </c:pt>
                <c:pt idx="1759">
                  <c:v>63.330325697450704</c:v>
                </c:pt>
                <c:pt idx="1760">
                  <c:v>62.985664171566</c:v>
                </c:pt>
                <c:pt idx="1761">
                  <c:v>62.470508224997559</c:v>
                </c:pt>
                <c:pt idx="1762">
                  <c:v>61.978846398245153</c:v>
                </c:pt>
                <c:pt idx="1763">
                  <c:v>61.604734392124392</c:v>
                </c:pt>
                <c:pt idx="1764">
                  <c:v>61.417026116767218</c:v>
                </c:pt>
                <c:pt idx="1765">
                  <c:v>61.381108079324704</c:v>
                </c:pt>
                <c:pt idx="1766">
                  <c:v>61.312565198555028</c:v>
                </c:pt>
                <c:pt idx="1767">
                  <c:v>61.278662414054054</c:v>
                </c:pt>
                <c:pt idx="1768">
                  <c:v>72.404091632802704</c:v>
                </c:pt>
                <c:pt idx="1769">
                  <c:v>61.139863734161715</c:v>
                </c:pt>
                <c:pt idx="1770">
                  <c:v>61.08968080946277</c:v>
                </c:pt>
                <c:pt idx="1771">
                  <c:v>61.048601646293967</c:v>
                </c:pt>
                <c:pt idx="1772">
                  <c:v>57.708433553936331</c:v>
                </c:pt>
                <c:pt idx="1773">
                  <c:v>60.577061350920744</c:v>
                </c:pt>
                <c:pt idx="1774">
                  <c:v>60.363775769699942</c:v>
                </c:pt>
                <c:pt idx="1775">
                  <c:v>60.388324784563117</c:v>
                </c:pt>
                <c:pt idx="1776">
                  <c:v>60.456125266547808</c:v>
                </c:pt>
                <c:pt idx="1777">
                  <c:v>60.351793763436618</c:v>
                </c:pt>
                <c:pt idx="1778">
                  <c:v>60.058380303073577</c:v>
                </c:pt>
                <c:pt idx="1779">
                  <c:v>60.063481564533568</c:v>
                </c:pt>
                <c:pt idx="1780">
                  <c:v>59.692899783860909</c:v>
                </c:pt>
                <c:pt idx="1781">
                  <c:v>77.091025937426593</c:v>
                </c:pt>
                <c:pt idx="1782">
                  <c:v>75.234257202118172</c:v>
                </c:pt>
                <c:pt idx="1783">
                  <c:v>75.48003364627975</c:v>
                </c:pt>
                <c:pt idx="1784">
                  <c:v>75.064440131081014</c:v>
                </c:pt>
                <c:pt idx="1785">
                  <c:v>75.096648108895621</c:v>
                </c:pt>
                <c:pt idx="1786">
                  <c:v>75.101478488874577</c:v>
                </c:pt>
                <c:pt idx="1787">
                  <c:v>76.843260003204961</c:v>
                </c:pt>
                <c:pt idx="1788">
                  <c:v>76.896958685277426</c:v>
                </c:pt>
                <c:pt idx="1789">
                  <c:v>76.944159007810597</c:v>
                </c:pt>
                <c:pt idx="1790">
                  <c:v>78.122885851727048</c:v>
                </c:pt>
                <c:pt idx="1791">
                  <c:v>76.869340995802176</c:v>
                </c:pt>
                <c:pt idx="1792">
                  <c:v>86.081871204689691</c:v>
                </c:pt>
                <c:pt idx="1793">
                  <c:v>76.843670972317028</c:v>
                </c:pt>
                <c:pt idx="1794">
                  <c:v>77.824745625756677</c:v>
                </c:pt>
                <c:pt idx="1795">
                  <c:v>85.773696276556919</c:v>
                </c:pt>
                <c:pt idx="1796">
                  <c:v>87.164775133859933</c:v>
                </c:pt>
                <c:pt idx="1797">
                  <c:v>83.568008372565032</c:v>
                </c:pt>
                <c:pt idx="1798">
                  <c:v>76.755660850219314</c:v>
                </c:pt>
                <c:pt idx="1799">
                  <c:v>76.564552474634937</c:v>
                </c:pt>
                <c:pt idx="1800">
                  <c:v>76.294896867739737</c:v>
                </c:pt>
                <c:pt idx="1801">
                  <c:v>79.520214961831414</c:v>
                </c:pt>
                <c:pt idx="1802">
                  <c:v>79.35416796847511</c:v>
                </c:pt>
                <c:pt idx="1803">
                  <c:v>73.360268513414837</c:v>
                </c:pt>
                <c:pt idx="1804">
                  <c:v>73.94178545352068</c:v>
                </c:pt>
                <c:pt idx="1805">
                  <c:v>73.811563266163148</c:v>
                </c:pt>
                <c:pt idx="1806">
                  <c:v>73.230976463548927</c:v>
                </c:pt>
                <c:pt idx="1807">
                  <c:v>73.176469275931808</c:v>
                </c:pt>
                <c:pt idx="1808">
                  <c:v>73.643815570620674</c:v>
                </c:pt>
                <c:pt idx="1809">
                  <c:v>73.043485657818294</c:v>
                </c:pt>
                <c:pt idx="1810">
                  <c:v>68.854302867322275</c:v>
                </c:pt>
                <c:pt idx="1811">
                  <c:v>68.76333605107736</c:v>
                </c:pt>
                <c:pt idx="1812">
                  <c:v>69.122322561555151</c:v>
                </c:pt>
                <c:pt idx="1813">
                  <c:v>68.459378016898086</c:v>
                </c:pt>
                <c:pt idx="1814">
                  <c:v>68.215845332113631</c:v>
                </c:pt>
                <c:pt idx="1815">
                  <c:v>73.580552507738034</c:v>
                </c:pt>
                <c:pt idx="1816">
                  <c:v>68.206040428357014</c:v>
                </c:pt>
                <c:pt idx="1817">
                  <c:v>67.658379108629745</c:v>
                </c:pt>
                <c:pt idx="1818">
                  <c:v>66.454040635605068</c:v>
                </c:pt>
                <c:pt idx="1819">
                  <c:v>66.419749913910408</c:v>
                </c:pt>
                <c:pt idx="1820">
                  <c:v>66.330746278920756</c:v>
                </c:pt>
                <c:pt idx="1821">
                  <c:v>66.240977512174481</c:v>
                </c:pt>
                <c:pt idx="1822">
                  <c:v>65.984370416148053</c:v>
                </c:pt>
                <c:pt idx="1823">
                  <c:v>65.847587228620355</c:v>
                </c:pt>
                <c:pt idx="1824">
                  <c:v>65.761803227779467</c:v>
                </c:pt>
                <c:pt idx="1825">
                  <c:v>65.716526215944398</c:v>
                </c:pt>
                <c:pt idx="1826">
                  <c:v>65.694426073757185</c:v>
                </c:pt>
                <c:pt idx="1827">
                  <c:v>73.54058269544187</c:v>
                </c:pt>
                <c:pt idx="1828">
                  <c:v>65.502559493655795</c:v>
                </c:pt>
                <c:pt idx="1829">
                  <c:v>65.410980600432197</c:v>
                </c:pt>
                <c:pt idx="1830">
                  <c:v>65.321175813215063</c:v>
                </c:pt>
                <c:pt idx="1831">
                  <c:v>65.219909756302684</c:v>
                </c:pt>
                <c:pt idx="1832">
                  <c:v>72.772062909877334</c:v>
                </c:pt>
                <c:pt idx="1833">
                  <c:v>71.989720477758397</c:v>
                </c:pt>
                <c:pt idx="1834">
                  <c:v>72.000450213955943</c:v>
                </c:pt>
                <c:pt idx="1835">
                  <c:v>75.81258241624154</c:v>
                </c:pt>
                <c:pt idx="1836">
                  <c:v>70.910176168337657</c:v>
                </c:pt>
                <c:pt idx="1837">
                  <c:v>71.539900523060481</c:v>
                </c:pt>
                <c:pt idx="1838">
                  <c:v>71.226367092993286</c:v>
                </c:pt>
                <c:pt idx="1839">
                  <c:v>71.094682262682639</c:v>
                </c:pt>
                <c:pt idx="1840">
                  <c:v>70.471329435353752</c:v>
                </c:pt>
                <c:pt idx="1841">
                  <c:v>70.59924877746883</c:v>
                </c:pt>
                <c:pt idx="1842">
                  <c:v>70.656076937459801</c:v>
                </c:pt>
                <c:pt idx="1843">
                  <c:v>70.61344153532464</c:v>
                </c:pt>
                <c:pt idx="1844">
                  <c:v>70.129965335927011</c:v>
                </c:pt>
                <c:pt idx="1845">
                  <c:v>70.18672113954166</c:v>
                </c:pt>
                <c:pt idx="1846">
                  <c:v>70.15344107046154</c:v>
                </c:pt>
                <c:pt idx="1847">
                  <c:v>70.344698335716018</c:v>
                </c:pt>
                <c:pt idx="1848">
                  <c:v>61.399528149400545</c:v>
                </c:pt>
                <c:pt idx="1849">
                  <c:v>61.155152350297591</c:v>
                </c:pt>
                <c:pt idx="1850">
                  <c:v>61.025745517766467</c:v>
                </c:pt>
                <c:pt idx="1851">
                  <c:v>61.305119984093935</c:v>
                </c:pt>
                <c:pt idx="1852">
                  <c:v>61.224082920696759</c:v>
                </c:pt>
                <c:pt idx="1853">
                  <c:v>61.147672448494575</c:v>
                </c:pt>
                <c:pt idx="1854">
                  <c:v>72.678945615596874</c:v>
                </c:pt>
                <c:pt idx="1855">
                  <c:v>60.835489365753077</c:v>
                </c:pt>
                <c:pt idx="1856">
                  <c:v>60.656625944826899</c:v>
                </c:pt>
                <c:pt idx="1857">
                  <c:v>72.279626691386113</c:v>
                </c:pt>
                <c:pt idx="1858">
                  <c:v>59.98798983937305</c:v>
                </c:pt>
                <c:pt idx="1859">
                  <c:v>59.660869320501192</c:v>
                </c:pt>
                <c:pt idx="1860">
                  <c:v>59.394206753194027</c:v>
                </c:pt>
                <c:pt idx="1861">
                  <c:v>59.232551094060526</c:v>
                </c:pt>
                <c:pt idx="1862">
                  <c:v>59.055283715381698</c:v>
                </c:pt>
                <c:pt idx="1863">
                  <c:v>67.42387348563274</c:v>
                </c:pt>
                <c:pt idx="1864">
                  <c:v>69.283490856660308</c:v>
                </c:pt>
                <c:pt idx="1865">
                  <c:v>69.32790324081509</c:v>
                </c:pt>
                <c:pt idx="1866">
                  <c:v>75.406238183918319</c:v>
                </c:pt>
                <c:pt idx="1867">
                  <c:v>69.210171740928118</c:v>
                </c:pt>
                <c:pt idx="1868">
                  <c:v>68.778165313597029</c:v>
                </c:pt>
                <c:pt idx="1869">
                  <c:v>68.975196832765647</c:v>
                </c:pt>
                <c:pt idx="1870">
                  <c:v>68.859440737221561</c:v>
                </c:pt>
                <c:pt idx="1871">
                  <c:v>68.59234771931591</c:v>
                </c:pt>
                <c:pt idx="1872">
                  <c:v>68.791259953485891</c:v>
                </c:pt>
                <c:pt idx="1873">
                  <c:v>68.634515382017767</c:v>
                </c:pt>
                <c:pt idx="1874">
                  <c:v>68.838683815811365</c:v>
                </c:pt>
                <c:pt idx="1875">
                  <c:v>68.378119868915164</c:v>
                </c:pt>
                <c:pt idx="1876">
                  <c:v>75.500882802609425</c:v>
                </c:pt>
                <c:pt idx="1877">
                  <c:v>68.697620692238971</c:v>
                </c:pt>
                <c:pt idx="1878">
                  <c:v>68.650701869961182</c:v>
                </c:pt>
                <c:pt idx="1879">
                  <c:v>70.663273859281588</c:v>
                </c:pt>
                <c:pt idx="1880">
                  <c:v>70.358213344814686</c:v>
                </c:pt>
                <c:pt idx="1881">
                  <c:v>69.986570971008916</c:v>
                </c:pt>
                <c:pt idx="1882">
                  <c:v>74.800560614701553</c:v>
                </c:pt>
                <c:pt idx="1883">
                  <c:v>75.094883001665607</c:v>
                </c:pt>
                <c:pt idx="1884">
                  <c:v>69.344734268517939</c:v>
                </c:pt>
                <c:pt idx="1885">
                  <c:v>69.634197131464759</c:v>
                </c:pt>
                <c:pt idx="1886">
                  <c:v>69.522142537283813</c:v>
                </c:pt>
                <c:pt idx="1887">
                  <c:v>68.961801786591849</c:v>
                </c:pt>
                <c:pt idx="1888">
                  <c:v>68.731217715549647</c:v>
                </c:pt>
                <c:pt idx="1889">
                  <c:v>68.57719439501335</c:v>
                </c:pt>
                <c:pt idx="1890">
                  <c:v>68.757888492429416</c:v>
                </c:pt>
                <c:pt idx="1891">
                  <c:v>69.078202675234522</c:v>
                </c:pt>
                <c:pt idx="1892">
                  <c:v>68.682853273056395</c:v>
                </c:pt>
                <c:pt idx="1893">
                  <c:v>65.833521723665342</c:v>
                </c:pt>
                <c:pt idx="1894">
                  <c:v>65.641747359716476</c:v>
                </c:pt>
                <c:pt idx="1895">
                  <c:v>66.000138125164511</c:v>
                </c:pt>
                <c:pt idx="1896">
                  <c:v>65.920163535038938</c:v>
                </c:pt>
                <c:pt idx="1897">
                  <c:v>65.882724280303052</c:v>
                </c:pt>
                <c:pt idx="1898">
                  <c:v>65.652281763054617</c:v>
                </c:pt>
                <c:pt idx="1899">
                  <c:v>65.659137914704544</c:v>
                </c:pt>
                <c:pt idx="1900">
                  <c:v>65.684849192145876</c:v>
                </c:pt>
                <c:pt idx="1901">
                  <c:v>65.500522340566263</c:v>
                </c:pt>
                <c:pt idx="1902">
                  <c:v>65.366521971577683</c:v>
                </c:pt>
                <c:pt idx="1903">
                  <c:v>65.6188039890977</c:v>
                </c:pt>
                <c:pt idx="1904">
                  <c:v>65.651741626472486</c:v>
                </c:pt>
                <c:pt idx="1905">
                  <c:v>65.466331996057988</c:v>
                </c:pt>
                <c:pt idx="1906">
                  <c:v>65.553721793645892</c:v>
                </c:pt>
                <c:pt idx="1907">
                  <c:v>65.679224611776448</c:v>
                </c:pt>
                <c:pt idx="1908">
                  <c:v>80.867066436259378</c:v>
                </c:pt>
                <c:pt idx="1909">
                  <c:v>81.080249622450282</c:v>
                </c:pt>
                <c:pt idx="1910">
                  <c:v>75.885929124185068</c:v>
                </c:pt>
                <c:pt idx="1911">
                  <c:v>75.810473522166888</c:v>
                </c:pt>
                <c:pt idx="1912">
                  <c:v>80.763157625967963</c:v>
                </c:pt>
                <c:pt idx="1913">
                  <c:v>76.008862351587396</c:v>
                </c:pt>
                <c:pt idx="1914">
                  <c:v>80.899950571874868</c:v>
                </c:pt>
                <c:pt idx="1915">
                  <c:v>74.945842957074106</c:v>
                </c:pt>
                <c:pt idx="1916">
                  <c:v>74.753767366014714</c:v>
                </c:pt>
                <c:pt idx="1917">
                  <c:v>74.456566209742121</c:v>
                </c:pt>
                <c:pt idx="1918">
                  <c:v>74.730698667845047</c:v>
                </c:pt>
                <c:pt idx="1919">
                  <c:v>74.66121880155977</c:v>
                </c:pt>
                <c:pt idx="1920">
                  <c:v>74.119382455739455</c:v>
                </c:pt>
                <c:pt idx="1921">
                  <c:v>73.806131561307097</c:v>
                </c:pt>
                <c:pt idx="1922">
                  <c:v>73.845022473354589</c:v>
                </c:pt>
                <c:pt idx="1923">
                  <c:v>77.643689328431421</c:v>
                </c:pt>
                <c:pt idx="1924">
                  <c:v>79.125208891994362</c:v>
                </c:pt>
                <c:pt idx="1925">
                  <c:v>78.3333369346323</c:v>
                </c:pt>
                <c:pt idx="1926">
                  <c:v>79.834945814721976</c:v>
                </c:pt>
                <c:pt idx="1927">
                  <c:v>79.833364014890094</c:v>
                </c:pt>
                <c:pt idx="1928">
                  <c:v>81.555776746734338</c:v>
                </c:pt>
                <c:pt idx="1929">
                  <c:v>80.019275118346812</c:v>
                </c:pt>
                <c:pt idx="1930">
                  <c:v>77.988556765635352</c:v>
                </c:pt>
                <c:pt idx="1931">
                  <c:v>79.660023848426405</c:v>
                </c:pt>
                <c:pt idx="1932">
                  <c:v>83.469403125860055</c:v>
                </c:pt>
                <c:pt idx="1933">
                  <c:v>78.064434897768322</c:v>
                </c:pt>
                <c:pt idx="1934">
                  <c:v>83.30115448957639</c:v>
                </c:pt>
                <c:pt idx="1935">
                  <c:v>82.145646591177041</c:v>
                </c:pt>
                <c:pt idx="1936">
                  <c:v>82.344329942388342</c:v>
                </c:pt>
                <c:pt idx="1937">
                  <c:v>81.310619206710825</c:v>
                </c:pt>
                <c:pt idx="1938">
                  <c:v>74.059641558550908</c:v>
                </c:pt>
                <c:pt idx="1939">
                  <c:v>74.052763246042232</c:v>
                </c:pt>
                <c:pt idx="1940">
                  <c:v>73.979957381459585</c:v>
                </c:pt>
                <c:pt idx="1941">
                  <c:v>73.442514943610036</c:v>
                </c:pt>
                <c:pt idx="1942">
                  <c:v>70.68693218572588</c:v>
                </c:pt>
                <c:pt idx="1943">
                  <c:v>72.762369985946961</c:v>
                </c:pt>
                <c:pt idx="1944">
                  <c:v>73.82295585482612</c:v>
                </c:pt>
                <c:pt idx="1945">
                  <c:v>70.410688952453697</c:v>
                </c:pt>
                <c:pt idx="1946">
                  <c:v>70.672525439584433</c:v>
                </c:pt>
                <c:pt idx="1947">
                  <c:v>73.112392949242661</c:v>
                </c:pt>
                <c:pt idx="1948">
                  <c:v>72.770085394718876</c:v>
                </c:pt>
                <c:pt idx="1949">
                  <c:v>72.675168441085461</c:v>
                </c:pt>
                <c:pt idx="1950">
                  <c:v>70.270352417794371</c:v>
                </c:pt>
                <c:pt idx="1951">
                  <c:v>70.128741281553872</c:v>
                </c:pt>
                <c:pt idx="1952">
                  <c:v>70.833702441326309</c:v>
                </c:pt>
                <c:pt idx="1953">
                  <c:v>70.672764273480965</c:v>
                </c:pt>
                <c:pt idx="1954">
                  <c:v>74.105707501452798</c:v>
                </c:pt>
                <c:pt idx="1955">
                  <c:v>74.148273644333074</c:v>
                </c:pt>
                <c:pt idx="1956">
                  <c:v>73.932122416381191</c:v>
                </c:pt>
                <c:pt idx="1957">
                  <c:v>73.801876345814421</c:v>
                </c:pt>
                <c:pt idx="1958">
                  <c:v>73.659292673606288</c:v>
                </c:pt>
                <c:pt idx="1959">
                  <c:v>73.787763973871733</c:v>
                </c:pt>
                <c:pt idx="1960">
                  <c:v>73.600839388481987</c:v>
                </c:pt>
                <c:pt idx="1961">
                  <c:v>73.429029073711703</c:v>
                </c:pt>
                <c:pt idx="1962">
                  <c:v>73.282895860900936</c:v>
                </c:pt>
                <c:pt idx="1963">
                  <c:v>73.117869809815843</c:v>
                </c:pt>
                <c:pt idx="1964">
                  <c:v>73.033195578159706</c:v>
                </c:pt>
                <c:pt idx="1965">
                  <c:v>72.814267681229722</c:v>
                </c:pt>
                <c:pt idx="1966">
                  <c:v>77.168150416546823</c:v>
                </c:pt>
                <c:pt idx="1967">
                  <c:v>72.355200434221771</c:v>
                </c:pt>
                <c:pt idx="1968">
                  <c:v>70.187047127601971</c:v>
                </c:pt>
                <c:pt idx="1969">
                  <c:v>70.331634597163642</c:v>
                </c:pt>
                <c:pt idx="1970">
                  <c:v>69.871336424426687</c:v>
                </c:pt>
                <c:pt idx="1971">
                  <c:v>69.317890776514957</c:v>
                </c:pt>
                <c:pt idx="1972">
                  <c:v>67.002144304303144</c:v>
                </c:pt>
                <c:pt idx="1973">
                  <c:v>67.122056570582075</c:v>
                </c:pt>
                <c:pt idx="1974">
                  <c:v>66.912918633367596</c:v>
                </c:pt>
                <c:pt idx="1975">
                  <c:v>66.73678590637013</c:v>
                </c:pt>
                <c:pt idx="1976">
                  <c:v>66.02386754532948</c:v>
                </c:pt>
                <c:pt idx="1977">
                  <c:v>66.672235438717337</c:v>
                </c:pt>
                <c:pt idx="1978">
                  <c:v>68.255083022469549</c:v>
                </c:pt>
                <c:pt idx="1979">
                  <c:v>66.653972235483167</c:v>
                </c:pt>
                <c:pt idx="1980">
                  <c:v>66.154199406364086</c:v>
                </c:pt>
                <c:pt idx="1981">
                  <c:v>67.634625055446989</c:v>
                </c:pt>
                <c:pt idx="1982">
                  <c:v>66.91237478879529</c:v>
                </c:pt>
                <c:pt idx="1983">
                  <c:v>71.222286013326936</c:v>
                </c:pt>
                <c:pt idx="1984">
                  <c:v>75.459023076096983</c:v>
                </c:pt>
                <c:pt idx="1985">
                  <c:v>75.3622744837038</c:v>
                </c:pt>
                <c:pt idx="1986">
                  <c:v>74.484978233065874</c:v>
                </c:pt>
                <c:pt idx="1987">
                  <c:v>74.419981502447655</c:v>
                </c:pt>
                <c:pt idx="1988">
                  <c:v>74.136544131241934</c:v>
                </c:pt>
                <c:pt idx="1989">
                  <c:v>74.727998578179211</c:v>
                </c:pt>
                <c:pt idx="1990">
                  <c:v>74.941114823729521</c:v>
                </c:pt>
                <c:pt idx="1991">
                  <c:v>73.863701401393172</c:v>
                </c:pt>
                <c:pt idx="1992">
                  <c:v>73.297725545545418</c:v>
                </c:pt>
                <c:pt idx="1993">
                  <c:v>73.861014125780656</c:v>
                </c:pt>
                <c:pt idx="1994">
                  <c:v>73.034718319088981</c:v>
                </c:pt>
                <c:pt idx="1995">
                  <c:v>72.968943396553271</c:v>
                </c:pt>
                <c:pt idx="1996">
                  <c:v>73.071865740324483</c:v>
                </c:pt>
                <c:pt idx="1997">
                  <c:v>73.376054491752598</c:v>
                </c:pt>
                <c:pt idx="1998">
                  <c:v>68.260534716490639</c:v>
                </c:pt>
                <c:pt idx="1999">
                  <c:v>68.372255997620911</c:v>
                </c:pt>
                <c:pt idx="2000">
                  <c:v>67.348431322652544</c:v>
                </c:pt>
                <c:pt idx="2001">
                  <c:v>67.149244892155878</c:v>
                </c:pt>
                <c:pt idx="2002">
                  <c:v>66.51885570281307</c:v>
                </c:pt>
                <c:pt idx="2003">
                  <c:v>66.341866672936987</c:v>
                </c:pt>
                <c:pt idx="2004">
                  <c:v>65.916775754972548</c:v>
                </c:pt>
                <c:pt idx="2005">
                  <c:v>65.70414926627133</c:v>
                </c:pt>
                <c:pt idx="2006">
                  <c:v>77.924869092890987</c:v>
                </c:pt>
                <c:pt idx="2007">
                  <c:v>63.849419584536676</c:v>
                </c:pt>
                <c:pt idx="2008">
                  <c:v>63.735783837910226</c:v>
                </c:pt>
                <c:pt idx="2009">
                  <c:v>63.798337931793199</c:v>
                </c:pt>
                <c:pt idx="2010">
                  <c:v>63.986694695380429</c:v>
                </c:pt>
                <c:pt idx="2011">
                  <c:v>75.868303760033001</c:v>
                </c:pt>
                <c:pt idx="2012">
                  <c:v>75.938392421558802</c:v>
                </c:pt>
                <c:pt idx="2013">
                  <c:v>72.584029513488417</c:v>
                </c:pt>
                <c:pt idx="2014">
                  <c:v>63.274976351004213</c:v>
                </c:pt>
                <c:pt idx="2015">
                  <c:v>63.007749618452451</c:v>
                </c:pt>
                <c:pt idx="2016">
                  <c:v>65.800142048891914</c:v>
                </c:pt>
                <c:pt idx="2017">
                  <c:v>75.474163072889198</c:v>
                </c:pt>
                <c:pt idx="2018">
                  <c:v>63.517456331870257</c:v>
                </c:pt>
                <c:pt idx="2019">
                  <c:v>63.506256781983545</c:v>
                </c:pt>
                <c:pt idx="2020">
                  <c:v>63.081306003725217</c:v>
                </c:pt>
                <c:pt idx="2021">
                  <c:v>61.699194025979274</c:v>
                </c:pt>
                <c:pt idx="2022">
                  <c:v>74.627713699747005</c:v>
                </c:pt>
                <c:pt idx="2023">
                  <c:v>58.562159888295682</c:v>
                </c:pt>
                <c:pt idx="2024">
                  <c:v>74.003965579491847</c:v>
                </c:pt>
                <c:pt idx="2025">
                  <c:v>58.150046313434132</c:v>
                </c:pt>
                <c:pt idx="2026">
                  <c:v>56.335743566344043</c:v>
                </c:pt>
                <c:pt idx="2027">
                  <c:v>57.411612084478215</c:v>
                </c:pt>
                <c:pt idx="2028">
                  <c:v>71.199330995469424</c:v>
                </c:pt>
                <c:pt idx="2029">
                  <c:v>71.019963545389402</c:v>
                </c:pt>
                <c:pt idx="2030">
                  <c:v>71.073865391234307</c:v>
                </c:pt>
                <c:pt idx="2031">
                  <c:v>71.19578145486679</c:v>
                </c:pt>
                <c:pt idx="2032">
                  <c:v>71.184674778954417</c:v>
                </c:pt>
                <c:pt idx="2033">
                  <c:v>71.267803267361472</c:v>
                </c:pt>
                <c:pt idx="2034">
                  <c:v>71.556978206484828</c:v>
                </c:pt>
                <c:pt idx="2035">
                  <c:v>71.691231871758688</c:v>
                </c:pt>
                <c:pt idx="2036">
                  <c:v>71.804817928456885</c:v>
                </c:pt>
                <c:pt idx="2037">
                  <c:v>77.541226715701768</c:v>
                </c:pt>
                <c:pt idx="2038">
                  <c:v>70.742725599919481</c:v>
                </c:pt>
                <c:pt idx="2039">
                  <c:v>70.755292228613087</c:v>
                </c:pt>
                <c:pt idx="2040">
                  <c:v>70.357769753227629</c:v>
                </c:pt>
                <c:pt idx="2041">
                  <c:v>70.248420318288751</c:v>
                </c:pt>
                <c:pt idx="2042">
                  <c:v>69.898244452115222</c:v>
                </c:pt>
                <c:pt idx="2043">
                  <c:v>69.28273853236</c:v>
                </c:pt>
                <c:pt idx="2044">
                  <c:v>69.128046285562732</c:v>
                </c:pt>
                <c:pt idx="2045">
                  <c:v>69.163828164757845</c:v>
                </c:pt>
                <c:pt idx="2046">
                  <c:v>75.538585858622824</c:v>
                </c:pt>
                <c:pt idx="2047">
                  <c:v>69.057255398797054</c:v>
                </c:pt>
                <c:pt idx="2048">
                  <c:v>68.867554144429207</c:v>
                </c:pt>
                <c:pt idx="2049">
                  <c:v>68.805322291650043</c:v>
                </c:pt>
                <c:pt idx="2050">
                  <c:v>75.067266800441359</c:v>
                </c:pt>
                <c:pt idx="2051">
                  <c:v>68.16519861472861</c:v>
                </c:pt>
                <c:pt idx="2052">
                  <c:v>68.029399206205667</c:v>
                </c:pt>
                <c:pt idx="2053">
                  <c:v>67.617764358877508</c:v>
                </c:pt>
                <c:pt idx="2054">
                  <c:v>67.36382745437696</c:v>
                </c:pt>
                <c:pt idx="2055">
                  <c:v>67.214688545535864</c:v>
                </c:pt>
                <c:pt idx="2056">
                  <c:v>67.135338624783671</c:v>
                </c:pt>
                <c:pt idx="2057">
                  <c:v>67.161788598367735</c:v>
                </c:pt>
                <c:pt idx="2058">
                  <c:v>68.326449310717493</c:v>
                </c:pt>
                <c:pt idx="2059">
                  <c:v>68.216655017963276</c:v>
                </c:pt>
                <c:pt idx="2060">
                  <c:v>67.869092940422362</c:v>
                </c:pt>
                <c:pt idx="2061">
                  <c:v>68.585354857152922</c:v>
                </c:pt>
                <c:pt idx="2062">
                  <c:v>68.613002097769993</c:v>
                </c:pt>
                <c:pt idx="2063">
                  <c:v>67.082775170532443</c:v>
                </c:pt>
                <c:pt idx="2064">
                  <c:v>68.650692843285796</c:v>
                </c:pt>
                <c:pt idx="2065">
                  <c:v>68.47256142585212</c:v>
                </c:pt>
                <c:pt idx="2066">
                  <c:v>68.165924673566394</c:v>
                </c:pt>
                <c:pt idx="2067">
                  <c:v>74.433029100219173</c:v>
                </c:pt>
                <c:pt idx="2068">
                  <c:v>67.969597266908409</c:v>
                </c:pt>
                <c:pt idx="2069">
                  <c:v>67.692784610978492</c:v>
                </c:pt>
                <c:pt idx="2070">
                  <c:v>67.254093860686865</c:v>
                </c:pt>
                <c:pt idx="2071">
                  <c:v>67.25353185767905</c:v>
                </c:pt>
                <c:pt idx="2072">
                  <c:v>73.943886638478588</c:v>
                </c:pt>
                <c:pt idx="2073">
                  <c:v>65.267863744738975</c:v>
                </c:pt>
                <c:pt idx="2074">
                  <c:v>65.208227736940671</c:v>
                </c:pt>
                <c:pt idx="2075">
                  <c:v>65.002128843391503</c:v>
                </c:pt>
                <c:pt idx="2076">
                  <c:v>66.970562948874715</c:v>
                </c:pt>
                <c:pt idx="2077">
                  <c:v>74.678204394162449</c:v>
                </c:pt>
                <c:pt idx="2078">
                  <c:v>74.231669134228042</c:v>
                </c:pt>
                <c:pt idx="2079">
                  <c:v>65.747992626336398</c:v>
                </c:pt>
                <c:pt idx="2080">
                  <c:v>65.568300331361669</c:v>
                </c:pt>
                <c:pt idx="2081">
                  <c:v>74.711812028201024</c:v>
                </c:pt>
                <c:pt idx="2082">
                  <c:v>65.749705745724185</c:v>
                </c:pt>
                <c:pt idx="2083">
                  <c:v>65.852632471511157</c:v>
                </c:pt>
                <c:pt idx="2084">
                  <c:v>66.142691327878168</c:v>
                </c:pt>
                <c:pt idx="2085">
                  <c:v>65.79700195970625</c:v>
                </c:pt>
                <c:pt idx="2086">
                  <c:v>65.517964925807874</c:v>
                </c:pt>
                <c:pt idx="2087">
                  <c:v>65.578855224147688</c:v>
                </c:pt>
                <c:pt idx="2088">
                  <c:v>70.958414548374222</c:v>
                </c:pt>
                <c:pt idx="2089">
                  <c:v>70.932052647382051</c:v>
                </c:pt>
                <c:pt idx="2090">
                  <c:v>73.350232698435903</c:v>
                </c:pt>
                <c:pt idx="2091">
                  <c:v>69.656023886079723</c:v>
                </c:pt>
                <c:pt idx="2092">
                  <c:v>70.192289214682731</c:v>
                </c:pt>
                <c:pt idx="2093">
                  <c:v>69.40036673687851</c:v>
                </c:pt>
                <c:pt idx="2094">
                  <c:v>69.293543886684418</c:v>
                </c:pt>
                <c:pt idx="2095">
                  <c:v>70.041437560636481</c:v>
                </c:pt>
                <c:pt idx="2096">
                  <c:v>74.432711456410857</c:v>
                </c:pt>
                <c:pt idx="2097">
                  <c:v>73.808116444031398</c:v>
                </c:pt>
                <c:pt idx="2098">
                  <c:v>73.584183473978854</c:v>
                </c:pt>
                <c:pt idx="2099">
                  <c:v>73.545757760532496</c:v>
                </c:pt>
                <c:pt idx="2100">
                  <c:v>73.369058849635763</c:v>
                </c:pt>
                <c:pt idx="2101">
                  <c:v>73.294041557573777</c:v>
                </c:pt>
                <c:pt idx="2102">
                  <c:v>73.60382039651715</c:v>
                </c:pt>
                <c:pt idx="2103">
                  <c:v>65.188085640398924</c:v>
                </c:pt>
                <c:pt idx="2104">
                  <c:v>65.010132191649163</c:v>
                </c:pt>
                <c:pt idx="2105">
                  <c:v>73.618830873443898</c:v>
                </c:pt>
                <c:pt idx="2106">
                  <c:v>72.564409452699664</c:v>
                </c:pt>
                <c:pt idx="2107">
                  <c:v>64.301634600068041</c:v>
                </c:pt>
                <c:pt idx="2108">
                  <c:v>63.998901373158418</c:v>
                </c:pt>
                <c:pt idx="2109">
                  <c:v>63.725244372164916</c:v>
                </c:pt>
                <c:pt idx="2110">
                  <c:v>72.701628377793782</c:v>
                </c:pt>
                <c:pt idx="2111">
                  <c:v>63.265865027788259</c:v>
                </c:pt>
                <c:pt idx="2112">
                  <c:v>63.048268034251898</c:v>
                </c:pt>
                <c:pt idx="2113">
                  <c:v>62.815809148988848</c:v>
                </c:pt>
                <c:pt idx="2114">
                  <c:v>62.628568484045879</c:v>
                </c:pt>
                <c:pt idx="2115">
                  <c:v>62.587946641166511</c:v>
                </c:pt>
                <c:pt idx="2116">
                  <c:v>62.598087721859606</c:v>
                </c:pt>
                <c:pt idx="2117">
                  <c:v>72.599834429780955</c:v>
                </c:pt>
                <c:pt idx="2118">
                  <c:v>71.581528831161677</c:v>
                </c:pt>
                <c:pt idx="2119">
                  <c:v>72.184322767833294</c:v>
                </c:pt>
                <c:pt idx="2120">
                  <c:v>72.00581776994531</c:v>
                </c:pt>
                <c:pt idx="2121">
                  <c:v>72.134917682665886</c:v>
                </c:pt>
                <c:pt idx="2122">
                  <c:v>72.038636295915936</c:v>
                </c:pt>
                <c:pt idx="2123">
                  <c:v>72.009475036894401</c:v>
                </c:pt>
                <c:pt idx="2124">
                  <c:v>71.406009345828835</c:v>
                </c:pt>
                <c:pt idx="2125">
                  <c:v>71.728065179071379</c:v>
                </c:pt>
                <c:pt idx="2126">
                  <c:v>71.270711258411225</c:v>
                </c:pt>
                <c:pt idx="2127">
                  <c:v>71.543825493454719</c:v>
                </c:pt>
                <c:pt idx="2128">
                  <c:v>70.739789072913297</c:v>
                </c:pt>
                <c:pt idx="2129">
                  <c:v>70.631044400723724</c:v>
                </c:pt>
                <c:pt idx="2130">
                  <c:v>70.502766861765934</c:v>
                </c:pt>
                <c:pt idx="2131">
                  <c:v>70.590470739658869</c:v>
                </c:pt>
                <c:pt idx="2132">
                  <c:v>70.139235245542835</c:v>
                </c:pt>
                <c:pt idx="2133">
                  <c:v>72.937654744293994</c:v>
                </c:pt>
                <c:pt idx="2134">
                  <c:v>66.900968156938049</c:v>
                </c:pt>
                <c:pt idx="2135">
                  <c:v>65.992090335832529</c:v>
                </c:pt>
                <c:pt idx="2136">
                  <c:v>70.104100850097197</c:v>
                </c:pt>
                <c:pt idx="2137">
                  <c:v>75.267258702868986</c:v>
                </c:pt>
                <c:pt idx="2138">
                  <c:v>67.437945797062895</c:v>
                </c:pt>
                <c:pt idx="2139">
                  <c:v>68.256776872207212</c:v>
                </c:pt>
                <c:pt idx="2140">
                  <c:v>69.019735677176826</c:v>
                </c:pt>
                <c:pt idx="2141">
                  <c:v>68.52307015107894</c:v>
                </c:pt>
                <c:pt idx="2142">
                  <c:v>68.360352481406551</c:v>
                </c:pt>
                <c:pt idx="2143">
                  <c:v>68.344819542260936</c:v>
                </c:pt>
                <c:pt idx="2144">
                  <c:v>68.706704712342571</c:v>
                </c:pt>
                <c:pt idx="2145">
                  <c:v>69.904263231817964</c:v>
                </c:pt>
                <c:pt idx="2146">
                  <c:v>68.235642746637794</c:v>
                </c:pt>
                <c:pt idx="2147">
                  <c:v>68.740055715167315</c:v>
                </c:pt>
                <c:pt idx="2148">
                  <c:v>53.070302259159881</c:v>
                </c:pt>
                <c:pt idx="2149">
                  <c:v>71.516047821492265</c:v>
                </c:pt>
                <c:pt idx="2150">
                  <c:v>55.40843534487859</c:v>
                </c:pt>
                <c:pt idx="2151">
                  <c:v>56.522633370968265</c:v>
                </c:pt>
                <c:pt idx="2152">
                  <c:v>56.249171296758519</c:v>
                </c:pt>
                <c:pt idx="2153">
                  <c:v>55.926366514536959</c:v>
                </c:pt>
                <c:pt idx="2154">
                  <c:v>55.521845201024746</c:v>
                </c:pt>
                <c:pt idx="2155">
                  <c:v>73.086473964466052</c:v>
                </c:pt>
                <c:pt idx="2156">
                  <c:v>54.480341435017209</c:v>
                </c:pt>
                <c:pt idx="2157">
                  <c:v>72.939991129193203</c:v>
                </c:pt>
                <c:pt idx="2158">
                  <c:v>53.133544551793747</c:v>
                </c:pt>
                <c:pt idx="2159">
                  <c:v>72.629488999425163</c:v>
                </c:pt>
                <c:pt idx="2160">
                  <c:v>52.405019475254306</c:v>
                </c:pt>
                <c:pt idx="2161">
                  <c:v>52.193673271516232</c:v>
                </c:pt>
                <c:pt idx="2162">
                  <c:v>51.474313587990473</c:v>
                </c:pt>
                <c:pt idx="2163">
                  <c:v>75.441182376197474</c:v>
                </c:pt>
                <c:pt idx="2164">
                  <c:v>80.275290247757667</c:v>
                </c:pt>
                <c:pt idx="2165">
                  <c:v>75.803421198258732</c:v>
                </c:pt>
                <c:pt idx="2166">
                  <c:v>78.987616044428762</c:v>
                </c:pt>
                <c:pt idx="2167">
                  <c:v>78.006896196601161</c:v>
                </c:pt>
                <c:pt idx="2168">
                  <c:v>77.964120396957071</c:v>
                </c:pt>
                <c:pt idx="2169">
                  <c:v>75.390548903185632</c:v>
                </c:pt>
                <c:pt idx="2170">
                  <c:v>77.08489608126537</c:v>
                </c:pt>
                <c:pt idx="2171">
                  <c:v>76.806838053455934</c:v>
                </c:pt>
                <c:pt idx="2172">
                  <c:v>76.472975317701952</c:v>
                </c:pt>
                <c:pt idx="2173">
                  <c:v>76.144845086074298</c:v>
                </c:pt>
                <c:pt idx="2174">
                  <c:v>74.727864008186017</c:v>
                </c:pt>
                <c:pt idx="2175">
                  <c:v>75.887668099132057</c:v>
                </c:pt>
                <c:pt idx="2176">
                  <c:v>74.825203642140977</c:v>
                </c:pt>
                <c:pt idx="2177">
                  <c:v>75.231734781969948</c:v>
                </c:pt>
                <c:pt idx="2178">
                  <c:v>75.644229289186754</c:v>
                </c:pt>
                <c:pt idx="2179">
                  <c:v>76.198327515600596</c:v>
                </c:pt>
                <c:pt idx="2180">
                  <c:v>75.88570829892349</c:v>
                </c:pt>
                <c:pt idx="2181">
                  <c:v>75.795251702258952</c:v>
                </c:pt>
                <c:pt idx="2182">
                  <c:v>75.663230861390872</c:v>
                </c:pt>
                <c:pt idx="2183">
                  <c:v>75.532984790824116</c:v>
                </c:pt>
                <c:pt idx="2184">
                  <c:v>75.411526781296089</c:v>
                </c:pt>
                <c:pt idx="2185">
                  <c:v>75.469436221848085</c:v>
                </c:pt>
                <c:pt idx="2186">
                  <c:v>80.58052078527092</c:v>
                </c:pt>
                <c:pt idx="2187">
                  <c:v>74.96889052110447</c:v>
                </c:pt>
                <c:pt idx="2188">
                  <c:v>75.036131867267514</c:v>
                </c:pt>
                <c:pt idx="2189">
                  <c:v>74.874426329732827</c:v>
                </c:pt>
                <c:pt idx="2190">
                  <c:v>74.540366632855537</c:v>
                </c:pt>
                <c:pt idx="2191">
                  <c:v>74.847432511576443</c:v>
                </c:pt>
                <c:pt idx="2192">
                  <c:v>74.828539673302117</c:v>
                </c:pt>
                <c:pt idx="2193">
                  <c:v>74.864550579549459</c:v>
                </c:pt>
                <c:pt idx="2194">
                  <c:v>77.805036123705719</c:v>
                </c:pt>
                <c:pt idx="2195">
                  <c:v>77.50443826972888</c:v>
                </c:pt>
                <c:pt idx="2196">
                  <c:v>79.752391326486133</c:v>
                </c:pt>
                <c:pt idx="2197">
                  <c:v>79.527502856899474</c:v>
                </c:pt>
                <c:pt idx="2198">
                  <c:v>79.190016059248521</c:v>
                </c:pt>
                <c:pt idx="2199">
                  <c:v>82.918118634122109</c:v>
                </c:pt>
                <c:pt idx="2200">
                  <c:v>77.320330307757175</c:v>
                </c:pt>
                <c:pt idx="2201">
                  <c:v>82.822318720312339</c:v>
                </c:pt>
                <c:pt idx="2202">
                  <c:v>82.74426140644141</c:v>
                </c:pt>
                <c:pt idx="2203">
                  <c:v>82.319584213575325</c:v>
                </c:pt>
                <c:pt idx="2204">
                  <c:v>76.115212967344718</c:v>
                </c:pt>
                <c:pt idx="2205">
                  <c:v>76.426626121029557</c:v>
                </c:pt>
                <c:pt idx="2206">
                  <c:v>76.512758161612425</c:v>
                </c:pt>
                <c:pt idx="2207">
                  <c:v>75.905908944099053</c:v>
                </c:pt>
                <c:pt idx="2208">
                  <c:v>76.388968761071794</c:v>
                </c:pt>
                <c:pt idx="2209">
                  <c:v>65.487145972876888</c:v>
                </c:pt>
                <c:pt idx="2210">
                  <c:v>65.544307604322015</c:v>
                </c:pt>
                <c:pt idx="2211">
                  <c:v>65.591805150101806</c:v>
                </c:pt>
                <c:pt idx="2212">
                  <c:v>65.86227041611491</c:v>
                </c:pt>
                <c:pt idx="2213">
                  <c:v>65.693046761236033</c:v>
                </c:pt>
                <c:pt idx="2214">
                  <c:v>65.688339215840486</c:v>
                </c:pt>
                <c:pt idx="2215">
                  <c:v>65.46160223574509</c:v>
                </c:pt>
                <c:pt idx="2216">
                  <c:v>73.845614509934862</c:v>
                </c:pt>
                <c:pt idx="2217">
                  <c:v>74.02759728322269</c:v>
                </c:pt>
                <c:pt idx="2218">
                  <c:v>72.886817200841307</c:v>
                </c:pt>
                <c:pt idx="2219">
                  <c:v>72.874756759428919</c:v>
                </c:pt>
                <c:pt idx="2220">
                  <c:v>64.518329296270451</c:v>
                </c:pt>
                <c:pt idx="2221">
                  <c:v>73.123417274379577</c:v>
                </c:pt>
                <c:pt idx="2222">
                  <c:v>63.992942122064157</c:v>
                </c:pt>
                <c:pt idx="2223">
                  <c:v>63.446242066617835</c:v>
                </c:pt>
                <c:pt idx="2224">
                  <c:v>59.365831412168703</c:v>
                </c:pt>
                <c:pt idx="2225">
                  <c:v>59.498854151713552</c:v>
                </c:pt>
                <c:pt idx="2226">
                  <c:v>58.700717714444458</c:v>
                </c:pt>
                <c:pt idx="2227">
                  <c:v>59.01110410671577</c:v>
                </c:pt>
                <c:pt idx="2228">
                  <c:v>58.700717714444458</c:v>
                </c:pt>
                <c:pt idx="2229">
                  <c:v>58.745058627626072</c:v>
                </c:pt>
                <c:pt idx="2230">
                  <c:v>58.700717714444458</c:v>
                </c:pt>
                <c:pt idx="2231">
                  <c:v>72.091673495292696</c:v>
                </c:pt>
                <c:pt idx="2232">
                  <c:v>58.656376801262837</c:v>
                </c:pt>
                <c:pt idx="2233">
                  <c:v>58.789399540807686</c:v>
                </c:pt>
                <c:pt idx="2234">
                  <c:v>58.479013148536374</c:v>
                </c:pt>
                <c:pt idx="2235">
                  <c:v>58.345990408991518</c:v>
                </c:pt>
                <c:pt idx="2236">
                  <c:v>58.168626756265056</c:v>
                </c:pt>
                <c:pt idx="2237">
                  <c:v>57.991263103538586</c:v>
                </c:pt>
                <c:pt idx="2238">
                  <c:v>57.858240363993737</c:v>
                </c:pt>
                <c:pt idx="2239">
                  <c:v>61.560295873992082</c:v>
                </c:pt>
                <c:pt idx="2240">
                  <c:v>60.515493433432653</c:v>
                </c:pt>
                <c:pt idx="2241">
                  <c:v>74.92066369478745</c:v>
                </c:pt>
                <c:pt idx="2242">
                  <c:v>58.146771079315755</c:v>
                </c:pt>
                <c:pt idx="2243">
                  <c:v>58.002174756061514</c:v>
                </c:pt>
                <c:pt idx="2244">
                  <c:v>57.035574462566601</c:v>
                </c:pt>
                <c:pt idx="2245">
                  <c:v>56.192763141070728</c:v>
                </c:pt>
                <c:pt idx="2246">
                  <c:v>55.741440170659494</c:v>
                </c:pt>
                <c:pt idx="2247">
                  <c:v>55.260829999407797</c:v>
                </c:pt>
                <c:pt idx="2248">
                  <c:v>55.230026010646974</c:v>
                </c:pt>
                <c:pt idx="2249">
                  <c:v>54.567431114262355</c:v>
                </c:pt>
                <c:pt idx="2250">
                  <c:v>55.025416902405297</c:v>
                </c:pt>
                <c:pt idx="2251">
                  <c:v>56.114530127498305</c:v>
                </c:pt>
                <c:pt idx="2252">
                  <c:v>57.584653756371154</c:v>
                </c:pt>
                <c:pt idx="2253">
                  <c:v>58.778539387754044</c:v>
                </c:pt>
                <c:pt idx="2254">
                  <c:v>74.661800963243934</c:v>
                </c:pt>
                <c:pt idx="2255">
                  <c:v>80.691177168557331</c:v>
                </c:pt>
                <c:pt idx="2256">
                  <c:v>80.628097336641929</c:v>
                </c:pt>
                <c:pt idx="2257">
                  <c:v>81.018488333898844</c:v>
                </c:pt>
                <c:pt idx="2258">
                  <c:v>78.414267916289973</c:v>
                </c:pt>
                <c:pt idx="2259">
                  <c:v>81.131081816658735</c:v>
                </c:pt>
                <c:pt idx="2260">
                  <c:v>84.17676481005654</c:v>
                </c:pt>
                <c:pt idx="2261">
                  <c:v>78.498049842302066</c:v>
                </c:pt>
                <c:pt idx="2262">
                  <c:v>81.169254106982933</c:v>
                </c:pt>
                <c:pt idx="2263">
                  <c:v>78.540726409882922</c:v>
                </c:pt>
                <c:pt idx="2264">
                  <c:v>80.486473257873499</c:v>
                </c:pt>
                <c:pt idx="2265">
                  <c:v>80.046877028690119</c:v>
                </c:pt>
                <c:pt idx="2266">
                  <c:v>78.295111319784553</c:v>
                </c:pt>
                <c:pt idx="2267">
                  <c:v>78.451705156537855</c:v>
                </c:pt>
                <c:pt idx="2268">
                  <c:v>78.772153495935754</c:v>
                </c:pt>
                <c:pt idx="2269">
                  <c:v>68.265006934946513</c:v>
                </c:pt>
                <c:pt idx="2270">
                  <c:v>68.291781441052052</c:v>
                </c:pt>
                <c:pt idx="2271">
                  <c:v>68.325404927768787</c:v>
                </c:pt>
                <c:pt idx="2272">
                  <c:v>68.501033008115144</c:v>
                </c:pt>
                <c:pt idx="2273">
                  <c:v>68.466257565763286</c:v>
                </c:pt>
                <c:pt idx="2274">
                  <c:v>66.263874753856186</c:v>
                </c:pt>
                <c:pt idx="2275">
                  <c:v>66.773216212979122</c:v>
                </c:pt>
                <c:pt idx="2276">
                  <c:v>68.064873763035379</c:v>
                </c:pt>
                <c:pt idx="2277">
                  <c:v>67.980013105999348</c:v>
                </c:pt>
                <c:pt idx="2278">
                  <c:v>68.28046300019119</c:v>
                </c:pt>
                <c:pt idx="2279">
                  <c:v>65.459149434861217</c:v>
                </c:pt>
                <c:pt idx="2280">
                  <c:v>67.804477445627427</c:v>
                </c:pt>
                <c:pt idx="2281">
                  <c:v>67.637200520237059</c:v>
                </c:pt>
                <c:pt idx="2282">
                  <c:v>73.55353876920708</c:v>
                </c:pt>
                <c:pt idx="2283">
                  <c:v>66.42062276008366</c:v>
                </c:pt>
                <c:pt idx="2284">
                  <c:v>63.599916752023844</c:v>
                </c:pt>
                <c:pt idx="2285">
                  <c:v>63.451170243553896</c:v>
                </c:pt>
                <c:pt idx="2286">
                  <c:v>63.313685917269169</c:v>
                </c:pt>
                <c:pt idx="2287">
                  <c:v>63.830378213347345</c:v>
                </c:pt>
                <c:pt idx="2288">
                  <c:v>63.594390117513086</c:v>
                </c:pt>
                <c:pt idx="2289">
                  <c:v>63.361278571014616</c:v>
                </c:pt>
                <c:pt idx="2290">
                  <c:v>63.303887161137858</c:v>
                </c:pt>
                <c:pt idx="2291">
                  <c:v>63.144933254190327</c:v>
                </c:pt>
                <c:pt idx="2292">
                  <c:v>73.197360340544549</c:v>
                </c:pt>
                <c:pt idx="2293">
                  <c:v>62.631118735301982</c:v>
                </c:pt>
                <c:pt idx="2294">
                  <c:v>61.892104624919817</c:v>
                </c:pt>
                <c:pt idx="2295">
                  <c:v>61.947750793126296</c:v>
                </c:pt>
                <c:pt idx="2296">
                  <c:v>61.932527656698902</c:v>
                </c:pt>
                <c:pt idx="2297">
                  <c:v>61.748547799145456</c:v>
                </c:pt>
                <c:pt idx="2298">
                  <c:v>61.68652158531642</c:v>
                </c:pt>
                <c:pt idx="2299">
                  <c:v>68.781731552213088</c:v>
                </c:pt>
                <c:pt idx="2300">
                  <c:v>68.618262536018761</c:v>
                </c:pt>
                <c:pt idx="2301">
                  <c:v>68.580692760724119</c:v>
                </c:pt>
                <c:pt idx="2302">
                  <c:v>68.038292645010529</c:v>
                </c:pt>
                <c:pt idx="2303">
                  <c:v>74.800982426893967</c:v>
                </c:pt>
                <c:pt idx="2304">
                  <c:v>67.383037298342785</c:v>
                </c:pt>
                <c:pt idx="2305">
                  <c:v>67.2687595972981</c:v>
                </c:pt>
                <c:pt idx="2306">
                  <c:v>74.821392221059199</c:v>
                </c:pt>
                <c:pt idx="2307">
                  <c:v>66.523970690691129</c:v>
                </c:pt>
                <c:pt idx="2308">
                  <c:v>74.431557610719111</c:v>
                </c:pt>
                <c:pt idx="2309">
                  <c:v>65.828361044310782</c:v>
                </c:pt>
                <c:pt idx="2310">
                  <c:v>65.438899429517861</c:v>
                </c:pt>
                <c:pt idx="2311">
                  <c:v>65.615446174314897</c:v>
                </c:pt>
                <c:pt idx="2312">
                  <c:v>65.599815461963985</c:v>
                </c:pt>
                <c:pt idx="2313">
                  <c:v>65.44774026582148</c:v>
                </c:pt>
                <c:pt idx="2314">
                  <c:v>57.011458720226202</c:v>
                </c:pt>
                <c:pt idx="2315">
                  <c:v>56.605804668259495</c:v>
                </c:pt>
                <c:pt idx="2316">
                  <c:v>55.770207623560673</c:v>
                </c:pt>
                <c:pt idx="2317">
                  <c:v>56.587861897203638</c:v>
                </c:pt>
                <c:pt idx="2318">
                  <c:v>55.140576571105903</c:v>
                </c:pt>
                <c:pt idx="2319">
                  <c:v>73.436351920775891</c:v>
                </c:pt>
                <c:pt idx="2320">
                  <c:v>54.536999332796128</c:v>
                </c:pt>
                <c:pt idx="2321">
                  <c:v>73.457661445471231</c:v>
                </c:pt>
                <c:pt idx="2322">
                  <c:v>50.943412358559975</c:v>
                </c:pt>
                <c:pt idx="2323">
                  <c:v>72.948570977064691</c:v>
                </c:pt>
                <c:pt idx="2324">
                  <c:v>72.742815562417121</c:v>
                </c:pt>
                <c:pt idx="2325">
                  <c:v>75.466051110529904</c:v>
                </c:pt>
                <c:pt idx="2326">
                  <c:v>49.733085341216203</c:v>
                </c:pt>
                <c:pt idx="2327">
                  <c:v>51.036664143496239</c:v>
                </c:pt>
                <c:pt idx="2328">
                  <c:v>52.560930916183395</c:v>
                </c:pt>
                <c:pt idx="2329">
                  <c:v>78.264353935715334</c:v>
                </c:pt>
                <c:pt idx="2330">
                  <c:v>78.174313659858399</c:v>
                </c:pt>
                <c:pt idx="2331">
                  <c:v>84.150826664464262</c:v>
                </c:pt>
                <c:pt idx="2332">
                  <c:v>84.430220439987693</c:v>
                </c:pt>
                <c:pt idx="2333">
                  <c:v>77.827157391254616</c:v>
                </c:pt>
                <c:pt idx="2334">
                  <c:v>77.628925995848832</c:v>
                </c:pt>
                <c:pt idx="2335">
                  <c:v>82.006695317074076</c:v>
                </c:pt>
                <c:pt idx="2336">
                  <c:v>81.649872361104826</c:v>
                </c:pt>
                <c:pt idx="2337">
                  <c:v>80.707727938185911</c:v>
                </c:pt>
                <c:pt idx="2338">
                  <c:v>77.098598992932565</c:v>
                </c:pt>
                <c:pt idx="2339">
                  <c:v>82.921447093842033</c:v>
                </c:pt>
                <c:pt idx="2340">
                  <c:v>79.842779254989921</c:v>
                </c:pt>
                <c:pt idx="2341">
                  <c:v>79.101732845172492</c:v>
                </c:pt>
                <c:pt idx="2342">
                  <c:v>78.629091326116182</c:v>
                </c:pt>
                <c:pt idx="2343">
                  <c:v>78.560419635505369</c:v>
                </c:pt>
                <c:pt idx="2344">
                  <c:v>90.457672088069316</c:v>
                </c:pt>
                <c:pt idx="2345">
                  <c:v>90.226315280149208</c:v>
                </c:pt>
                <c:pt idx="2346">
                  <c:v>89.747671587807687</c:v>
                </c:pt>
                <c:pt idx="2347">
                  <c:v>90.023045043772882</c:v>
                </c:pt>
                <c:pt idx="2348">
                  <c:v>79.799797409150798</c:v>
                </c:pt>
                <c:pt idx="2349">
                  <c:v>89.749976814286399</c:v>
                </c:pt>
                <c:pt idx="2350">
                  <c:v>82.097230285162127</c:v>
                </c:pt>
                <c:pt idx="2351">
                  <c:v>85.610180210415479</c:v>
                </c:pt>
                <c:pt idx="2352">
                  <c:v>84.6563307318809</c:v>
                </c:pt>
                <c:pt idx="2353">
                  <c:v>84.246873245111743</c:v>
                </c:pt>
                <c:pt idx="2354">
                  <c:v>83.923465320815907</c:v>
                </c:pt>
                <c:pt idx="2355">
                  <c:v>78.613288887695361</c:v>
                </c:pt>
                <c:pt idx="2356">
                  <c:v>82.203342546439046</c:v>
                </c:pt>
                <c:pt idx="2357">
                  <c:v>82.032071051334952</c:v>
                </c:pt>
                <c:pt idx="2358">
                  <c:v>81.559201269038624</c:v>
                </c:pt>
                <c:pt idx="2359">
                  <c:v>60.563036068072357</c:v>
                </c:pt>
                <c:pt idx="2360">
                  <c:v>71.958650755747854</c:v>
                </c:pt>
                <c:pt idx="2361">
                  <c:v>72.180355321655938</c:v>
                </c:pt>
                <c:pt idx="2362">
                  <c:v>66.6550882689791</c:v>
                </c:pt>
                <c:pt idx="2363">
                  <c:v>68.258918278827025</c:v>
                </c:pt>
                <c:pt idx="2364">
                  <c:v>68.403276721336482</c:v>
                </c:pt>
                <c:pt idx="2365">
                  <c:v>68.488179980044848</c:v>
                </c:pt>
                <c:pt idx="2366">
                  <c:v>68.554826648509874</c:v>
                </c:pt>
                <c:pt idx="2367">
                  <c:v>68.58290233719498</c:v>
                </c:pt>
                <c:pt idx="2368">
                  <c:v>68.382745159857734</c:v>
                </c:pt>
                <c:pt idx="2369">
                  <c:v>68.144462839899347</c:v>
                </c:pt>
                <c:pt idx="2370">
                  <c:v>68.199047727528452</c:v>
                </c:pt>
                <c:pt idx="2371">
                  <c:v>68.137730079867012</c:v>
                </c:pt>
                <c:pt idx="2372">
                  <c:v>68.153940774066541</c:v>
                </c:pt>
                <c:pt idx="2373">
                  <c:v>68.147760041209281</c:v>
                </c:pt>
                <c:pt idx="2374">
                  <c:v>66.42081292224637</c:v>
                </c:pt>
                <c:pt idx="2375">
                  <c:v>66.372331346241467</c:v>
                </c:pt>
                <c:pt idx="2376">
                  <c:v>66.370980877222451</c:v>
                </c:pt>
                <c:pt idx="2377">
                  <c:v>66.38752773591952</c:v>
                </c:pt>
                <c:pt idx="2378">
                  <c:v>66.160545422971083</c:v>
                </c:pt>
                <c:pt idx="2379">
                  <c:v>66.015313779692718</c:v>
                </c:pt>
                <c:pt idx="2380">
                  <c:v>65.826251474179614</c:v>
                </c:pt>
                <c:pt idx="2381">
                  <c:v>65.70341690450698</c:v>
                </c:pt>
                <c:pt idx="2382">
                  <c:v>65.626286645381356</c:v>
                </c:pt>
                <c:pt idx="2383">
                  <c:v>65.145257791168262</c:v>
                </c:pt>
                <c:pt idx="2384">
                  <c:v>65.892007249348751</c:v>
                </c:pt>
                <c:pt idx="2385">
                  <c:v>65.669556176825424</c:v>
                </c:pt>
                <c:pt idx="2386">
                  <c:v>65.270920335182666</c:v>
                </c:pt>
                <c:pt idx="2387">
                  <c:v>65.319002349509134</c:v>
                </c:pt>
                <c:pt idx="2388">
                  <c:v>64.961248110071963</c:v>
                </c:pt>
                <c:pt idx="2389">
                  <c:v>69.759128572875682</c:v>
                </c:pt>
                <c:pt idx="2390">
                  <c:v>69.748556865452272</c:v>
                </c:pt>
                <c:pt idx="2391">
                  <c:v>69.734429841993617</c:v>
                </c:pt>
                <c:pt idx="2392">
                  <c:v>69.472845685112162</c:v>
                </c:pt>
                <c:pt idx="2393">
                  <c:v>68.881603020838909</c:v>
                </c:pt>
                <c:pt idx="2394">
                  <c:v>75.441670594167476</c:v>
                </c:pt>
                <c:pt idx="2395">
                  <c:v>69.021288524022083</c:v>
                </c:pt>
                <c:pt idx="2396">
                  <c:v>68.939654402473906</c:v>
                </c:pt>
                <c:pt idx="2397">
                  <c:v>68.746093543565692</c:v>
                </c:pt>
                <c:pt idx="2398">
                  <c:v>68.308482221438922</c:v>
                </c:pt>
                <c:pt idx="2399">
                  <c:v>67.730282918126477</c:v>
                </c:pt>
                <c:pt idx="2400">
                  <c:v>67.707646526799707</c:v>
                </c:pt>
                <c:pt idx="2401">
                  <c:v>67.339582692185289</c:v>
                </c:pt>
                <c:pt idx="2402">
                  <c:v>67.337672926925379</c:v>
                </c:pt>
                <c:pt idx="2403">
                  <c:v>67.215314766871529</c:v>
                </c:pt>
                <c:pt idx="2404">
                  <c:v>73.490373162633261</c:v>
                </c:pt>
                <c:pt idx="2405">
                  <c:v>73.363905659721354</c:v>
                </c:pt>
                <c:pt idx="2406">
                  <c:v>73.395136099637071</c:v>
                </c:pt>
                <c:pt idx="2407">
                  <c:v>73.280004299689779</c:v>
                </c:pt>
                <c:pt idx="2408">
                  <c:v>73.352798983808995</c:v>
                </c:pt>
                <c:pt idx="2409">
                  <c:v>69.342451087564612</c:v>
                </c:pt>
                <c:pt idx="2410">
                  <c:v>69.323558249290286</c:v>
                </c:pt>
                <c:pt idx="2411">
                  <c:v>73.724644357234951</c:v>
                </c:pt>
                <c:pt idx="2412">
                  <c:v>68.843365339602244</c:v>
                </c:pt>
                <c:pt idx="2413">
                  <c:v>73.724644357234951</c:v>
                </c:pt>
                <c:pt idx="2414">
                  <c:v>73.845558522190657</c:v>
                </c:pt>
                <c:pt idx="2415">
                  <c:v>68.915387152096926</c:v>
                </c:pt>
                <c:pt idx="2416">
                  <c:v>68.875826705246951</c:v>
                </c:pt>
                <c:pt idx="2417">
                  <c:v>69.244122538070258</c:v>
                </c:pt>
                <c:pt idx="2418">
                  <c:v>69.133542177402362</c:v>
                </c:pt>
                <c:pt idx="2419">
                  <c:v>66.74359415437543</c:v>
                </c:pt>
                <c:pt idx="2420">
                  <c:v>66.595462251638082</c:v>
                </c:pt>
                <c:pt idx="2421">
                  <c:v>66.567471524746225</c:v>
                </c:pt>
                <c:pt idx="2422">
                  <c:v>66.647190759944181</c:v>
                </c:pt>
                <c:pt idx="2423">
                  <c:v>66.429241951703489</c:v>
                </c:pt>
                <c:pt idx="2424">
                  <c:v>66.335326958721069</c:v>
                </c:pt>
                <c:pt idx="2425">
                  <c:v>66.191268981533298</c:v>
                </c:pt>
                <c:pt idx="2426">
                  <c:v>65.950573941293882</c:v>
                </c:pt>
                <c:pt idx="2427">
                  <c:v>65.380349237271787</c:v>
                </c:pt>
                <c:pt idx="2428">
                  <c:v>72.58299879040041</c:v>
                </c:pt>
                <c:pt idx="2429">
                  <c:v>63.59013672470541</c:v>
                </c:pt>
                <c:pt idx="2430">
                  <c:v>72.681522500655959</c:v>
                </c:pt>
                <c:pt idx="2431">
                  <c:v>62.207325294749594</c:v>
                </c:pt>
                <c:pt idx="2432">
                  <c:v>61.860708746982617</c:v>
                </c:pt>
                <c:pt idx="2433">
                  <c:v>61.576258699496236</c:v>
                </c:pt>
                <c:pt idx="2434">
                  <c:v>60.965079855892277</c:v>
                </c:pt>
                <c:pt idx="2435">
                  <c:v>60.903151900190409</c:v>
                </c:pt>
                <c:pt idx="2436">
                  <c:v>60.588415527486639</c:v>
                </c:pt>
                <c:pt idx="2437">
                  <c:v>72.655852136916522</c:v>
                </c:pt>
                <c:pt idx="2438">
                  <c:v>59.75617750917506</c:v>
                </c:pt>
                <c:pt idx="2439">
                  <c:v>59.212515893587536</c:v>
                </c:pt>
                <c:pt idx="2440">
                  <c:v>58.887075963961024</c:v>
                </c:pt>
                <c:pt idx="2441">
                  <c:v>58.860287830065182</c:v>
                </c:pt>
                <c:pt idx="2442">
                  <c:v>58.819333078858456</c:v>
                </c:pt>
                <c:pt idx="2443">
                  <c:v>58.218878841081704</c:v>
                </c:pt>
                <c:pt idx="2444">
                  <c:v>58.238531301287324</c:v>
                </c:pt>
                <c:pt idx="2445">
                  <c:v>58.241703469486133</c:v>
                </c:pt>
                <c:pt idx="2446">
                  <c:v>58.410899433866298</c:v>
                </c:pt>
                <c:pt idx="2447">
                  <c:v>58.65808464799963</c:v>
                </c:pt>
                <c:pt idx="2448">
                  <c:v>58.980797092747224</c:v>
                </c:pt>
                <c:pt idx="2449">
                  <c:v>67.958526011554738</c:v>
                </c:pt>
                <c:pt idx="2450">
                  <c:v>67.88142212605652</c:v>
                </c:pt>
                <c:pt idx="2451">
                  <c:v>67.519143368056973</c:v>
                </c:pt>
                <c:pt idx="2452">
                  <c:v>73.341746970544989</c:v>
                </c:pt>
                <c:pt idx="2453">
                  <c:v>68.055472763651707</c:v>
                </c:pt>
                <c:pt idx="2454">
                  <c:v>67.488375544439094</c:v>
                </c:pt>
                <c:pt idx="2455">
                  <c:v>67.929212597923026</c:v>
                </c:pt>
                <c:pt idx="2456">
                  <c:v>68.243374256625174</c:v>
                </c:pt>
                <c:pt idx="2457">
                  <c:v>68.01662304787223</c:v>
                </c:pt>
                <c:pt idx="2458">
                  <c:v>73.944527800094846</c:v>
                </c:pt>
                <c:pt idx="2459">
                  <c:v>67.838393892807744</c:v>
                </c:pt>
                <c:pt idx="2460">
                  <c:v>67.515662639408589</c:v>
                </c:pt>
                <c:pt idx="2461">
                  <c:v>67.482833128131432</c:v>
                </c:pt>
                <c:pt idx="2462">
                  <c:v>67.345456788320121</c:v>
                </c:pt>
                <c:pt idx="2463">
                  <c:v>67.08286696981115</c:v>
                </c:pt>
                <c:pt idx="2464">
                  <c:v>69.598752725789254</c:v>
                </c:pt>
                <c:pt idx="2465">
                  <c:v>68.606313161195814</c:v>
                </c:pt>
                <c:pt idx="2466">
                  <c:v>69.318529119652467</c:v>
                </c:pt>
                <c:pt idx="2467">
                  <c:v>68.336006587320924</c:v>
                </c:pt>
                <c:pt idx="2468">
                  <c:v>68.962402703248969</c:v>
                </c:pt>
                <c:pt idx="2469">
                  <c:v>67.966191260050124</c:v>
                </c:pt>
                <c:pt idx="2470">
                  <c:v>68.975272089113261</c:v>
                </c:pt>
                <c:pt idx="2471">
                  <c:v>67.794192666609504</c:v>
                </c:pt>
                <c:pt idx="2472">
                  <c:v>67.721849282996743</c:v>
                </c:pt>
                <c:pt idx="2473">
                  <c:v>68.252279897398964</c:v>
                </c:pt>
                <c:pt idx="2474">
                  <c:v>74.959365048226701</c:v>
                </c:pt>
                <c:pt idx="2475">
                  <c:v>67.263946213369707</c:v>
                </c:pt>
                <c:pt idx="2476">
                  <c:v>67.06060684122626</c:v>
                </c:pt>
                <c:pt idx="2477">
                  <c:v>67.027831813787074</c:v>
                </c:pt>
                <c:pt idx="2478">
                  <c:v>66.655292278206488</c:v>
                </c:pt>
                <c:pt idx="2479">
                  <c:v>73.957634522630812</c:v>
                </c:pt>
                <c:pt idx="2480">
                  <c:v>73.869269983477835</c:v>
                </c:pt>
                <c:pt idx="2481">
                  <c:v>73.867699601167445</c:v>
                </c:pt>
                <c:pt idx="2482">
                  <c:v>73.886697942549958</c:v>
                </c:pt>
                <c:pt idx="2483">
                  <c:v>73.586619066928435</c:v>
                </c:pt>
                <c:pt idx="2484">
                  <c:v>73.949675568478753</c:v>
                </c:pt>
                <c:pt idx="2485">
                  <c:v>73.613444538271693</c:v>
                </c:pt>
                <c:pt idx="2486">
                  <c:v>73.818447793812496</c:v>
                </c:pt>
                <c:pt idx="2487">
                  <c:v>73.871369475147233</c:v>
                </c:pt>
                <c:pt idx="2488">
                  <c:v>73.723910500796393</c:v>
                </c:pt>
                <c:pt idx="2489">
                  <c:v>73.675944705524856</c:v>
                </c:pt>
                <c:pt idx="2490">
                  <c:v>73.544323301062931</c:v>
                </c:pt>
                <c:pt idx="2491">
                  <c:v>73.355441100848893</c:v>
                </c:pt>
                <c:pt idx="2492">
                  <c:v>73.714351423296463</c:v>
                </c:pt>
                <c:pt idx="2493">
                  <c:v>69.248049693359135</c:v>
                </c:pt>
                <c:pt idx="2494">
                  <c:v>73.500561254018749</c:v>
                </c:pt>
                <c:pt idx="2495">
                  <c:v>73.400569400488564</c:v>
                </c:pt>
                <c:pt idx="2496">
                  <c:v>69.223862992186653</c:v>
                </c:pt>
                <c:pt idx="2497">
                  <c:v>69.897128911561538</c:v>
                </c:pt>
                <c:pt idx="2498">
                  <c:v>69.034946457626035</c:v>
                </c:pt>
                <c:pt idx="2499">
                  <c:v>68.957504604113367</c:v>
                </c:pt>
                <c:pt idx="2500">
                  <c:v>68.769288535628817</c:v>
                </c:pt>
                <c:pt idx="2501">
                  <c:v>68.64382527078746</c:v>
                </c:pt>
                <c:pt idx="2502">
                  <c:v>68.559123830298759</c:v>
                </c:pt>
                <c:pt idx="2503">
                  <c:v>68.871111931373662</c:v>
                </c:pt>
                <c:pt idx="2504">
                  <c:v>68.253283146534969</c:v>
                </c:pt>
                <c:pt idx="2505">
                  <c:v>68.426113497090128</c:v>
                </c:pt>
                <c:pt idx="2506">
                  <c:v>68.053582160054503</c:v>
                </c:pt>
                <c:pt idx="2507">
                  <c:v>73.694164891893919</c:v>
                </c:pt>
                <c:pt idx="2508">
                  <c:v>68.093658469812752</c:v>
                </c:pt>
                <c:pt idx="2509">
                  <c:v>65.490938421565289</c:v>
                </c:pt>
                <c:pt idx="2510">
                  <c:v>64.631769481307046</c:v>
                </c:pt>
                <c:pt idx="2511">
                  <c:v>74.012579621843912</c:v>
                </c:pt>
                <c:pt idx="2512">
                  <c:v>65.236236400462644</c:v>
                </c:pt>
                <c:pt idx="2513">
                  <c:v>65.41171688653084</c:v>
                </c:pt>
                <c:pt idx="2514">
                  <c:v>64.973265678740432</c:v>
                </c:pt>
                <c:pt idx="2515">
                  <c:v>64.103116596735617</c:v>
                </c:pt>
                <c:pt idx="2516">
                  <c:v>63.884415159720184</c:v>
                </c:pt>
                <c:pt idx="2517">
                  <c:v>63.773812530773917</c:v>
                </c:pt>
                <c:pt idx="2518">
                  <c:v>63.677172782619834</c:v>
                </c:pt>
                <c:pt idx="2519">
                  <c:v>64.236555553244273</c:v>
                </c:pt>
                <c:pt idx="2520">
                  <c:v>64.550542261175636</c:v>
                </c:pt>
                <c:pt idx="2521">
                  <c:v>64.401364303025431</c:v>
                </c:pt>
                <c:pt idx="2522">
                  <c:v>64.748886186816364</c:v>
                </c:pt>
                <c:pt idx="2523">
                  <c:v>64.81274163670129</c:v>
                </c:pt>
                <c:pt idx="2524">
                  <c:v>71.922953260620602</c:v>
                </c:pt>
                <c:pt idx="2525">
                  <c:v>59.24383941591676</c:v>
                </c:pt>
                <c:pt idx="2526">
                  <c:v>58.624363375432189</c:v>
                </c:pt>
                <c:pt idx="2527">
                  <c:v>62.128535805268015</c:v>
                </c:pt>
                <c:pt idx="2528">
                  <c:v>61.404871756879565</c:v>
                </c:pt>
                <c:pt idx="2529">
                  <c:v>60.52648598977374</c:v>
                </c:pt>
                <c:pt idx="2530">
                  <c:v>75.521170673280906</c:v>
                </c:pt>
                <c:pt idx="2531">
                  <c:v>75.42748833875649</c:v>
                </c:pt>
                <c:pt idx="2532">
                  <c:v>75.515299222743892</c:v>
                </c:pt>
                <c:pt idx="2533">
                  <c:v>57.659177926189351</c:v>
                </c:pt>
                <c:pt idx="2534">
                  <c:v>55.849479103885542</c:v>
                </c:pt>
                <c:pt idx="2535">
                  <c:v>75.087143007878311</c:v>
                </c:pt>
                <c:pt idx="2536">
                  <c:v>54.344097538622066</c:v>
                </c:pt>
                <c:pt idx="2537">
                  <c:v>53.706137428665826</c:v>
                </c:pt>
                <c:pt idx="2538">
                  <c:v>53.000564823660433</c:v>
                </c:pt>
                <c:pt idx="2539">
                  <c:v>75.624625898328404</c:v>
                </c:pt>
                <c:pt idx="2540">
                  <c:v>68.037079841760985</c:v>
                </c:pt>
                <c:pt idx="2541">
                  <c:v>75.952917804483661</c:v>
                </c:pt>
                <c:pt idx="2542">
                  <c:v>75.988811543322257</c:v>
                </c:pt>
                <c:pt idx="2543">
                  <c:v>67.594627303009389</c:v>
                </c:pt>
                <c:pt idx="2544">
                  <c:v>66.841868089149031</c:v>
                </c:pt>
                <c:pt idx="2545">
                  <c:v>65.343417552606027</c:v>
                </c:pt>
                <c:pt idx="2546">
                  <c:v>64.68904770025263</c:v>
                </c:pt>
                <c:pt idx="2547">
                  <c:v>64.793462888968577</c:v>
                </c:pt>
                <c:pt idx="2548">
                  <c:v>64.16349731795961</c:v>
                </c:pt>
                <c:pt idx="2549">
                  <c:v>64.432139662043767</c:v>
                </c:pt>
                <c:pt idx="2550">
                  <c:v>64.494072487705765</c:v>
                </c:pt>
                <c:pt idx="2551">
                  <c:v>64.16254170894706</c:v>
                </c:pt>
                <c:pt idx="2552">
                  <c:v>64.011225730626165</c:v>
                </c:pt>
                <c:pt idx="2553">
                  <c:v>63.901257901259406</c:v>
                </c:pt>
                <c:pt idx="2554">
                  <c:v>73.259483917547016</c:v>
                </c:pt>
                <c:pt idx="2555">
                  <c:v>71.054716439177994</c:v>
                </c:pt>
                <c:pt idx="2556">
                  <c:v>76.137194011358204</c:v>
                </c:pt>
                <c:pt idx="2557">
                  <c:v>70.894137614178021</c:v>
                </c:pt>
                <c:pt idx="2558">
                  <c:v>70.786053689386463</c:v>
                </c:pt>
                <c:pt idx="2559">
                  <c:v>70.702929973000849</c:v>
                </c:pt>
                <c:pt idx="2560">
                  <c:v>72.972022730739639</c:v>
                </c:pt>
                <c:pt idx="2561">
                  <c:v>72.669970591134643</c:v>
                </c:pt>
                <c:pt idx="2562">
                  <c:v>72.594376329257003</c:v>
                </c:pt>
                <c:pt idx="2563">
                  <c:v>72.283421937877748</c:v>
                </c:pt>
                <c:pt idx="2564">
                  <c:v>71.865334390353809</c:v>
                </c:pt>
                <c:pt idx="2565">
                  <c:v>70.07665008805408</c:v>
                </c:pt>
                <c:pt idx="2566">
                  <c:v>75.343149154985454</c:v>
                </c:pt>
                <c:pt idx="2567">
                  <c:v>73.754443147550091</c:v>
                </c:pt>
                <c:pt idx="2568">
                  <c:v>73.621801300769789</c:v>
                </c:pt>
                <c:pt idx="2569">
                  <c:v>78.171999101520925</c:v>
                </c:pt>
                <c:pt idx="2570">
                  <c:v>77.973738813166577</c:v>
                </c:pt>
                <c:pt idx="2571">
                  <c:v>77.910505061710637</c:v>
                </c:pt>
                <c:pt idx="2572">
                  <c:v>77.948290738259303</c:v>
                </c:pt>
                <c:pt idx="2573">
                  <c:v>77.957851670922565</c:v>
                </c:pt>
                <c:pt idx="2574">
                  <c:v>77.90040028447504</c:v>
                </c:pt>
                <c:pt idx="2575">
                  <c:v>77.822052262399637</c:v>
                </c:pt>
                <c:pt idx="2576">
                  <c:v>81.182858785643688</c:v>
                </c:pt>
                <c:pt idx="2577">
                  <c:v>81.322665788873721</c:v>
                </c:pt>
                <c:pt idx="2578">
                  <c:v>77.954531157372173</c:v>
                </c:pt>
                <c:pt idx="2579">
                  <c:v>78.12078813418627</c:v>
                </c:pt>
                <c:pt idx="2580">
                  <c:v>78.140682871137386</c:v>
                </c:pt>
                <c:pt idx="2581">
                  <c:v>77.867853128362484</c:v>
                </c:pt>
                <c:pt idx="2582">
                  <c:v>77.668590941331374</c:v>
                </c:pt>
                <c:pt idx="2583">
                  <c:v>77.42398594244186</c:v>
                </c:pt>
                <c:pt idx="2584">
                  <c:v>77.258730864304525</c:v>
                </c:pt>
                <c:pt idx="2585">
                  <c:v>72.091673495292696</c:v>
                </c:pt>
                <c:pt idx="2586">
                  <c:v>60.860369433194293</c:v>
                </c:pt>
                <c:pt idx="2587">
                  <c:v>59.668718115246826</c:v>
                </c:pt>
                <c:pt idx="2588">
                  <c:v>59.691389521176021</c:v>
                </c:pt>
                <c:pt idx="2589">
                  <c:v>73.582432948663438</c:v>
                </c:pt>
                <c:pt idx="2590">
                  <c:v>58.778121283959628</c:v>
                </c:pt>
                <c:pt idx="2591">
                  <c:v>58.223129892798802</c:v>
                </c:pt>
                <c:pt idx="2592">
                  <c:v>57.033940426309343</c:v>
                </c:pt>
                <c:pt idx="2593">
                  <c:v>55.756383950976733</c:v>
                </c:pt>
                <c:pt idx="2594">
                  <c:v>55.175171613284071</c:v>
                </c:pt>
                <c:pt idx="2595">
                  <c:v>54.904345667862735</c:v>
                </c:pt>
                <c:pt idx="2596">
                  <c:v>54.127191656689355</c:v>
                </c:pt>
                <c:pt idx="2597">
                  <c:v>72.829181269148265</c:v>
                </c:pt>
                <c:pt idx="2598">
                  <c:v>73.101238140298605</c:v>
                </c:pt>
                <c:pt idx="2599">
                  <c:v>54.801551469556813</c:v>
                </c:pt>
                <c:pt idx="2600">
                  <c:v>79.915492878014504</c:v>
                </c:pt>
                <c:pt idx="2601">
                  <c:v>79.826811051651276</c:v>
                </c:pt>
                <c:pt idx="2602">
                  <c:v>79.826811051651276</c:v>
                </c:pt>
                <c:pt idx="2603">
                  <c:v>79.770132536828299</c:v>
                </c:pt>
                <c:pt idx="2604">
                  <c:v>79.769130638151523</c:v>
                </c:pt>
                <c:pt idx="2605">
                  <c:v>79.696564981084521</c:v>
                </c:pt>
                <c:pt idx="2606">
                  <c:v>79.707900684049108</c:v>
                </c:pt>
                <c:pt idx="2607">
                  <c:v>80.018287076320433</c:v>
                </c:pt>
                <c:pt idx="2608">
                  <c:v>75.453949687592015</c:v>
                </c:pt>
                <c:pt idx="2609">
                  <c:v>75.456726356570101</c:v>
                </c:pt>
                <c:pt idx="2610">
                  <c:v>75.485952999132252</c:v>
                </c:pt>
                <c:pt idx="2611">
                  <c:v>75.322701718348469</c:v>
                </c:pt>
                <c:pt idx="2612">
                  <c:v>75.251910831582791</c:v>
                </c:pt>
                <c:pt idx="2613">
                  <c:v>75.221682290343864</c:v>
                </c:pt>
                <c:pt idx="2614">
                  <c:v>75.250908932906015</c:v>
                </c:pt>
                <c:pt idx="2615">
                  <c:v>70.968932351631224</c:v>
                </c:pt>
                <c:pt idx="2616">
                  <c:v>70.901274085051014</c:v>
                </c:pt>
                <c:pt idx="2617">
                  <c:v>70.750747235311124</c:v>
                </c:pt>
                <c:pt idx="2618">
                  <c:v>71.184408706378562</c:v>
                </c:pt>
                <c:pt idx="2619">
                  <c:v>72.132168074176036</c:v>
                </c:pt>
                <c:pt idx="2620">
                  <c:v>72.025470128055673</c:v>
                </c:pt>
                <c:pt idx="2621">
                  <c:v>70.888317164934364</c:v>
                </c:pt>
                <c:pt idx="2622">
                  <c:v>70.626347077151266</c:v>
                </c:pt>
                <c:pt idx="2623">
                  <c:v>71.938489576718354</c:v>
                </c:pt>
                <c:pt idx="2624">
                  <c:v>70.634008528128774</c:v>
                </c:pt>
                <c:pt idx="2625">
                  <c:v>70.862870999731214</c:v>
                </c:pt>
                <c:pt idx="2626">
                  <c:v>70.259208676996423</c:v>
                </c:pt>
                <c:pt idx="2627">
                  <c:v>70.328211532599028</c:v>
                </c:pt>
                <c:pt idx="2628">
                  <c:v>70.8472018780365</c:v>
                </c:pt>
                <c:pt idx="2629">
                  <c:v>70.693659521392007</c:v>
                </c:pt>
                <c:pt idx="2630">
                  <c:v>65.440806662524352</c:v>
                </c:pt>
                <c:pt idx="2631">
                  <c:v>65.407886226298714</c:v>
                </c:pt>
                <c:pt idx="2632">
                  <c:v>65.450733417854181</c:v>
                </c:pt>
                <c:pt idx="2633">
                  <c:v>66.636265855142668</c:v>
                </c:pt>
                <c:pt idx="2634">
                  <c:v>66.585526117962218</c:v>
                </c:pt>
                <c:pt idx="2635">
                  <c:v>66.505036547638625</c:v>
                </c:pt>
                <c:pt idx="2636">
                  <c:v>66.33697404456862</c:v>
                </c:pt>
                <c:pt idx="2637">
                  <c:v>66.254818230754935</c:v>
                </c:pt>
                <c:pt idx="2638">
                  <c:v>66.18015766848923</c:v>
                </c:pt>
                <c:pt idx="2639">
                  <c:v>65.779100247207793</c:v>
                </c:pt>
                <c:pt idx="2640">
                  <c:v>66.102889353531708</c:v>
                </c:pt>
                <c:pt idx="2641">
                  <c:v>66.080398565548634</c:v>
                </c:pt>
                <c:pt idx="2642">
                  <c:v>65.918774121641505</c:v>
                </c:pt>
                <c:pt idx="2643">
                  <c:v>65.997176292413045</c:v>
                </c:pt>
                <c:pt idx="2644">
                  <c:v>65.849218789013364</c:v>
                </c:pt>
                <c:pt idx="2645">
                  <c:v>68.002165020847457</c:v>
                </c:pt>
                <c:pt idx="2646">
                  <c:v>67.886279490108322</c:v>
                </c:pt>
                <c:pt idx="2647">
                  <c:v>67.741325359480271</c:v>
                </c:pt>
                <c:pt idx="2648">
                  <c:v>67.943995311234005</c:v>
                </c:pt>
                <c:pt idx="2649">
                  <c:v>67.797776744294126</c:v>
                </c:pt>
                <c:pt idx="2650">
                  <c:v>67.522606975027685</c:v>
                </c:pt>
                <c:pt idx="2651">
                  <c:v>67.467881368772666</c:v>
                </c:pt>
                <c:pt idx="2652">
                  <c:v>67.224544438492345</c:v>
                </c:pt>
                <c:pt idx="2653">
                  <c:v>66.860809796932372</c:v>
                </c:pt>
                <c:pt idx="2654">
                  <c:v>66.81752543437814</c:v>
                </c:pt>
                <c:pt idx="2655">
                  <c:v>66.626918393619377</c:v>
                </c:pt>
                <c:pt idx="2656">
                  <c:v>66.394590290517868</c:v>
                </c:pt>
                <c:pt idx="2657">
                  <c:v>66.364434965346888</c:v>
                </c:pt>
                <c:pt idx="2658">
                  <c:v>66.101819296029575</c:v>
                </c:pt>
                <c:pt idx="2659">
                  <c:v>73.267917415158934</c:v>
                </c:pt>
                <c:pt idx="2660">
                  <c:v>69.034354965815623</c:v>
                </c:pt>
                <c:pt idx="2661">
                  <c:v>69.08069967635079</c:v>
                </c:pt>
                <c:pt idx="2662">
                  <c:v>68.988239282332685</c:v>
                </c:pt>
                <c:pt idx="2663">
                  <c:v>69.136376292497005</c:v>
                </c:pt>
                <c:pt idx="2664">
                  <c:v>69.317747539930565</c:v>
                </c:pt>
                <c:pt idx="2665">
                  <c:v>69.102827237707672</c:v>
                </c:pt>
                <c:pt idx="2666">
                  <c:v>69.237080902981532</c:v>
                </c:pt>
                <c:pt idx="2667">
                  <c:v>69.566589160579397</c:v>
                </c:pt>
                <c:pt idx="2668">
                  <c:v>69.492792577783405</c:v>
                </c:pt>
                <c:pt idx="2669">
                  <c:v>69.582247275771181</c:v>
                </c:pt>
                <c:pt idx="2670">
                  <c:v>69.309417532996292</c:v>
                </c:pt>
                <c:pt idx="2671">
                  <c:v>68.34934653114027</c:v>
                </c:pt>
                <c:pt idx="2672">
                  <c:v>68.793986588685442</c:v>
                </c:pt>
                <c:pt idx="2673">
                  <c:v>69.143618610286666</c:v>
                </c:pt>
                <c:pt idx="2674">
                  <c:v>69.172845252848816</c:v>
                </c:pt>
                <c:pt idx="2675">
                  <c:v>69.465283259406036</c:v>
                </c:pt>
                <c:pt idx="2676">
                  <c:v>69.386935237330633</c:v>
                </c:pt>
                <c:pt idx="2677">
                  <c:v>74.575823978256551</c:v>
                </c:pt>
                <c:pt idx="2678">
                  <c:v>69.275582005038189</c:v>
                </c:pt>
                <c:pt idx="2679">
                  <c:v>69.183121611020098</c:v>
                </c:pt>
                <c:pt idx="2680">
                  <c:v>69.11233072425442</c:v>
                </c:pt>
                <c:pt idx="2681">
                  <c:v>68.962189916736548</c:v>
                </c:pt>
                <c:pt idx="2682">
                  <c:v>68.702470647227571</c:v>
                </c:pt>
                <c:pt idx="2683">
                  <c:v>68.532435102758612</c:v>
                </c:pt>
                <c:pt idx="2684">
                  <c:v>68.585335049926726</c:v>
                </c:pt>
                <c:pt idx="2685">
                  <c:v>68.64579213240458</c:v>
                </c:pt>
                <c:pt idx="2686">
                  <c:v>68.348287186346951</c:v>
                </c:pt>
                <c:pt idx="2687">
                  <c:v>68.287830103869098</c:v>
                </c:pt>
                <c:pt idx="2688">
                  <c:v>68.171696405245029</c:v>
                </c:pt>
                <c:pt idx="2689">
                  <c:v>68.036669868346635</c:v>
                </c:pt>
                <c:pt idx="2690">
                  <c:v>63.489536338059061</c:v>
                </c:pt>
                <c:pt idx="2691">
                  <c:v>63.58955386738689</c:v>
                </c:pt>
                <c:pt idx="2692">
                  <c:v>63.146144735570722</c:v>
                </c:pt>
                <c:pt idx="2693">
                  <c:v>63.234826561933957</c:v>
                </c:pt>
                <c:pt idx="2694">
                  <c:v>63.286724610425303</c:v>
                </c:pt>
                <c:pt idx="2695">
                  <c:v>63.186707081097474</c:v>
                </c:pt>
                <c:pt idx="2696">
                  <c:v>63.057462909207487</c:v>
                </c:pt>
                <c:pt idx="2697">
                  <c:v>72.550196897728327</c:v>
                </c:pt>
                <c:pt idx="2698">
                  <c:v>62.880099256481017</c:v>
                </c:pt>
                <c:pt idx="2699">
                  <c:v>62.747076516936168</c:v>
                </c:pt>
                <c:pt idx="2700">
                  <c:v>62.665951825882665</c:v>
                </c:pt>
                <c:pt idx="2701">
                  <c:v>62.569712864209706</c:v>
                </c:pt>
                <c:pt idx="2702">
                  <c:v>72.513413119856452</c:v>
                </c:pt>
                <c:pt idx="2703">
                  <c:v>62.496145308465934</c:v>
                </c:pt>
                <c:pt idx="2704">
                  <c:v>62.448025827629451</c:v>
                </c:pt>
                <c:pt idx="2705">
                  <c:v>59.796200574716885</c:v>
                </c:pt>
                <c:pt idx="2706">
                  <c:v>59.974882955851548</c:v>
                </c:pt>
                <c:pt idx="2707">
                  <c:v>59.219290168304575</c:v>
                </c:pt>
                <c:pt idx="2708">
                  <c:v>58.449476273564635</c:v>
                </c:pt>
                <c:pt idx="2709">
                  <c:v>58.545517872646727</c:v>
                </c:pt>
                <c:pt idx="2710">
                  <c:v>58.234872491123014</c:v>
                </c:pt>
                <c:pt idx="2711">
                  <c:v>72.494957184192216</c:v>
                </c:pt>
                <c:pt idx="2712">
                  <c:v>52.794023590619503</c:v>
                </c:pt>
                <c:pt idx="2713">
                  <c:v>51.123478113958889</c:v>
                </c:pt>
                <c:pt idx="2714">
                  <c:v>49.985382364402795</c:v>
                </c:pt>
                <c:pt idx="2715">
                  <c:v>48.901072071083831</c:v>
                </c:pt>
                <c:pt idx="2716">
                  <c:v>71.678210881256121</c:v>
                </c:pt>
                <c:pt idx="2717">
                  <c:v>71.490904269802641</c:v>
                </c:pt>
                <c:pt idx="2718">
                  <c:v>47.517964349664666</c:v>
                </c:pt>
                <c:pt idx="2719">
                  <c:v>47.38797991135192</c:v>
                </c:pt>
                <c:pt idx="2720">
                  <c:v>59.607678799820597</c:v>
                </c:pt>
                <c:pt idx="2721">
                  <c:v>58.324473882551786</c:v>
                </c:pt>
                <c:pt idx="2722">
                  <c:v>56.930876668981213</c:v>
                </c:pt>
                <c:pt idx="2723">
                  <c:v>55.327335716050953</c:v>
                </c:pt>
                <c:pt idx="2724">
                  <c:v>52.228980926126688</c:v>
                </c:pt>
                <c:pt idx="2725">
                  <c:v>49.321259825163381</c:v>
                </c:pt>
                <c:pt idx="2726">
                  <c:v>46.92991506952184</c:v>
                </c:pt>
                <c:pt idx="2727">
                  <c:v>72.108918285158126</c:v>
                </c:pt>
                <c:pt idx="2728">
                  <c:v>75.032807633506764</c:v>
                </c:pt>
                <c:pt idx="2729">
                  <c:v>43.372696542208573</c:v>
                </c:pt>
                <c:pt idx="2730">
                  <c:v>43.18446124302546</c:v>
                </c:pt>
                <c:pt idx="2731">
                  <c:v>43.42583151883241</c:v>
                </c:pt>
                <c:pt idx="2732">
                  <c:v>72.032504784660404</c:v>
                </c:pt>
                <c:pt idx="2733">
                  <c:v>43.827533169860672</c:v>
                </c:pt>
                <c:pt idx="2734">
                  <c:v>44.743578076055158</c:v>
                </c:pt>
              </c:numCache>
            </c:numRef>
          </c:xVal>
          <c:yVal>
            <c:numRef>
              <c:f>Regression!RegChartResid</c:f>
              <c:numCache>
                <c:formatCode>0.0000</c:formatCode>
                <c:ptCount val="2735"/>
                <c:pt idx="0">
                  <c:v>3.0189094175620639</c:v>
                </c:pt>
                <c:pt idx="1">
                  <c:v>-1.7277322688076779</c:v>
                </c:pt>
                <c:pt idx="2">
                  <c:v>-1.8605693375260586</c:v>
                </c:pt>
                <c:pt idx="3">
                  <c:v>-2.086234710601353</c:v>
                </c:pt>
                <c:pt idx="4">
                  <c:v>-2.2098432159253605</c:v>
                </c:pt>
                <c:pt idx="5">
                  <c:v>-2.4767604792925226</c:v>
                </c:pt>
                <c:pt idx="6">
                  <c:v>-2.5740973792827546</c:v>
                </c:pt>
                <c:pt idx="7">
                  <c:v>-2.7967647357011032</c:v>
                </c:pt>
                <c:pt idx="8">
                  <c:v>-3.0291297802442472</c:v>
                </c:pt>
                <c:pt idx="9">
                  <c:v>-3.2367282734521652</c:v>
                </c:pt>
                <c:pt idx="10">
                  <c:v>-3.4006845601743052</c:v>
                </c:pt>
                <c:pt idx="11">
                  <c:v>-3.6204873587296049</c:v>
                </c:pt>
                <c:pt idx="12">
                  <c:v>-3.8254603537503584</c:v>
                </c:pt>
                <c:pt idx="13">
                  <c:v>-17.276544423082441</c:v>
                </c:pt>
                <c:pt idx="14">
                  <c:v>-4.2939873983108967</c:v>
                </c:pt>
                <c:pt idx="15">
                  <c:v>-4.5721914619602231</c:v>
                </c:pt>
                <c:pt idx="16">
                  <c:v>5.5249367341436226</c:v>
                </c:pt>
                <c:pt idx="17">
                  <c:v>2.2935364898856534</c:v>
                </c:pt>
                <c:pt idx="18">
                  <c:v>5.2676835059483835</c:v>
                </c:pt>
                <c:pt idx="19">
                  <c:v>4.9240257283205864</c:v>
                </c:pt>
                <c:pt idx="20">
                  <c:v>4.6107811186207499</c:v>
                </c:pt>
                <c:pt idx="21">
                  <c:v>4.6189382135753618</c:v>
                </c:pt>
                <c:pt idx="22">
                  <c:v>4.1394048039006321</c:v>
                </c:pt>
                <c:pt idx="23">
                  <c:v>-0.39326387408577546</c:v>
                </c:pt>
                <c:pt idx="24">
                  <c:v>0.57546854512133905</c:v>
                </c:pt>
                <c:pt idx="25">
                  <c:v>2.9858304293049684</c:v>
                </c:pt>
                <c:pt idx="26">
                  <c:v>-1.3965811261328014</c:v>
                </c:pt>
                <c:pt idx="27">
                  <c:v>-1.6925018138024228</c:v>
                </c:pt>
                <c:pt idx="28">
                  <c:v>-1.6273349923601472</c:v>
                </c:pt>
                <c:pt idx="29">
                  <c:v>-1.1035415949795748</c:v>
                </c:pt>
                <c:pt idx="30">
                  <c:v>-1.0392974487227349</c:v>
                </c:pt>
                <c:pt idx="31">
                  <c:v>-1.9466429828763694</c:v>
                </c:pt>
                <c:pt idx="32">
                  <c:v>2.2553964493950076</c:v>
                </c:pt>
                <c:pt idx="33">
                  <c:v>6.1382742174964591</c:v>
                </c:pt>
                <c:pt idx="34">
                  <c:v>5.9264928864088233</c:v>
                </c:pt>
                <c:pt idx="35">
                  <c:v>5.9259286784600107</c:v>
                </c:pt>
                <c:pt idx="36">
                  <c:v>5.9482753685176277</c:v>
                </c:pt>
                <c:pt idx="37">
                  <c:v>5.8547313072687075</c:v>
                </c:pt>
                <c:pt idx="38">
                  <c:v>5.8913683907617838</c:v>
                </c:pt>
                <c:pt idx="39">
                  <c:v>5.5628119294699729</c:v>
                </c:pt>
                <c:pt idx="40">
                  <c:v>5.3566182438643466</c:v>
                </c:pt>
                <c:pt idx="41">
                  <c:v>5.1443947897449931</c:v>
                </c:pt>
                <c:pt idx="42">
                  <c:v>-0.97920631633198241</c:v>
                </c:pt>
                <c:pt idx="43">
                  <c:v>4.4345527717013624</c:v>
                </c:pt>
                <c:pt idx="44">
                  <c:v>4.2073139482488529</c:v>
                </c:pt>
                <c:pt idx="45">
                  <c:v>4.0567561762095039</c:v>
                </c:pt>
                <c:pt idx="46">
                  <c:v>3.9452519073532812</c:v>
                </c:pt>
                <c:pt idx="47">
                  <c:v>-9.6270159631414174</c:v>
                </c:pt>
                <c:pt idx="48">
                  <c:v>-9.8370391690468679</c:v>
                </c:pt>
                <c:pt idx="49">
                  <c:v>-4.9912337931303767</c:v>
                </c:pt>
                <c:pt idx="50">
                  <c:v>-9.7802945619316901</c:v>
                </c:pt>
                <c:pt idx="51">
                  <c:v>-10.875259369182906</c:v>
                </c:pt>
                <c:pt idx="52">
                  <c:v>-10.912364760250462</c:v>
                </c:pt>
                <c:pt idx="53">
                  <c:v>-11.268919494621819</c:v>
                </c:pt>
                <c:pt idx="54">
                  <c:v>-11.279789625624751</c:v>
                </c:pt>
                <c:pt idx="55">
                  <c:v>-11.223586549240324</c:v>
                </c:pt>
                <c:pt idx="56">
                  <c:v>-11.221559786662681</c:v>
                </c:pt>
                <c:pt idx="57">
                  <c:v>-10.7191373051539</c:v>
                </c:pt>
                <c:pt idx="58">
                  <c:v>-10.931854043413587</c:v>
                </c:pt>
                <c:pt idx="59">
                  <c:v>-10.83841004551914</c:v>
                </c:pt>
                <c:pt idx="60">
                  <c:v>-26.937878212263399</c:v>
                </c:pt>
                <c:pt idx="61">
                  <c:v>-26.875846125276752</c:v>
                </c:pt>
                <c:pt idx="62">
                  <c:v>3.7004983152638857</c:v>
                </c:pt>
                <c:pt idx="63">
                  <c:v>3.9449144611734397</c:v>
                </c:pt>
                <c:pt idx="64">
                  <c:v>3.8398573748955727</c:v>
                </c:pt>
                <c:pt idx="65">
                  <c:v>4.0677040659203527</c:v>
                </c:pt>
                <c:pt idx="66">
                  <c:v>3.950792419737212</c:v>
                </c:pt>
                <c:pt idx="67">
                  <c:v>-0.62067373424859795</c:v>
                </c:pt>
                <c:pt idx="68">
                  <c:v>4.6657604289366787</c:v>
                </c:pt>
                <c:pt idx="69">
                  <c:v>4.3675430900578789</c:v>
                </c:pt>
                <c:pt idx="70">
                  <c:v>4.1277164546063574</c:v>
                </c:pt>
                <c:pt idx="71">
                  <c:v>3.5550595501382958</c:v>
                </c:pt>
                <c:pt idx="72">
                  <c:v>4.6465646272168613</c:v>
                </c:pt>
                <c:pt idx="73">
                  <c:v>3.8880261097442457</c:v>
                </c:pt>
                <c:pt idx="74">
                  <c:v>3.8985345143350827</c:v>
                </c:pt>
                <c:pt idx="75">
                  <c:v>4.095399102311049</c:v>
                </c:pt>
                <c:pt idx="76">
                  <c:v>3.4866651199625096</c:v>
                </c:pt>
                <c:pt idx="77">
                  <c:v>4.3233738713289256</c:v>
                </c:pt>
                <c:pt idx="78">
                  <c:v>3.941253710591667</c:v>
                </c:pt>
                <c:pt idx="79">
                  <c:v>-1.0100590097395354</c:v>
                </c:pt>
                <c:pt idx="80">
                  <c:v>-1.3455732889973859</c:v>
                </c:pt>
                <c:pt idx="81">
                  <c:v>4.0757743654796883</c:v>
                </c:pt>
                <c:pt idx="82">
                  <c:v>3.5910057000680382</c:v>
                </c:pt>
                <c:pt idx="83">
                  <c:v>3.3512033058945576</c:v>
                </c:pt>
                <c:pt idx="84">
                  <c:v>3.1666411965492074</c:v>
                </c:pt>
                <c:pt idx="85">
                  <c:v>3.7210258203412678</c:v>
                </c:pt>
                <c:pt idx="86">
                  <c:v>4.0318793653490417</c:v>
                </c:pt>
                <c:pt idx="87">
                  <c:v>-1.640971589435992</c:v>
                </c:pt>
                <c:pt idx="88">
                  <c:v>3.6648193736014747</c:v>
                </c:pt>
                <c:pt idx="89">
                  <c:v>3.3856475142399347</c:v>
                </c:pt>
                <c:pt idx="90">
                  <c:v>3.5163439688147236</c:v>
                </c:pt>
                <c:pt idx="91">
                  <c:v>2.854267095925735</c:v>
                </c:pt>
                <c:pt idx="92">
                  <c:v>-0.12115965706897214</c:v>
                </c:pt>
                <c:pt idx="93">
                  <c:v>4.6558953732926511</c:v>
                </c:pt>
                <c:pt idx="94">
                  <c:v>4.5326468809146263</c:v>
                </c:pt>
                <c:pt idx="95">
                  <c:v>4.2754883129796184</c:v>
                </c:pt>
                <c:pt idx="96">
                  <c:v>4.0223267785893171</c:v>
                </c:pt>
                <c:pt idx="97">
                  <c:v>4.1601672500037807</c:v>
                </c:pt>
                <c:pt idx="98">
                  <c:v>-1.2727884387107338</c:v>
                </c:pt>
                <c:pt idx="99">
                  <c:v>4.2226735042232661</c:v>
                </c:pt>
                <c:pt idx="100">
                  <c:v>3.8921913015844183</c:v>
                </c:pt>
                <c:pt idx="101">
                  <c:v>3.860993159058026</c:v>
                </c:pt>
                <c:pt idx="102">
                  <c:v>3.7582506250790573</c:v>
                </c:pt>
                <c:pt idx="103">
                  <c:v>3.8968114998648247</c:v>
                </c:pt>
                <c:pt idx="104">
                  <c:v>3.8306428773048822</c:v>
                </c:pt>
                <c:pt idx="105">
                  <c:v>4.1434600526636842</c:v>
                </c:pt>
                <c:pt idx="106">
                  <c:v>3.5851551625700466</c:v>
                </c:pt>
                <c:pt idx="107">
                  <c:v>-4.4766755850829014</c:v>
                </c:pt>
                <c:pt idx="108">
                  <c:v>-2.8874081373324714</c:v>
                </c:pt>
                <c:pt idx="109">
                  <c:v>-3.1357519597669494</c:v>
                </c:pt>
                <c:pt idx="110">
                  <c:v>-3.0045065277363108</c:v>
                </c:pt>
                <c:pt idx="111">
                  <c:v>-1.8557351957174575</c:v>
                </c:pt>
                <c:pt idx="112">
                  <c:v>-0.96556249621309576</c:v>
                </c:pt>
                <c:pt idx="113">
                  <c:v>-2.2573315995479533</c:v>
                </c:pt>
                <c:pt idx="114">
                  <c:v>2.5004096967118272</c:v>
                </c:pt>
                <c:pt idx="115">
                  <c:v>-0.74736894918555663</c:v>
                </c:pt>
                <c:pt idx="116">
                  <c:v>2.5220304918892964</c:v>
                </c:pt>
                <c:pt idx="117">
                  <c:v>7.7787702079811538</c:v>
                </c:pt>
                <c:pt idx="118">
                  <c:v>2.8410750647889529</c:v>
                </c:pt>
                <c:pt idx="119">
                  <c:v>2.1869072506008251</c:v>
                </c:pt>
                <c:pt idx="120">
                  <c:v>0.55155856279036186</c:v>
                </c:pt>
                <c:pt idx="121">
                  <c:v>1.7004071941631338</c:v>
                </c:pt>
                <c:pt idx="122">
                  <c:v>-2.626542282443225</c:v>
                </c:pt>
                <c:pt idx="123">
                  <c:v>2.3900821185589223</c:v>
                </c:pt>
                <c:pt idx="124">
                  <c:v>1.6678634601687889</c:v>
                </c:pt>
                <c:pt idx="125">
                  <c:v>4.4371610891085851</c:v>
                </c:pt>
                <c:pt idx="126">
                  <c:v>1.0211762068040855</c:v>
                </c:pt>
                <c:pt idx="127">
                  <c:v>-0.97240699493160321</c:v>
                </c:pt>
                <c:pt idx="128">
                  <c:v>0.55026437151251173</c:v>
                </c:pt>
                <c:pt idx="129">
                  <c:v>-5.1194978364543573</c:v>
                </c:pt>
                <c:pt idx="130">
                  <c:v>1.4599588700807971</c:v>
                </c:pt>
                <c:pt idx="131">
                  <c:v>-2.375967730916841</c:v>
                </c:pt>
                <c:pt idx="132">
                  <c:v>-1.9060329172584858</c:v>
                </c:pt>
                <c:pt idx="133">
                  <c:v>0.58083611722209127</c:v>
                </c:pt>
                <c:pt idx="134">
                  <c:v>-5.2552501370765299</c:v>
                </c:pt>
                <c:pt idx="135">
                  <c:v>-1.3954495961580733</c:v>
                </c:pt>
                <c:pt idx="136">
                  <c:v>-2.0048797396702014</c:v>
                </c:pt>
                <c:pt idx="137">
                  <c:v>3.990508635439582</c:v>
                </c:pt>
                <c:pt idx="138">
                  <c:v>2.9929818371942787</c:v>
                </c:pt>
                <c:pt idx="139">
                  <c:v>3.5804228590410645</c:v>
                </c:pt>
                <c:pt idx="140">
                  <c:v>2.6384339259209071</c:v>
                </c:pt>
                <c:pt idx="141">
                  <c:v>-2.8176368401792189</c:v>
                </c:pt>
                <c:pt idx="142">
                  <c:v>9.4502968849367193</c:v>
                </c:pt>
                <c:pt idx="143">
                  <c:v>5.0848759084189368</c:v>
                </c:pt>
                <c:pt idx="144">
                  <c:v>-0.46750754084104074</c:v>
                </c:pt>
                <c:pt idx="145">
                  <c:v>2.0473914790451033</c:v>
                </c:pt>
                <c:pt idx="146">
                  <c:v>1.6623139073358004</c:v>
                </c:pt>
                <c:pt idx="147">
                  <c:v>1.3934987288702843</c:v>
                </c:pt>
                <c:pt idx="148">
                  <c:v>0.79931698362297254</c:v>
                </c:pt>
                <c:pt idx="149">
                  <c:v>0.44647017058649396</c:v>
                </c:pt>
                <c:pt idx="150">
                  <c:v>0.40478108379122091</c:v>
                </c:pt>
                <c:pt idx="151">
                  <c:v>-6.5530487591632181</c:v>
                </c:pt>
                <c:pt idx="152">
                  <c:v>-1.0567777987552489</c:v>
                </c:pt>
                <c:pt idx="153">
                  <c:v>5.2717403605415569</c:v>
                </c:pt>
                <c:pt idx="154">
                  <c:v>5.1198072533945549</c:v>
                </c:pt>
                <c:pt idx="155">
                  <c:v>5.0585597699643188</c:v>
                </c:pt>
                <c:pt idx="156">
                  <c:v>5.070897371605696</c:v>
                </c:pt>
                <c:pt idx="157">
                  <c:v>4.9434980873283365</c:v>
                </c:pt>
                <c:pt idx="158">
                  <c:v>4.474200355828259</c:v>
                </c:pt>
                <c:pt idx="159">
                  <c:v>4.1474862965363144</c:v>
                </c:pt>
                <c:pt idx="160">
                  <c:v>4.0039357843070746</c:v>
                </c:pt>
                <c:pt idx="161">
                  <c:v>4.1674336214709058</c:v>
                </c:pt>
                <c:pt idx="162">
                  <c:v>4.1034795863739078</c:v>
                </c:pt>
                <c:pt idx="163">
                  <c:v>3.9494363601159392</c:v>
                </c:pt>
                <c:pt idx="164">
                  <c:v>-3.7527545308916359</c:v>
                </c:pt>
                <c:pt idx="165">
                  <c:v>3.2866938652488074</c:v>
                </c:pt>
                <c:pt idx="166">
                  <c:v>2.9270096543954907</c:v>
                </c:pt>
                <c:pt idx="167">
                  <c:v>2.6976102983539221</c:v>
                </c:pt>
                <c:pt idx="168">
                  <c:v>2.7890155350937249</c:v>
                </c:pt>
                <c:pt idx="169">
                  <c:v>4.061345916689433</c:v>
                </c:pt>
                <c:pt idx="170">
                  <c:v>5.1265237438812932</c:v>
                </c:pt>
                <c:pt idx="171">
                  <c:v>4.8493865749574212</c:v>
                </c:pt>
                <c:pt idx="172">
                  <c:v>4.7458043788852962</c:v>
                </c:pt>
                <c:pt idx="173">
                  <c:v>4.6774473753378345</c:v>
                </c:pt>
                <c:pt idx="174">
                  <c:v>4.4932290300240538</c:v>
                </c:pt>
                <c:pt idx="175">
                  <c:v>4.509783643962308</c:v>
                </c:pt>
                <c:pt idx="176">
                  <c:v>3.5737827504228932</c:v>
                </c:pt>
                <c:pt idx="177">
                  <c:v>3.6265909467974495</c:v>
                </c:pt>
                <c:pt idx="178">
                  <c:v>3.6163445270127426</c:v>
                </c:pt>
                <c:pt idx="179">
                  <c:v>4.345307589850762</c:v>
                </c:pt>
                <c:pt idx="180">
                  <c:v>6.4915580282871588E-2</c:v>
                </c:pt>
                <c:pt idx="181">
                  <c:v>4.0691592215296737</c:v>
                </c:pt>
                <c:pt idx="182">
                  <c:v>3.6473628645815239</c:v>
                </c:pt>
                <c:pt idx="183">
                  <c:v>3.3545283419022809</c:v>
                </c:pt>
                <c:pt idx="184">
                  <c:v>9.4392879327592283</c:v>
                </c:pt>
                <c:pt idx="185">
                  <c:v>-1.6530118024533635E-2</c:v>
                </c:pt>
                <c:pt idx="186">
                  <c:v>2.5589179073652275</c:v>
                </c:pt>
                <c:pt idx="187">
                  <c:v>2.2533317013569274</c:v>
                </c:pt>
                <c:pt idx="188">
                  <c:v>1.9929282583936043</c:v>
                </c:pt>
                <c:pt idx="189">
                  <c:v>1.6679268074481115</c:v>
                </c:pt>
                <c:pt idx="190">
                  <c:v>1.314729336026943</c:v>
                </c:pt>
                <c:pt idx="191">
                  <c:v>1.0503606728937029</c:v>
                </c:pt>
                <c:pt idx="192">
                  <c:v>0.70408944895345371</c:v>
                </c:pt>
                <c:pt idx="193">
                  <c:v>0.3179740737430734</c:v>
                </c:pt>
                <c:pt idx="194">
                  <c:v>-2.759712263325298E-2</c:v>
                </c:pt>
                <c:pt idx="195">
                  <c:v>-0.35206238993480099</c:v>
                </c:pt>
                <c:pt idx="196">
                  <c:v>-0.63054161688890531</c:v>
                </c:pt>
                <c:pt idx="197">
                  <c:v>-1.6637575009237224</c:v>
                </c:pt>
                <c:pt idx="198">
                  <c:v>-1.3706775998666956</c:v>
                </c:pt>
                <c:pt idx="199">
                  <c:v>-1.3753649996126143</c:v>
                </c:pt>
                <c:pt idx="200">
                  <c:v>-1.3964173838944021</c:v>
                </c:pt>
                <c:pt idx="201">
                  <c:v>-1.4583464965873105</c:v>
                </c:pt>
                <c:pt idx="202">
                  <c:v>-1.5492714324170009</c:v>
                </c:pt>
                <c:pt idx="203">
                  <c:v>2.3289664280424063</c:v>
                </c:pt>
                <c:pt idx="204">
                  <c:v>1.4132616649008582</c:v>
                </c:pt>
                <c:pt idx="205">
                  <c:v>2.3227713761291255</c:v>
                </c:pt>
                <c:pt idx="206">
                  <c:v>1.665685835110807</c:v>
                </c:pt>
                <c:pt idx="207">
                  <c:v>2.4778645193124902</c:v>
                </c:pt>
                <c:pt idx="208">
                  <c:v>2.5709156598447436</c:v>
                </c:pt>
                <c:pt idx="209">
                  <c:v>2.4093122832013307</c:v>
                </c:pt>
                <c:pt idx="210">
                  <c:v>2.4742527769877967</c:v>
                </c:pt>
                <c:pt idx="211">
                  <c:v>1.8324684443021795</c:v>
                </c:pt>
                <c:pt idx="212">
                  <c:v>1.2612037924587156</c:v>
                </c:pt>
                <c:pt idx="213">
                  <c:v>-7.0921242167458445</c:v>
                </c:pt>
                <c:pt idx="214">
                  <c:v>0.67274294628987263</c:v>
                </c:pt>
                <c:pt idx="215">
                  <c:v>1.6342224180830556</c:v>
                </c:pt>
                <c:pt idx="216">
                  <c:v>3.7867629872814774</c:v>
                </c:pt>
                <c:pt idx="217">
                  <c:v>0.83629711607453316</c:v>
                </c:pt>
                <c:pt idx="218">
                  <c:v>0.48757873010821129</c:v>
                </c:pt>
                <c:pt idx="219">
                  <c:v>0.56931322537403162</c:v>
                </c:pt>
                <c:pt idx="220">
                  <c:v>1.096031979148691</c:v>
                </c:pt>
                <c:pt idx="221">
                  <c:v>1.4903710013097253</c:v>
                </c:pt>
                <c:pt idx="222">
                  <c:v>0.9777182011998633</c:v>
                </c:pt>
                <c:pt idx="223">
                  <c:v>1.0875632747836477</c:v>
                </c:pt>
                <c:pt idx="224">
                  <c:v>0.51192528741081844</c:v>
                </c:pt>
                <c:pt idx="225">
                  <c:v>1.3003457349401515</c:v>
                </c:pt>
                <c:pt idx="226">
                  <c:v>0.43734466501972236</c:v>
                </c:pt>
                <c:pt idx="227">
                  <c:v>6.0351359923083834</c:v>
                </c:pt>
                <c:pt idx="228">
                  <c:v>8.3348124583331042</c:v>
                </c:pt>
                <c:pt idx="229">
                  <c:v>5.0408444306853397</c:v>
                </c:pt>
                <c:pt idx="230">
                  <c:v>1.8957168655614112</c:v>
                </c:pt>
                <c:pt idx="231">
                  <c:v>2.1201974777716828</c:v>
                </c:pt>
                <c:pt idx="232">
                  <c:v>2.1580130427896336</c:v>
                </c:pt>
                <c:pt idx="233">
                  <c:v>-2.1891798185982196</c:v>
                </c:pt>
                <c:pt idx="234">
                  <c:v>1.8460498542228265</c:v>
                </c:pt>
                <c:pt idx="235">
                  <c:v>-1.5872111845665273</c:v>
                </c:pt>
                <c:pt idx="236">
                  <c:v>-2.0855417582108657</c:v>
                </c:pt>
                <c:pt idx="237">
                  <c:v>-2.0700380130440266</c:v>
                </c:pt>
                <c:pt idx="238">
                  <c:v>0.73709657921722282</c:v>
                </c:pt>
                <c:pt idx="239">
                  <c:v>0.72475937002317892</c:v>
                </c:pt>
                <c:pt idx="240">
                  <c:v>-5.1151227589673027</c:v>
                </c:pt>
                <c:pt idx="241">
                  <c:v>-3.5268131498813347</c:v>
                </c:pt>
                <c:pt idx="242">
                  <c:v>1.3577489894620527</c:v>
                </c:pt>
                <c:pt idx="243">
                  <c:v>-5.8599527985345787</c:v>
                </c:pt>
                <c:pt idx="244">
                  <c:v>1.3128648230293862</c:v>
                </c:pt>
                <c:pt idx="245">
                  <c:v>1.2621553984219815</c:v>
                </c:pt>
                <c:pt idx="246">
                  <c:v>1.249895926693199</c:v>
                </c:pt>
                <c:pt idx="247">
                  <c:v>1.1394958764635987</c:v>
                </c:pt>
                <c:pt idx="248">
                  <c:v>1.2708254934922678</c:v>
                </c:pt>
                <c:pt idx="249">
                  <c:v>1.2520562116008875</c:v>
                </c:pt>
                <c:pt idx="250">
                  <c:v>1.2784267663528368</c:v>
                </c:pt>
                <c:pt idx="251">
                  <c:v>1.2888568010891674</c:v>
                </c:pt>
                <c:pt idx="252">
                  <c:v>1.2982709716287815</c:v>
                </c:pt>
                <c:pt idx="253">
                  <c:v>-6.5976071417752138</c:v>
                </c:pt>
                <c:pt idx="254">
                  <c:v>1.6825034578351108</c:v>
                </c:pt>
                <c:pt idx="255">
                  <c:v>-6.4693566485479721</c:v>
                </c:pt>
                <c:pt idx="256">
                  <c:v>1.4517771551933834</c:v>
                </c:pt>
                <c:pt idx="257">
                  <c:v>-2.7803360081257438</c:v>
                </c:pt>
                <c:pt idx="258">
                  <c:v>-3.0230211511159197</c:v>
                </c:pt>
                <c:pt idx="259">
                  <c:v>-3.1756765955352506</c:v>
                </c:pt>
                <c:pt idx="260">
                  <c:v>-3.9621856070270951</c:v>
                </c:pt>
                <c:pt idx="261">
                  <c:v>-4.1929479790088138</c:v>
                </c:pt>
                <c:pt idx="262">
                  <c:v>-4.1928274594840431</c:v>
                </c:pt>
                <c:pt idx="263">
                  <c:v>-4.1570147855947113</c:v>
                </c:pt>
                <c:pt idx="264">
                  <c:v>-4.3747783338254251</c:v>
                </c:pt>
                <c:pt idx="265">
                  <c:v>-4.6986299048300921</c:v>
                </c:pt>
                <c:pt idx="266">
                  <c:v>-4.8896396943136864</c:v>
                </c:pt>
                <c:pt idx="267">
                  <c:v>-5.2994109793685809</c:v>
                </c:pt>
                <c:pt idx="268">
                  <c:v>-5.6738814732553919</c:v>
                </c:pt>
                <c:pt idx="269">
                  <c:v>-5.9364723408558007</c:v>
                </c:pt>
                <c:pt idx="270">
                  <c:v>-6.1507823893397386</c:v>
                </c:pt>
                <c:pt idx="271">
                  <c:v>-6.3535051295894149</c:v>
                </c:pt>
                <c:pt idx="272">
                  <c:v>5.2506269473522735</c:v>
                </c:pt>
                <c:pt idx="273">
                  <c:v>5.1993216282967154</c:v>
                </c:pt>
                <c:pt idx="274">
                  <c:v>4.8736143810580046</c:v>
                </c:pt>
                <c:pt idx="275">
                  <c:v>4.417479550942609</c:v>
                </c:pt>
                <c:pt idx="276">
                  <c:v>4.1595591327680168</c:v>
                </c:pt>
                <c:pt idx="277">
                  <c:v>4.0105997259261912</c:v>
                </c:pt>
                <c:pt idx="278">
                  <c:v>3.5162866360134402</c:v>
                </c:pt>
                <c:pt idx="279">
                  <c:v>3.2240500374114944</c:v>
                </c:pt>
                <c:pt idx="280">
                  <c:v>2.8552324525971216</c:v>
                </c:pt>
                <c:pt idx="281">
                  <c:v>2.3024451305860794</c:v>
                </c:pt>
                <c:pt idx="282">
                  <c:v>1.9018536056632698</c:v>
                </c:pt>
                <c:pt idx="283">
                  <c:v>1.6014107392470933</c:v>
                </c:pt>
                <c:pt idx="284">
                  <c:v>1.206355997539255</c:v>
                </c:pt>
                <c:pt idx="285">
                  <c:v>-10.667730276757382</c:v>
                </c:pt>
                <c:pt idx="286">
                  <c:v>2.1176870814815203</c:v>
                </c:pt>
                <c:pt idx="287">
                  <c:v>7.4171051244512824</c:v>
                </c:pt>
                <c:pt idx="288">
                  <c:v>4.489670781518285</c:v>
                </c:pt>
                <c:pt idx="289">
                  <c:v>3.3367883636779823</c:v>
                </c:pt>
                <c:pt idx="290">
                  <c:v>2.9990377457849888</c:v>
                </c:pt>
                <c:pt idx="291">
                  <c:v>-5.4125201094892788</c:v>
                </c:pt>
                <c:pt idx="292">
                  <c:v>-5.860587002342271</c:v>
                </c:pt>
                <c:pt idx="293">
                  <c:v>1.7359266996238745</c:v>
                </c:pt>
                <c:pt idx="294">
                  <c:v>1.4709882951779321</c:v>
                </c:pt>
                <c:pt idx="295">
                  <c:v>1.0946966584395597</c:v>
                </c:pt>
                <c:pt idx="296">
                  <c:v>0.86752640121446234</c:v>
                </c:pt>
                <c:pt idx="297">
                  <c:v>0.5204614070382263</c:v>
                </c:pt>
                <c:pt idx="298">
                  <c:v>-8.9711655068388438</c:v>
                </c:pt>
                <c:pt idx="299">
                  <c:v>-0.17366858131419605</c:v>
                </c:pt>
                <c:pt idx="300">
                  <c:v>-0.57363352265853251</c:v>
                </c:pt>
                <c:pt idx="301">
                  <c:v>-1.0972717686088345</c:v>
                </c:pt>
                <c:pt idx="302">
                  <c:v>5.5809861804924736</c:v>
                </c:pt>
                <c:pt idx="303">
                  <c:v>2.2006839075257432</c:v>
                </c:pt>
                <c:pt idx="304">
                  <c:v>5.1186716806505501</c:v>
                </c:pt>
                <c:pt idx="305">
                  <c:v>5.6257669457946236</c:v>
                </c:pt>
                <c:pt idx="306">
                  <c:v>4.8725034123943942</c:v>
                </c:pt>
                <c:pt idx="307">
                  <c:v>4.6172489774985337</c:v>
                </c:pt>
                <c:pt idx="308">
                  <c:v>4.7712248137871143</c:v>
                </c:pt>
                <c:pt idx="309">
                  <c:v>0.55920045662543316</c:v>
                </c:pt>
                <c:pt idx="310">
                  <c:v>0.30424727757591086</c:v>
                </c:pt>
                <c:pt idx="311">
                  <c:v>0.18568925665015001</c:v>
                </c:pt>
                <c:pt idx="312">
                  <c:v>4.6862501502247937</c:v>
                </c:pt>
                <c:pt idx="313">
                  <c:v>0.54795706147088197</c:v>
                </c:pt>
                <c:pt idx="314">
                  <c:v>0.74908678331692613</c:v>
                </c:pt>
                <c:pt idx="315">
                  <c:v>4.7728675410766357</c:v>
                </c:pt>
                <c:pt idx="316">
                  <c:v>4.6716219461446826</c:v>
                </c:pt>
                <c:pt idx="317">
                  <c:v>2.9797384500940538</c:v>
                </c:pt>
                <c:pt idx="318">
                  <c:v>3.2815546732234253</c:v>
                </c:pt>
                <c:pt idx="319">
                  <c:v>-10.074071847486827</c:v>
                </c:pt>
                <c:pt idx="320">
                  <c:v>0.43073961760526913</c:v>
                </c:pt>
                <c:pt idx="321">
                  <c:v>0.38239386331595426</c:v>
                </c:pt>
                <c:pt idx="322">
                  <c:v>0.87705757266406437</c:v>
                </c:pt>
                <c:pt idx="323">
                  <c:v>6.8419692463471904E-2</c:v>
                </c:pt>
                <c:pt idx="324">
                  <c:v>-2.2058034979075103E-2</c:v>
                </c:pt>
                <c:pt idx="325">
                  <c:v>0.49216583100320577</c:v>
                </c:pt>
                <c:pt idx="326">
                  <c:v>0.41026952960805119</c:v>
                </c:pt>
                <c:pt idx="327">
                  <c:v>1.2768088850173243</c:v>
                </c:pt>
                <c:pt idx="328">
                  <c:v>1.2681384670466187</c:v>
                </c:pt>
                <c:pt idx="329">
                  <c:v>0.97288866652939276</c:v>
                </c:pt>
                <c:pt idx="330">
                  <c:v>0.95407356383751107</c:v>
                </c:pt>
                <c:pt idx="331">
                  <c:v>0.710930281152514</c:v>
                </c:pt>
                <c:pt idx="332">
                  <c:v>4.7729569853188281</c:v>
                </c:pt>
                <c:pt idx="333">
                  <c:v>4.2836067112686607</c:v>
                </c:pt>
                <c:pt idx="334">
                  <c:v>4.0997352113471379</c:v>
                </c:pt>
                <c:pt idx="335">
                  <c:v>3.7182429086685858</c:v>
                </c:pt>
                <c:pt idx="336">
                  <c:v>3.5136172192809738</c:v>
                </c:pt>
                <c:pt idx="337">
                  <c:v>3.8519434037581135</c:v>
                </c:pt>
                <c:pt idx="338">
                  <c:v>3.7648987937723604</c:v>
                </c:pt>
                <c:pt idx="339">
                  <c:v>3.7969892538628471</c:v>
                </c:pt>
                <c:pt idx="340">
                  <c:v>3.8421303300602574</c:v>
                </c:pt>
                <c:pt idx="341">
                  <c:v>3.6839234811467492</c:v>
                </c:pt>
                <c:pt idx="342">
                  <c:v>-3.5438555681007244</c:v>
                </c:pt>
                <c:pt idx="343">
                  <c:v>3.1953720520379534</c:v>
                </c:pt>
                <c:pt idx="344">
                  <c:v>2.8775069290236672</c:v>
                </c:pt>
                <c:pt idx="345">
                  <c:v>2.5562240004042707</c:v>
                </c:pt>
                <c:pt idx="346">
                  <c:v>6.6661654147082743</c:v>
                </c:pt>
                <c:pt idx="347">
                  <c:v>4.1912640838438762</c:v>
                </c:pt>
                <c:pt idx="348">
                  <c:v>5.4895102846086274</c:v>
                </c:pt>
                <c:pt idx="349">
                  <c:v>6.2559081980551667</c:v>
                </c:pt>
                <c:pt idx="350">
                  <c:v>6.7604801789322693</c:v>
                </c:pt>
                <c:pt idx="351">
                  <c:v>5.1215546514090704</c:v>
                </c:pt>
                <c:pt idx="352">
                  <c:v>5.8689530804409884</c:v>
                </c:pt>
                <c:pt idx="353">
                  <c:v>5.5270319411759061</c:v>
                </c:pt>
                <c:pt idx="354">
                  <c:v>0.87789470147870929</c:v>
                </c:pt>
                <c:pt idx="355">
                  <c:v>6.5598179918600437</c:v>
                </c:pt>
                <c:pt idx="356">
                  <c:v>6.5137807296137566</c:v>
                </c:pt>
                <c:pt idx="357">
                  <c:v>5.7915490996259535</c:v>
                </c:pt>
                <c:pt idx="358">
                  <c:v>5.4474290040436983</c:v>
                </c:pt>
                <c:pt idx="359">
                  <c:v>4.7932656974116128</c:v>
                </c:pt>
                <c:pt idx="360">
                  <c:v>1.1113293280087078</c:v>
                </c:pt>
                <c:pt idx="361">
                  <c:v>1.3669646139509695</c:v>
                </c:pt>
                <c:pt idx="362">
                  <c:v>-1.4235673899538028</c:v>
                </c:pt>
                <c:pt idx="363">
                  <c:v>-7.1310531564075887</c:v>
                </c:pt>
                <c:pt idx="364">
                  <c:v>-1.8122801365532695</c:v>
                </c:pt>
                <c:pt idx="365">
                  <c:v>-1.6841195759160854</c:v>
                </c:pt>
                <c:pt idx="366">
                  <c:v>-1.8339001631995018</c:v>
                </c:pt>
                <c:pt idx="367">
                  <c:v>-1.7973007374640417</c:v>
                </c:pt>
                <c:pt idx="368">
                  <c:v>-1.6454726636496844</c:v>
                </c:pt>
                <c:pt idx="369">
                  <c:v>-2.1177737217167873</c:v>
                </c:pt>
                <c:pt idx="370">
                  <c:v>-2.1009185540390121</c:v>
                </c:pt>
                <c:pt idx="371">
                  <c:v>-8.6324570444585618</c:v>
                </c:pt>
                <c:pt idx="372">
                  <c:v>-2.4177159963639951</c:v>
                </c:pt>
                <c:pt idx="373">
                  <c:v>-2.5787027722698923</c:v>
                </c:pt>
                <c:pt idx="374">
                  <c:v>-2.316480606164447</c:v>
                </c:pt>
                <c:pt idx="375">
                  <c:v>-8.9600290911727711</c:v>
                </c:pt>
                <c:pt idx="376">
                  <c:v>-2.54672719816908</c:v>
                </c:pt>
                <c:pt idx="377">
                  <c:v>-2.4210161409093232</c:v>
                </c:pt>
                <c:pt idx="378">
                  <c:v>-15.205815691022693</c:v>
                </c:pt>
                <c:pt idx="379">
                  <c:v>-4.8219739900725358</c:v>
                </c:pt>
                <c:pt idx="380">
                  <c:v>-5.0580647439433477</c:v>
                </c:pt>
                <c:pt idx="381">
                  <c:v>-5.498807344076873</c:v>
                </c:pt>
                <c:pt idx="382">
                  <c:v>-5.915759502203791</c:v>
                </c:pt>
                <c:pt idx="383">
                  <c:v>-6.4914242353914986</c:v>
                </c:pt>
                <c:pt idx="384">
                  <c:v>-7.0792839007355397</c:v>
                </c:pt>
                <c:pt idx="385">
                  <c:v>-19.70303088731994</c:v>
                </c:pt>
                <c:pt idx="386">
                  <c:v>-8.266071552382499</c:v>
                </c:pt>
                <c:pt idx="387">
                  <c:v>-8.623591496113896</c:v>
                </c:pt>
                <c:pt idx="388">
                  <c:v>-9.0302718778469995</c:v>
                </c:pt>
                <c:pt idx="389">
                  <c:v>-9.3218980164872676</c:v>
                </c:pt>
                <c:pt idx="390">
                  <c:v>-4.0793325492012258</c:v>
                </c:pt>
                <c:pt idx="391">
                  <c:v>-8.5788003275908196</c:v>
                </c:pt>
                <c:pt idx="392">
                  <c:v>-1.3551800599870205</c:v>
                </c:pt>
                <c:pt idx="393">
                  <c:v>-13.560509866406257</c:v>
                </c:pt>
                <c:pt idx="394">
                  <c:v>-1.7885290329907448</c:v>
                </c:pt>
                <c:pt idx="395">
                  <c:v>-3.5361308212373928</c:v>
                </c:pt>
                <c:pt idx="396">
                  <c:v>-16.923118991455596</c:v>
                </c:pt>
                <c:pt idx="397">
                  <c:v>-3.9398159829273638</c:v>
                </c:pt>
                <c:pt idx="398">
                  <c:v>-18.389431506173096</c:v>
                </c:pt>
                <c:pt idx="399">
                  <c:v>-4.77098487119315</c:v>
                </c:pt>
                <c:pt idx="400">
                  <c:v>-5.2017354254529451</c:v>
                </c:pt>
                <c:pt idx="401">
                  <c:v>-5.9280815697219467</c:v>
                </c:pt>
                <c:pt idx="402">
                  <c:v>-6.4028105769267469</c:v>
                </c:pt>
                <c:pt idx="403">
                  <c:v>-6.7462292132504729</c:v>
                </c:pt>
                <c:pt idx="404">
                  <c:v>-7.2010294020715406</c:v>
                </c:pt>
                <c:pt idx="405">
                  <c:v>-7.5318606395183423</c:v>
                </c:pt>
                <c:pt idx="406">
                  <c:v>-0.98344245458000756</c:v>
                </c:pt>
                <c:pt idx="407">
                  <c:v>-18.715241623931689</c:v>
                </c:pt>
                <c:pt idx="408">
                  <c:v>-4.2172785562694912</c:v>
                </c:pt>
                <c:pt idx="409">
                  <c:v>-4.4182629256184214</c:v>
                </c:pt>
                <c:pt idx="410">
                  <c:v>-4.4993350286884279</c:v>
                </c:pt>
                <c:pt idx="411">
                  <c:v>-4.7955739903614045</c:v>
                </c:pt>
                <c:pt idx="412">
                  <c:v>-4.8095987156649329</c:v>
                </c:pt>
                <c:pt idx="413">
                  <c:v>-1.2349416146052334</c:v>
                </c:pt>
                <c:pt idx="414">
                  <c:v>-5.0273318913120093</c:v>
                </c:pt>
                <c:pt idx="415">
                  <c:v>-5.15471364626152</c:v>
                </c:pt>
                <c:pt idx="416">
                  <c:v>-5.4077549738427138</c:v>
                </c:pt>
                <c:pt idx="417">
                  <c:v>-5.6303737917884149</c:v>
                </c:pt>
                <c:pt idx="418">
                  <c:v>-5.8011471492262672</c:v>
                </c:pt>
                <c:pt idx="419">
                  <c:v>-6.1049257168811337</c:v>
                </c:pt>
                <c:pt idx="420">
                  <c:v>-6.2785283312805689</c:v>
                </c:pt>
                <c:pt idx="421">
                  <c:v>-6.5579308400162404</c:v>
                </c:pt>
                <c:pt idx="422">
                  <c:v>4.3360347787579911</c:v>
                </c:pt>
                <c:pt idx="423">
                  <c:v>-0.46583354565048296</c:v>
                </c:pt>
                <c:pt idx="424">
                  <c:v>4.4455123754730437</c:v>
                </c:pt>
                <c:pt idx="425">
                  <c:v>2.4956816991462318</c:v>
                </c:pt>
                <c:pt idx="426">
                  <c:v>2.3886006825607069</c:v>
                </c:pt>
                <c:pt idx="427">
                  <c:v>2.4139113546382305</c:v>
                </c:pt>
                <c:pt idx="428">
                  <c:v>2.5108958654727331</c:v>
                </c:pt>
                <c:pt idx="429">
                  <c:v>2.0856251855932584</c:v>
                </c:pt>
                <c:pt idx="430">
                  <c:v>2.6024631675684731</c:v>
                </c:pt>
                <c:pt idx="431">
                  <c:v>2.5344829163676366</c:v>
                </c:pt>
                <c:pt idx="432">
                  <c:v>-3.3044372501208414</c:v>
                </c:pt>
                <c:pt idx="433">
                  <c:v>2.1901620826537567</c:v>
                </c:pt>
                <c:pt idx="434">
                  <c:v>8.4288676274987751</c:v>
                </c:pt>
                <c:pt idx="435">
                  <c:v>4.6127331070111239</c:v>
                </c:pt>
                <c:pt idx="436">
                  <c:v>1.783855338481402</c:v>
                </c:pt>
                <c:pt idx="437">
                  <c:v>2.6303284455452172</c:v>
                </c:pt>
                <c:pt idx="438">
                  <c:v>2.3097793654804519</c:v>
                </c:pt>
                <c:pt idx="439">
                  <c:v>2.0439267800092011</c:v>
                </c:pt>
                <c:pt idx="440">
                  <c:v>-6.5907831362618197</c:v>
                </c:pt>
                <c:pt idx="441">
                  <c:v>0.65198063322267785</c:v>
                </c:pt>
                <c:pt idx="442">
                  <c:v>0.31665727499100171</c:v>
                </c:pt>
                <c:pt idx="443">
                  <c:v>-5.0438660605180985E-2</c:v>
                </c:pt>
                <c:pt idx="444">
                  <c:v>-8.3524691481133004</c:v>
                </c:pt>
                <c:pt idx="445">
                  <c:v>-0.71631976186202451</c:v>
                </c:pt>
                <c:pt idx="446">
                  <c:v>-1.1096052588589131</c:v>
                </c:pt>
                <c:pt idx="447">
                  <c:v>-1.4037934729735824</c:v>
                </c:pt>
                <c:pt idx="448">
                  <c:v>0.70984740114477063</c:v>
                </c:pt>
                <c:pt idx="449">
                  <c:v>-2.7496097650318916</c:v>
                </c:pt>
                <c:pt idx="450">
                  <c:v>-3.653444658757671</c:v>
                </c:pt>
                <c:pt idx="451">
                  <c:v>-4.3168398409132891</c:v>
                </c:pt>
                <c:pt idx="452">
                  <c:v>-0.70794468087972717</c:v>
                </c:pt>
                <c:pt idx="453">
                  <c:v>-1.0976552623057358</c:v>
                </c:pt>
                <c:pt idx="454">
                  <c:v>-1.3792936182224409</c:v>
                </c:pt>
                <c:pt idx="455">
                  <c:v>-3.9346873745858133</c:v>
                </c:pt>
                <c:pt idx="456">
                  <c:v>-19.040247507345029</c:v>
                </c:pt>
                <c:pt idx="457">
                  <c:v>-4.4874183726281629</c:v>
                </c:pt>
                <c:pt idx="458">
                  <c:v>-4.7285289444512628</c:v>
                </c:pt>
                <c:pt idx="459">
                  <c:v>-4.5409800359217769</c:v>
                </c:pt>
                <c:pt idx="460">
                  <c:v>-4.7981656973920295</c:v>
                </c:pt>
                <c:pt idx="461">
                  <c:v>-22.563297612202803</c:v>
                </c:pt>
                <c:pt idx="462">
                  <c:v>-5.011113832162593</c:v>
                </c:pt>
                <c:pt idx="463">
                  <c:v>-5.3215504287083064</c:v>
                </c:pt>
                <c:pt idx="464">
                  <c:v>-21.674811932480587</c:v>
                </c:pt>
                <c:pt idx="465">
                  <c:v>-21.976876444368202</c:v>
                </c:pt>
                <c:pt idx="466">
                  <c:v>-6.2054660705697913</c:v>
                </c:pt>
                <c:pt idx="467">
                  <c:v>8.1636894692013726</c:v>
                </c:pt>
                <c:pt idx="468">
                  <c:v>2.138891135200339</c:v>
                </c:pt>
                <c:pt idx="469">
                  <c:v>1.9360461406881768</c:v>
                </c:pt>
                <c:pt idx="470">
                  <c:v>7.2283177000347649</c:v>
                </c:pt>
                <c:pt idx="471">
                  <c:v>-0.53608194780998986</c:v>
                </c:pt>
                <c:pt idx="472">
                  <c:v>6.8953751034174644</c:v>
                </c:pt>
                <c:pt idx="473">
                  <c:v>8.4041622072105469</c:v>
                </c:pt>
                <c:pt idx="474">
                  <c:v>6.7013885965656499</c:v>
                </c:pt>
                <c:pt idx="475">
                  <c:v>11.161175187772145</c:v>
                </c:pt>
                <c:pt idx="476">
                  <c:v>3.8878300447117766</c:v>
                </c:pt>
                <c:pt idx="477">
                  <c:v>3.5079144339494377</c:v>
                </c:pt>
                <c:pt idx="478">
                  <c:v>3.7936517450024212</c:v>
                </c:pt>
                <c:pt idx="479">
                  <c:v>4.1211687191827053</c:v>
                </c:pt>
                <c:pt idx="480">
                  <c:v>1.0515354331655828</c:v>
                </c:pt>
                <c:pt idx="481">
                  <c:v>3.9580863685755219</c:v>
                </c:pt>
                <c:pt idx="482">
                  <c:v>3.7451121096201661</c:v>
                </c:pt>
                <c:pt idx="483">
                  <c:v>-3.7334672157736719</c:v>
                </c:pt>
                <c:pt idx="484">
                  <c:v>-1.1380845704249083</c:v>
                </c:pt>
                <c:pt idx="485">
                  <c:v>-4.8154112738962382</c:v>
                </c:pt>
                <c:pt idx="486">
                  <c:v>-5.2769879240645707</c:v>
                </c:pt>
                <c:pt idx="487">
                  <c:v>-5.5231875140693134</c:v>
                </c:pt>
                <c:pt idx="488">
                  <c:v>-5.4602962346135939</c:v>
                </c:pt>
                <c:pt idx="489">
                  <c:v>-5.4501536439789362</c:v>
                </c:pt>
                <c:pt idx="490">
                  <c:v>-25.422907683760286</c:v>
                </c:pt>
                <c:pt idx="491">
                  <c:v>-5.6290301921669297</c:v>
                </c:pt>
                <c:pt idx="492">
                  <c:v>-5.7850425376936059</c:v>
                </c:pt>
                <c:pt idx="493">
                  <c:v>-26.225240508636062</c:v>
                </c:pt>
                <c:pt idx="494">
                  <c:v>-25.99843739116789</c:v>
                </c:pt>
                <c:pt idx="495">
                  <c:v>-26.195950033896629</c:v>
                </c:pt>
                <c:pt idx="496">
                  <c:v>-26.012125513758193</c:v>
                </c:pt>
                <c:pt idx="497">
                  <c:v>-4.9547491260055097</c:v>
                </c:pt>
                <c:pt idx="498">
                  <c:v>-5.4552256646469317</c:v>
                </c:pt>
                <c:pt idx="499">
                  <c:v>-5.7919194095647413</c:v>
                </c:pt>
                <c:pt idx="500">
                  <c:v>-6.0639930519186152</c:v>
                </c:pt>
                <c:pt idx="501">
                  <c:v>-6.4709051116663261</c:v>
                </c:pt>
                <c:pt idx="502">
                  <c:v>-15.135504831061624</c:v>
                </c:pt>
                <c:pt idx="503">
                  <c:v>-6.7251517170758959</c:v>
                </c:pt>
                <c:pt idx="504">
                  <c:v>-6.8875038785401088</c:v>
                </c:pt>
                <c:pt idx="505">
                  <c:v>-6.9315042257299524</c:v>
                </c:pt>
                <c:pt idx="506">
                  <c:v>-23.119955516868608</c:v>
                </c:pt>
                <c:pt idx="507">
                  <c:v>-23.272776458386588</c:v>
                </c:pt>
                <c:pt idx="508">
                  <c:v>-23.449954203660788</c:v>
                </c:pt>
                <c:pt idx="509">
                  <c:v>-23.726709596522475</c:v>
                </c:pt>
                <c:pt idx="510">
                  <c:v>-25.547874855758053</c:v>
                </c:pt>
                <c:pt idx="511">
                  <c:v>-24.152083168964786</c:v>
                </c:pt>
                <c:pt idx="512">
                  <c:v>8.9438396000329021</c:v>
                </c:pt>
                <c:pt idx="513">
                  <c:v>6.9186334862869359</c:v>
                </c:pt>
                <c:pt idx="514">
                  <c:v>6.0955858993149832</c:v>
                </c:pt>
                <c:pt idx="515">
                  <c:v>7.1454909915356666</c:v>
                </c:pt>
                <c:pt idx="516">
                  <c:v>6.3461666808602644</c:v>
                </c:pt>
                <c:pt idx="517">
                  <c:v>6.7306305680639724</c:v>
                </c:pt>
                <c:pt idx="518">
                  <c:v>6.9970147951493544</c:v>
                </c:pt>
                <c:pt idx="519">
                  <c:v>2.7834167555290747</c:v>
                </c:pt>
                <c:pt idx="520">
                  <c:v>5.7915755061378036</c:v>
                </c:pt>
                <c:pt idx="521">
                  <c:v>5.4852393982775283</c:v>
                </c:pt>
                <c:pt idx="522">
                  <c:v>6.2694623704235255</c:v>
                </c:pt>
                <c:pt idx="523">
                  <c:v>1.5855605634821472</c:v>
                </c:pt>
                <c:pt idx="524">
                  <c:v>1.9901723284568078</c:v>
                </c:pt>
                <c:pt idx="525">
                  <c:v>1.6896058850099109</c:v>
                </c:pt>
                <c:pt idx="526">
                  <c:v>1.8778832748078287</c:v>
                </c:pt>
                <c:pt idx="527">
                  <c:v>3.7667883886027482</c:v>
                </c:pt>
                <c:pt idx="528">
                  <c:v>3.7126500503837434</c:v>
                </c:pt>
                <c:pt idx="529">
                  <c:v>3.5243449789966235</c:v>
                </c:pt>
                <c:pt idx="530">
                  <c:v>3.4565231448154492</c:v>
                </c:pt>
                <c:pt idx="531">
                  <c:v>3.3077481273600995</c:v>
                </c:pt>
                <c:pt idx="532">
                  <c:v>3.5536010306880854</c:v>
                </c:pt>
                <c:pt idx="533">
                  <c:v>3.5682038037211612</c:v>
                </c:pt>
                <c:pt idx="534">
                  <c:v>3.4044086066541013</c:v>
                </c:pt>
                <c:pt idx="535">
                  <c:v>3.6924074815187424</c:v>
                </c:pt>
                <c:pt idx="536">
                  <c:v>3.4861967450480194</c:v>
                </c:pt>
                <c:pt idx="537">
                  <c:v>-0.75738850095487464</c:v>
                </c:pt>
                <c:pt idx="538">
                  <c:v>-1.1125111358749393</c:v>
                </c:pt>
                <c:pt idx="539">
                  <c:v>-1.3504819729969455</c:v>
                </c:pt>
                <c:pt idx="540">
                  <c:v>-1.9895309632893969</c:v>
                </c:pt>
                <c:pt idx="541">
                  <c:v>2.0368250073100285</c:v>
                </c:pt>
                <c:pt idx="542">
                  <c:v>4.8588318700979443</c:v>
                </c:pt>
                <c:pt idx="543">
                  <c:v>5.5583477425424377</c:v>
                </c:pt>
                <c:pt idx="544">
                  <c:v>4.4598460353061</c:v>
                </c:pt>
                <c:pt idx="545">
                  <c:v>5.2259293952284196</c:v>
                </c:pt>
                <c:pt idx="546">
                  <c:v>-1.0166868044557305</c:v>
                </c:pt>
                <c:pt idx="547">
                  <c:v>-1.5447493930845866</c:v>
                </c:pt>
                <c:pt idx="548">
                  <c:v>4.100124466487145</c:v>
                </c:pt>
                <c:pt idx="549">
                  <c:v>4.0525685301041108</c:v>
                </c:pt>
                <c:pt idx="550">
                  <c:v>4.2728455422662961</c:v>
                </c:pt>
                <c:pt idx="551">
                  <c:v>3.9100425326661821</c:v>
                </c:pt>
                <c:pt idx="552">
                  <c:v>4.1315664852509713</c:v>
                </c:pt>
                <c:pt idx="553">
                  <c:v>-2.3911569355269222</c:v>
                </c:pt>
                <c:pt idx="554">
                  <c:v>3.5103239350378601</c:v>
                </c:pt>
                <c:pt idx="555">
                  <c:v>3.3001306974445441</c:v>
                </c:pt>
                <c:pt idx="556">
                  <c:v>3.1575444257335761</c:v>
                </c:pt>
                <c:pt idx="557">
                  <c:v>-9.4244875481074928</c:v>
                </c:pt>
                <c:pt idx="558">
                  <c:v>-0.40539704605391336</c:v>
                </c:pt>
                <c:pt idx="559">
                  <c:v>-0.63829226918403492</c:v>
                </c:pt>
                <c:pt idx="560">
                  <c:v>-0.79106581387717512</c:v>
                </c:pt>
                <c:pt idx="561">
                  <c:v>-0.97315916122851576</c:v>
                </c:pt>
                <c:pt idx="562">
                  <c:v>-1.2649205330111499</c:v>
                </c:pt>
                <c:pt idx="563">
                  <c:v>-1.3908577207440942</c:v>
                </c:pt>
                <c:pt idx="564">
                  <c:v>3.8228092779861313</c:v>
                </c:pt>
                <c:pt idx="565">
                  <c:v>0.88037567513914183</c:v>
                </c:pt>
                <c:pt idx="566">
                  <c:v>-1.9341744263494789</c:v>
                </c:pt>
                <c:pt idx="567">
                  <c:v>-1.9742016143920011</c:v>
                </c:pt>
                <c:pt idx="568">
                  <c:v>-2.1048497935134804</c:v>
                </c:pt>
                <c:pt idx="569">
                  <c:v>-2.1272749454008419</c:v>
                </c:pt>
                <c:pt idx="570">
                  <c:v>-2.0770153108617464</c:v>
                </c:pt>
                <c:pt idx="571">
                  <c:v>-2.0901354553248837</c:v>
                </c:pt>
                <c:pt idx="572">
                  <c:v>2.7944865814769244</c:v>
                </c:pt>
                <c:pt idx="573">
                  <c:v>2.4501456682953062</c:v>
                </c:pt>
                <c:pt idx="574">
                  <c:v>2.2058047551136966</c:v>
                </c:pt>
                <c:pt idx="575">
                  <c:v>0.49826143678917134</c:v>
                </c:pt>
                <c:pt idx="576">
                  <c:v>0.28427177014130933</c:v>
                </c:pt>
                <c:pt idx="577">
                  <c:v>7.0163977869763698</c:v>
                </c:pt>
                <c:pt idx="578">
                  <c:v>-0.18312777538177016</c:v>
                </c:pt>
                <c:pt idx="579">
                  <c:v>-0.73790881460860902</c:v>
                </c:pt>
                <c:pt idx="580">
                  <c:v>-1.2282076473226908</c:v>
                </c:pt>
                <c:pt idx="581">
                  <c:v>-1.5922154161935964</c:v>
                </c:pt>
                <c:pt idx="582">
                  <c:v>-18.341992598050616</c:v>
                </c:pt>
                <c:pt idx="583">
                  <c:v>-2.8310742545207859</c:v>
                </c:pt>
                <c:pt idx="584">
                  <c:v>-3.1584735387981198</c:v>
                </c:pt>
                <c:pt idx="585">
                  <c:v>-3.1857139133345527</c:v>
                </c:pt>
                <c:pt idx="586">
                  <c:v>-3.1036223822599496</c:v>
                </c:pt>
                <c:pt idx="587">
                  <c:v>8.6230525718992794</c:v>
                </c:pt>
                <c:pt idx="588">
                  <c:v>8.5333968973074121</c:v>
                </c:pt>
                <c:pt idx="589">
                  <c:v>7.0767133567002389</c:v>
                </c:pt>
                <c:pt idx="590">
                  <c:v>6.9790284482662912</c:v>
                </c:pt>
                <c:pt idx="591">
                  <c:v>2.4110772071534115</c:v>
                </c:pt>
                <c:pt idx="592">
                  <c:v>8.3081814922726238</c:v>
                </c:pt>
                <c:pt idx="593">
                  <c:v>6.9655135709415816</c:v>
                </c:pt>
                <c:pt idx="594">
                  <c:v>7.7491662256030338</c:v>
                </c:pt>
                <c:pt idx="595">
                  <c:v>2.8226678092251944</c:v>
                </c:pt>
                <c:pt idx="596">
                  <c:v>7.1445622843400969</c:v>
                </c:pt>
                <c:pt idx="597">
                  <c:v>2.4547924944940576</c:v>
                </c:pt>
                <c:pt idx="598">
                  <c:v>2.2693649005432235</c:v>
                </c:pt>
                <c:pt idx="599">
                  <c:v>7.4496936689286315</c:v>
                </c:pt>
                <c:pt idx="600">
                  <c:v>1.7980742313032891</c:v>
                </c:pt>
                <c:pt idx="601">
                  <c:v>6.652569009404516</c:v>
                </c:pt>
                <c:pt idx="602">
                  <c:v>-0.83913077586630891</c:v>
                </c:pt>
                <c:pt idx="603">
                  <c:v>-1.0427513839474329</c:v>
                </c:pt>
                <c:pt idx="604">
                  <c:v>-4.9540619271007813</c:v>
                </c:pt>
                <c:pt idx="605">
                  <c:v>-5.3561689982326044</c:v>
                </c:pt>
                <c:pt idx="606">
                  <c:v>-4.5923985579057103</c:v>
                </c:pt>
                <c:pt idx="607">
                  <c:v>-5.9927254669488264</c:v>
                </c:pt>
                <c:pt idx="608">
                  <c:v>-2.0966637782541824</c:v>
                </c:pt>
                <c:pt idx="609">
                  <c:v>-2.3268313432337635</c:v>
                </c:pt>
                <c:pt idx="610">
                  <c:v>-1.7121620375869213</c:v>
                </c:pt>
                <c:pt idx="611">
                  <c:v>-1.341407708994268</c:v>
                </c:pt>
                <c:pt idx="612">
                  <c:v>-2.3834972116947171</c:v>
                </c:pt>
                <c:pt idx="613">
                  <c:v>-2.3579942269381888</c:v>
                </c:pt>
                <c:pt idx="614">
                  <c:v>-1.9718968186059556</c:v>
                </c:pt>
                <c:pt idx="615">
                  <c:v>-2.0825655073525411</c:v>
                </c:pt>
                <c:pt idx="616">
                  <c:v>-2.0785694841644187</c:v>
                </c:pt>
                <c:pt idx="617">
                  <c:v>7.868645652070569</c:v>
                </c:pt>
                <c:pt idx="618">
                  <c:v>7.723430661646475</c:v>
                </c:pt>
                <c:pt idx="619">
                  <c:v>7.3365591860688824</c:v>
                </c:pt>
                <c:pt idx="620">
                  <c:v>7.6572835657888305</c:v>
                </c:pt>
                <c:pt idx="621">
                  <c:v>6.709071534601037</c:v>
                </c:pt>
                <c:pt idx="622">
                  <c:v>2.977478667641094</c:v>
                </c:pt>
                <c:pt idx="623">
                  <c:v>2.7946235026983146</c:v>
                </c:pt>
                <c:pt idx="624">
                  <c:v>3.1067430100789153</c:v>
                </c:pt>
                <c:pt idx="625">
                  <c:v>3.1302645298886915</c:v>
                </c:pt>
                <c:pt idx="626">
                  <c:v>2.4376011259926003</c:v>
                </c:pt>
                <c:pt idx="627">
                  <c:v>2.800561165627542</c:v>
                </c:pt>
                <c:pt idx="628">
                  <c:v>2.9070462051522981</c:v>
                </c:pt>
                <c:pt idx="629">
                  <c:v>3.1935441711070496</c:v>
                </c:pt>
                <c:pt idx="630">
                  <c:v>6.4803745519242568</c:v>
                </c:pt>
                <c:pt idx="631">
                  <c:v>6.8924191712550851</c:v>
                </c:pt>
                <c:pt idx="632">
                  <c:v>8.0162488925555806</c:v>
                </c:pt>
                <c:pt idx="633">
                  <c:v>2.6456259786491785</c:v>
                </c:pt>
                <c:pt idx="634">
                  <c:v>-2.4488762848633883E-2</c:v>
                </c:pt>
                <c:pt idx="635">
                  <c:v>-0.50604719765802031</c:v>
                </c:pt>
                <c:pt idx="636">
                  <c:v>0.46235258579004324</c:v>
                </c:pt>
                <c:pt idx="637">
                  <c:v>-1.8588487579825994</c:v>
                </c:pt>
                <c:pt idx="638">
                  <c:v>-3.8692079300375326E-2</c:v>
                </c:pt>
                <c:pt idx="639">
                  <c:v>-1.0729712944813485</c:v>
                </c:pt>
                <c:pt idx="640">
                  <c:v>-0.93741545079559785</c:v>
                </c:pt>
                <c:pt idx="641">
                  <c:v>-0.88601656485687386</c:v>
                </c:pt>
                <c:pt idx="642">
                  <c:v>-1.6129104788981152</c:v>
                </c:pt>
                <c:pt idx="643">
                  <c:v>0.11326755079028317</c:v>
                </c:pt>
                <c:pt idx="644">
                  <c:v>-0.88995413903235487</c:v>
                </c:pt>
                <c:pt idx="645">
                  <c:v>0.15542805357620182</c:v>
                </c:pt>
                <c:pt idx="646">
                  <c:v>-2.9855581501090569</c:v>
                </c:pt>
                <c:pt idx="647">
                  <c:v>0.50720758264685628</c:v>
                </c:pt>
                <c:pt idx="648">
                  <c:v>-3.3088175026389308</c:v>
                </c:pt>
                <c:pt idx="649">
                  <c:v>0.11757644559035896</c:v>
                </c:pt>
                <c:pt idx="650">
                  <c:v>0.20073999265306952</c:v>
                </c:pt>
                <c:pt idx="651">
                  <c:v>-0.10882094001020448</c:v>
                </c:pt>
                <c:pt idx="652">
                  <c:v>-4.5705230401736401</c:v>
                </c:pt>
                <c:pt idx="653">
                  <c:v>-4.500716522756889</c:v>
                </c:pt>
                <c:pt idx="654">
                  <c:v>-4.7243898273628702</c:v>
                </c:pt>
                <c:pt idx="655">
                  <c:v>-4.7845652948049917</c:v>
                </c:pt>
                <c:pt idx="656">
                  <c:v>-1.2326356250292463</c:v>
                </c:pt>
                <c:pt idx="657">
                  <c:v>-1.2628466369403526</c:v>
                </c:pt>
                <c:pt idx="658">
                  <c:v>-1.5098941017887313</c:v>
                </c:pt>
                <c:pt idx="659">
                  <c:v>-6.4612086638904174</c:v>
                </c:pt>
                <c:pt idx="660">
                  <c:v>-1.6978030565274338</c:v>
                </c:pt>
                <c:pt idx="661">
                  <c:v>-1.9118803698144546</c:v>
                </c:pt>
                <c:pt idx="662">
                  <c:v>5.6971451283219068</c:v>
                </c:pt>
                <c:pt idx="663">
                  <c:v>2.6124671843231511</c:v>
                </c:pt>
                <c:pt idx="664">
                  <c:v>1.4472471648414711</c:v>
                </c:pt>
                <c:pt idx="665">
                  <c:v>1.3077393059750051</c:v>
                </c:pt>
                <c:pt idx="666">
                  <c:v>1.1871242853828505</c:v>
                </c:pt>
                <c:pt idx="667">
                  <c:v>0.97758088204740545</c:v>
                </c:pt>
                <c:pt idx="668">
                  <c:v>1.0823964070346932</c:v>
                </c:pt>
                <c:pt idx="669">
                  <c:v>1.082413936362542</c:v>
                </c:pt>
                <c:pt idx="670">
                  <c:v>0.98139450835793696</c:v>
                </c:pt>
                <c:pt idx="671">
                  <c:v>1.0078444819420014</c:v>
                </c:pt>
                <c:pt idx="672">
                  <c:v>0.93807302318093377</c:v>
                </c:pt>
                <c:pt idx="673">
                  <c:v>0.63807302318092241</c:v>
                </c:pt>
                <c:pt idx="674">
                  <c:v>0.2456476878184759</c:v>
                </c:pt>
                <c:pt idx="675">
                  <c:v>-0.10312195934773172</c:v>
                </c:pt>
                <c:pt idx="676">
                  <c:v>-1.0120864594551904</c:v>
                </c:pt>
                <c:pt idx="677">
                  <c:v>-2.5045816371576279</c:v>
                </c:pt>
                <c:pt idx="678">
                  <c:v>-2.7385361580679302</c:v>
                </c:pt>
                <c:pt idx="679">
                  <c:v>-3.0168315921598463</c:v>
                </c:pt>
                <c:pt idx="680">
                  <c:v>-4.0564114245089513</c:v>
                </c:pt>
                <c:pt idx="681">
                  <c:v>-4.3309282909460052</c:v>
                </c:pt>
                <c:pt idx="682">
                  <c:v>-4.7527742372671611</c:v>
                </c:pt>
                <c:pt idx="683">
                  <c:v>-5.0046372271028545</c:v>
                </c:pt>
                <c:pt idx="684">
                  <c:v>-5.2118952180490226</c:v>
                </c:pt>
                <c:pt idx="685">
                  <c:v>-17.57733395246909</c:v>
                </c:pt>
                <c:pt idx="686">
                  <c:v>-5.9127744114309806</c:v>
                </c:pt>
                <c:pt idx="687">
                  <c:v>-6.3174847604512934</c:v>
                </c:pt>
                <c:pt idx="688">
                  <c:v>-6.7657806803565208</c:v>
                </c:pt>
                <c:pt idx="689">
                  <c:v>-7.0742695970317016</c:v>
                </c:pt>
                <c:pt idx="690">
                  <c:v>-21.005822782062367</c:v>
                </c:pt>
                <c:pt idx="691">
                  <c:v>-7.7016864106368814</c:v>
                </c:pt>
                <c:pt idx="692">
                  <c:v>4.0054162479918887E-3</c:v>
                </c:pt>
                <c:pt idx="693">
                  <c:v>-2.7281264937224989</c:v>
                </c:pt>
                <c:pt idx="694">
                  <c:v>2.1009789444105422</c:v>
                </c:pt>
                <c:pt idx="695">
                  <c:v>-4.2107839503965891</c:v>
                </c:pt>
                <c:pt idx="696">
                  <c:v>1.2543878839978646</c:v>
                </c:pt>
                <c:pt idx="697">
                  <c:v>-4.2568450840205969</c:v>
                </c:pt>
                <c:pt idx="698">
                  <c:v>-5.1098078696399369</c:v>
                </c:pt>
                <c:pt idx="699">
                  <c:v>-4.7521485907330856</c:v>
                </c:pt>
                <c:pt idx="700">
                  <c:v>0.33700487151355674</c:v>
                </c:pt>
                <c:pt idx="701">
                  <c:v>-3.9397539027564221</c:v>
                </c:pt>
                <c:pt idx="702">
                  <c:v>-3.6559469370827031</c:v>
                </c:pt>
                <c:pt idx="703">
                  <c:v>-4.1734361120894619</c:v>
                </c:pt>
                <c:pt idx="704">
                  <c:v>-6.7970146708476307</c:v>
                </c:pt>
                <c:pt idx="705">
                  <c:v>-4.3631389540154117</c:v>
                </c:pt>
                <c:pt idx="706">
                  <c:v>-4.4990011544229276</c:v>
                </c:pt>
                <c:pt idx="707">
                  <c:v>0.41974949179729748</c:v>
                </c:pt>
                <c:pt idx="708">
                  <c:v>0.11554655770002853</c:v>
                </c:pt>
                <c:pt idx="709">
                  <c:v>-6.2828172751871136E-2</c:v>
                </c:pt>
                <c:pt idx="710">
                  <c:v>-7.1906437211360696E-2</c:v>
                </c:pt>
                <c:pt idx="711">
                  <c:v>-0.47106104329242982</c:v>
                </c:pt>
                <c:pt idx="712">
                  <c:v>7.4823320041000372</c:v>
                </c:pt>
                <c:pt idx="713">
                  <c:v>0.9290956652637945</c:v>
                </c:pt>
                <c:pt idx="714">
                  <c:v>-0.8533428285227842</c:v>
                </c:pt>
                <c:pt idx="715">
                  <c:v>-13.225717403459548</c:v>
                </c:pt>
                <c:pt idx="716">
                  <c:v>-1.367589398111086</c:v>
                </c:pt>
                <c:pt idx="717">
                  <c:v>-1.550909279183692</c:v>
                </c:pt>
                <c:pt idx="718">
                  <c:v>-1.6275316822259143</c:v>
                </c:pt>
                <c:pt idx="719">
                  <c:v>-1.8151201026712798</c:v>
                </c:pt>
                <c:pt idx="720">
                  <c:v>-1.9887659740227974</c:v>
                </c:pt>
                <c:pt idx="721">
                  <c:v>-2.3471144901111956</c:v>
                </c:pt>
                <c:pt idx="722">
                  <c:v>3.9321871457169664</c:v>
                </c:pt>
                <c:pt idx="723">
                  <c:v>4.4658505739397185</c:v>
                </c:pt>
                <c:pt idx="724">
                  <c:v>3.4562248049209217</c:v>
                </c:pt>
                <c:pt idx="725">
                  <c:v>-2.533942055012318</c:v>
                </c:pt>
                <c:pt idx="726">
                  <c:v>3.7849746447182469</c:v>
                </c:pt>
                <c:pt idx="727">
                  <c:v>4.3213489629112587</c:v>
                </c:pt>
                <c:pt idx="728">
                  <c:v>4.5009673845230509</c:v>
                </c:pt>
                <c:pt idx="729">
                  <c:v>4.2447431726447462</c:v>
                </c:pt>
                <c:pt idx="730">
                  <c:v>4.0391540926537459</c:v>
                </c:pt>
                <c:pt idx="731">
                  <c:v>-4.988267982075115</c:v>
                </c:pt>
                <c:pt idx="732">
                  <c:v>3.1323181841884065</c:v>
                </c:pt>
                <c:pt idx="733">
                  <c:v>-2.1868058023243009</c:v>
                </c:pt>
                <c:pt idx="734">
                  <c:v>3.7524763526576663</c:v>
                </c:pt>
                <c:pt idx="735">
                  <c:v>3.4169022111460947</c:v>
                </c:pt>
                <c:pt idx="736">
                  <c:v>3.6948902743284293</c:v>
                </c:pt>
                <c:pt idx="737">
                  <c:v>6.2780844994363036</c:v>
                </c:pt>
                <c:pt idx="738">
                  <c:v>6.3091714523675932</c:v>
                </c:pt>
                <c:pt idx="739">
                  <c:v>6.0290608314230951</c:v>
                </c:pt>
                <c:pt idx="740">
                  <c:v>5.7952057596353086</c:v>
                </c:pt>
                <c:pt idx="741">
                  <c:v>5.6291966538527731</c:v>
                </c:pt>
                <c:pt idx="742">
                  <c:v>5.9447832974618677</c:v>
                </c:pt>
                <c:pt idx="743">
                  <c:v>5.6264063822456478</c:v>
                </c:pt>
                <c:pt idx="744">
                  <c:v>0.34170634657790799</c:v>
                </c:pt>
                <c:pt idx="745">
                  <c:v>5.8478728966102977</c:v>
                </c:pt>
                <c:pt idx="746">
                  <c:v>5.9513406999573704</c:v>
                </c:pt>
                <c:pt idx="747">
                  <c:v>5.9777993716391649</c:v>
                </c:pt>
                <c:pt idx="748">
                  <c:v>6.0945592881813866</c:v>
                </c:pt>
                <c:pt idx="749">
                  <c:v>5.3856338749398134</c:v>
                </c:pt>
                <c:pt idx="750">
                  <c:v>5.2409295804623497</c:v>
                </c:pt>
                <c:pt idx="751">
                  <c:v>4.8730808089005393</c:v>
                </c:pt>
                <c:pt idx="752">
                  <c:v>11.464051125675311</c:v>
                </c:pt>
                <c:pt idx="753">
                  <c:v>12.375369299312069</c:v>
                </c:pt>
                <c:pt idx="754">
                  <c:v>5.6338576430920426</c:v>
                </c:pt>
                <c:pt idx="755">
                  <c:v>7.7706589502917467</c:v>
                </c:pt>
                <c:pt idx="756">
                  <c:v>3.9923635161998305</c:v>
                </c:pt>
                <c:pt idx="757">
                  <c:v>3.9404829970363267</c:v>
                </c:pt>
                <c:pt idx="758">
                  <c:v>3.7404654677084892</c:v>
                </c:pt>
                <c:pt idx="759">
                  <c:v>3.607460257491482</c:v>
                </c:pt>
                <c:pt idx="760">
                  <c:v>3.596159613182536</c:v>
                </c:pt>
                <c:pt idx="761">
                  <c:v>3.4593758353106523</c:v>
                </c:pt>
                <c:pt idx="762">
                  <c:v>3.1480576616738887</c:v>
                </c:pt>
                <c:pt idx="763">
                  <c:v>2.8405180556919731</c:v>
                </c:pt>
                <c:pt idx="764">
                  <c:v>2.8961771425103677</c:v>
                </c:pt>
                <c:pt idx="765">
                  <c:v>2.7999557101652215</c:v>
                </c:pt>
                <c:pt idx="766">
                  <c:v>2.7339102310755266</c:v>
                </c:pt>
                <c:pt idx="767">
                  <c:v>6.3718747536725857</c:v>
                </c:pt>
                <c:pt idx="768">
                  <c:v>6.2500245705867599</c:v>
                </c:pt>
                <c:pt idx="769">
                  <c:v>6.1321045344829912</c:v>
                </c:pt>
                <c:pt idx="770">
                  <c:v>5.9090501931849815</c:v>
                </c:pt>
                <c:pt idx="771">
                  <c:v>5.695521209810039</c:v>
                </c:pt>
                <c:pt idx="772">
                  <c:v>-2.3932372899923848</c:v>
                </c:pt>
                <c:pt idx="773">
                  <c:v>5.6610754896592113</c:v>
                </c:pt>
                <c:pt idx="774">
                  <c:v>-2.4768878044191354</c:v>
                </c:pt>
                <c:pt idx="775">
                  <c:v>9.6785540677365844</c:v>
                </c:pt>
                <c:pt idx="776">
                  <c:v>5.5336628081078061</c:v>
                </c:pt>
                <c:pt idx="777">
                  <c:v>4.5988446671270395</c:v>
                </c:pt>
                <c:pt idx="778">
                  <c:v>-3.8250690221795765</c:v>
                </c:pt>
                <c:pt idx="779">
                  <c:v>-0.67164902903944323</c:v>
                </c:pt>
                <c:pt idx="780">
                  <c:v>3.7243358185258444</c:v>
                </c:pt>
                <c:pt idx="781">
                  <c:v>3.8008466511876833</c:v>
                </c:pt>
                <c:pt idx="782">
                  <c:v>-14.288533293673602</c:v>
                </c:pt>
                <c:pt idx="783">
                  <c:v>-5.8420426243922989</c:v>
                </c:pt>
                <c:pt idx="784">
                  <c:v>-7.3606855043791057</c:v>
                </c:pt>
                <c:pt idx="785">
                  <c:v>-7.2057370128049953</c:v>
                </c:pt>
                <c:pt idx="786">
                  <c:v>-6.9436733200456615</c:v>
                </c:pt>
                <c:pt idx="787">
                  <c:v>-19.469614683190997</c:v>
                </c:pt>
                <c:pt idx="788">
                  <c:v>-7.4001815521742245</c:v>
                </c:pt>
                <c:pt idx="789">
                  <c:v>-6.7810517376560497</c:v>
                </c:pt>
                <c:pt idx="790">
                  <c:v>-7.1082956552161178</c:v>
                </c:pt>
                <c:pt idx="791">
                  <c:v>-6.9767496933320103</c:v>
                </c:pt>
                <c:pt idx="792">
                  <c:v>-6.9970572426208548</c:v>
                </c:pt>
                <c:pt idx="793">
                  <c:v>-7.868732112186585</c:v>
                </c:pt>
                <c:pt idx="794">
                  <c:v>-7.6997790225166938</c:v>
                </c:pt>
                <c:pt idx="795">
                  <c:v>-7.7220186235309569</c:v>
                </c:pt>
                <c:pt idx="796">
                  <c:v>-7.6913037562133582</c:v>
                </c:pt>
                <c:pt idx="797">
                  <c:v>2.3737137969342967</c:v>
                </c:pt>
                <c:pt idx="798">
                  <c:v>2.1954183628423749</c:v>
                </c:pt>
                <c:pt idx="799">
                  <c:v>2.1501456682953091</c:v>
                </c:pt>
                <c:pt idx="800">
                  <c:v>1.7389445901856888</c:v>
                </c:pt>
                <c:pt idx="801">
                  <c:v>1.477024140413576</c:v>
                </c:pt>
                <c:pt idx="802">
                  <c:v>1.3555272891626018</c:v>
                </c:pt>
                <c:pt idx="803">
                  <c:v>7.4899602322907484</c:v>
                </c:pt>
                <c:pt idx="804">
                  <c:v>2.5209411818645222</c:v>
                </c:pt>
                <c:pt idx="805">
                  <c:v>0.63007130682974832</c:v>
                </c:pt>
                <c:pt idx="806">
                  <c:v>-13.095291527390451</c:v>
                </c:pt>
                <c:pt idx="807">
                  <c:v>0.42101799738176737</c:v>
                </c:pt>
                <c:pt idx="808">
                  <c:v>0.19762937140448145</c:v>
                </c:pt>
                <c:pt idx="809">
                  <c:v>-0.2006028360905745</c:v>
                </c:pt>
                <c:pt idx="810">
                  <c:v>-0.4317761052484741</c:v>
                </c:pt>
                <c:pt idx="811">
                  <c:v>-2.3153945562712082</c:v>
                </c:pt>
                <c:pt idx="812">
                  <c:v>7.4630688379211421</c:v>
                </c:pt>
                <c:pt idx="813">
                  <c:v>8.7726229697510121</c:v>
                </c:pt>
                <c:pt idx="814">
                  <c:v>7.3060865001574342</c:v>
                </c:pt>
                <c:pt idx="815">
                  <c:v>7.3099748372533497</c:v>
                </c:pt>
                <c:pt idx="816">
                  <c:v>1.3233301524991816</c:v>
                </c:pt>
                <c:pt idx="817">
                  <c:v>1.4911708618158599</c:v>
                </c:pt>
                <c:pt idx="818">
                  <c:v>1.4523481451066544</c:v>
                </c:pt>
                <c:pt idx="819">
                  <c:v>-0.12902038366797797</c:v>
                </c:pt>
                <c:pt idx="820">
                  <c:v>1.3266670534423923</c:v>
                </c:pt>
                <c:pt idx="821">
                  <c:v>1.6269597181356374</c:v>
                </c:pt>
                <c:pt idx="822">
                  <c:v>1.5949993733985508</c:v>
                </c:pt>
                <c:pt idx="823">
                  <c:v>2.6491312347856564</c:v>
                </c:pt>
                <c:pt idx="824">
                  <c:v>2.6178887344575941</c:v>
                </c:pt>
                <c:pt idx="825">
                  <c:v>14.323369945886384</c:v>
                </c:pt>
                <c:pt idx="826">
                  <c:v>14.063791769656305</c:v>
                </c:pt>
                <c:pt idx="827">
                  <c:v>0.92162761334224541</c:v>
                </c:pt>
                <c:pt idx="828">
                  <c:v>-9.4574894861928271E-2</c:v>
                </c:pt>
                <c:pt idx="829">
                  <c:v>-0.35755277377137418</c:v>
                </c:pt>
                <c:pt idx="830">
                  <c:v>-0.49471803108880152</c:v>
                </c:pt>
                <c:pt idx="831">
                  <c:v>-0.770158640074186</c:v>
                </c:pt>
                <c:pt idx="832">
                  <c:v>6.0790257096186977</c:v>
                </c:pt>
                <c:pt idx="833">
                  <c:v>-1.4314635376209566</c:v>
                </c:pt>
                <c:pt idx="834">
                  <c:v>-13.785304297700435</c:v>
                </c:pt>
                <c:pt idx="835">
                  <c:v>-2.32618906912802</c:v>
                </c:pt>
                <c:pt idx="836">
                  <c:v>-2.7716352724984574</c:v>
                </c:pt>
                <c:pt idx="837">
                  <c:v>-3.2246788940925839</c:v>
                </c:pt>
                <c:pt idx="838">
                  <c:v>-3.8049351347252554</c:v>
                </c:pt>
                <c:pt idx="839">
                  <c:v>-4.3425782407898836</c:v>
                </c:pt>
                <c:pt idx="840">
                  <c:v>-4.9225682155194477</c:v>
                </c:pt>
                <c:pt idx="841">
                  <c:v>-5.3977766308812747</c:v>
                </c:pt>
                <c:pt idx="842">
                  <c:v>-3.0876202738803471</c:v>
                </c:pt>
                <c:pt idx="843">
                  <c:v>4.2331586126622369</c:v>
                </c:pt>
                <c:pt idx="844">
                  <c:v>4.1839732666317815</c:v>
                </c:pt>
                <c:pt idx="845">
                  <c:v>4.0907697940272243</c:v>
                </c:pt>
                <c:pt idx="846">
                  <c:v>-5.294857675627469</c:v>
                </c:pt>
                <c:pt idx="847">
                  <c:v>-4.5854958134394934</c:v>
                </c:pt>
                <c:pt idx="848">
                  <c:v>-4.5288877355626198</c:v>
                </c:pt>
                <c:pt idx="849">
                  <c:v>-4.5029132100303713</c:v>
                </c:pt>
                <c:pt idx="850">
                  <c:v>3.4502619080246717</c:v>
                </c:pt>
                <c:pt idx="851">
                  <c:v>3.3909145469696398</c:v>
                </c:pt>
                <c:pt idx="852">
                  <c:v>3.5280864318235245</c:v>
                </c:pt>
                <c:pt idx="853">
                  <c:v>-5.439863858920134</c:v>
                </c:pt>
                <c:pt idx="854">
                  <c:v>-5.5447409223399262</c:v>
                </c:pt>
                <c:pt idx="855">
                  <c:v>3.2619563755940817</c:v>
                </c:pt>
                <c:pt idx="856">
                  <c:v>3.1101794056519765</c:v>
                </c:pt>
                <c:pt idx="857">
                  <c:v>11.777160562447548</c:v>
                </c:pt>
                <c:pt idx="858">
                  <c:v>9.7871345507301299</c:v>
                </c:pt>
                <c:pt idx="859">
                  <c:v>6.9563091629791813</c:v>
                </c:pt>
                <c:pt idx="860">
                  <c:v>9.4677321867691546</c:v>
                </c:pt>
                <c:pt idx="861">
                  <c:v>6.2171225840843647</c:v>
                </c:pt>
                <c:pt idx="862">
                  <c:v>6.0223974592225886</c:v>
                </c:pt>
                <c:pt idx="863">
                  <c:v>5.8815782942042603</c:v>
                </c:pt>
                <c:pt idx="864">
                  <c:v>2.2624017984385603</c:v>
                </c:pt>
                <c:pt idx="865">
                  <c:v>5.7058397424684131</c:v>
                </c:pt>
                <c:pt idx="866">
                  <c:v>-0.90591120822331561</c:v>
                </c:pt>
                <c:pt idx="867">
                  <c:v>-0.85112666484644706</c:v>
                </c:pt>
                <c:pt idx="868">
                  <c:v>3.2716651020253096</c:v>
                </c:pt>
                <c:pt idx="869">
                  <c:v>3.4638954371847319</c:v>
                </c:pt>
                <c:pt idx="870">
                  <c:v>-0.62235858095232288</c:v>
                </c:pt>
                <c:pt idx="871">
                  <c:v>1.081177105193234</c:v>
                </c:pt>
                <c:pt idx="872">
                  <c:v>3.6503571876289698</c:v>
                </c:pt>
                <c:pt idx="873">
                  <c:v>3.7467504901784991</c:v>
                </c:pt>
                <c:pt idx="874">
                  <c:v>6.7810562048000662</c:v>
                </c:pt>
                <c:pt idx="875">
                  <c:v>6.9088552906126353</c:v>
                </c:pt>
                <c:pt idx="876">
                  <c:v>7.0524945722051484</c:v>
                </c:pt>
                <c:pt idx="877">
                  <c:v>3.0339293733559458</c:v>
                </c:pt>
                <c:pt idx="878">
                  <c:v>10.53776582428199</c:v>
                </c:pt>
                <c:pt idx="879">
                  <c:v>14.701507979478393</c:v>
                </c:pt>
                <c:pt idx="880">
                  <c:v>8.3271092193656813</c:v>
                </c:pt>
                <c:pt idx="881">
                  <c:v>3.5923976554348371</c:v>
                </c:pt>
                <c:pt idx="882">
                  <c:v>4.3643361526167155</c:v>
                </c:pt>
                <c:pt idx="883">
                  <c:v>2.207425570613367</c:v>
                </c:pt>
                <c:pt idx="884">
                  <c:v>-1.4204906931867498</c:v>
                </c:pt>
                <c:pt idx="885">
                  <c:v>-1.3729803240168224</c:v>
                </c:pt>
                <c:pt idx="886">
                  <c:v>-1.449784936127898</c:v>
                </c:pt>
                <c:pt idx="887">
                  <c:v>1.9731534975249687</c:v>
                </c:pt>
                <c:pt idx="888">
                  <c:v>-1.1308505927320169</c:v>
                </c:pt>
                <c:pt idx="889">
                  <c:v>-1.4849582074331238</c:v>
                </c:pt>
                <c:pt idx="890">
                  <c:v>-1.4253464793521005</c:v>
                </c:pt>
                <c:pt idx="891">
                  <c:v>-1.6919455157761121</c:v>
                </c:pt>
                <c:pt idx="892">
                  <c:v>-13.817513882938073</c:v>
                </c:pt>
                <c:pt idx="893">
                  <c:v>-2.0948844967309483</c:v>
                </c:pt>
                <c:pt idx="894">
                  <c:v>-2.8333091507039612</c:v>
                </c:pt>
                <c:pt idx="895">
                  <c:v>-2.4766665667562577</c:v>
                </c:pt>
                <c:pt idx="896">
                  <c:v>-10.087433064676404</c:v>
                </c:pt>
                <c:pt idx="897">
                  <c:v>-2.9602422843032343</c:v>
                </c:pt>
                <c:pt idx="898">
                  <c:v>-15.136199616643523</c:v>
                </c:pt>
                <c:pt idx="899">
                  <c:v>-3.093266685072507</c:v>
                </c:pt>
                <c:pt idx="900">
                  <c:v>-15.777231889988968</c:v>
                </c:pt>
                <c:pt idx="901">
                  <c:v>-2.9552678083889745</c:v>
                </c:pt>
                <c:pt idx="902">
                  <c:v>6.1954183628423749</c:v>
                </c:pt>
                <c:pt idx="903">
                  <c:v>4.1954183628423749</c:v>
                </c:pt>
                <c:pt idx="904">
                  <c:v>0.32844110238722379</c:v>
                </c:pt>
                <c:pt idx="905">
                  <c:v>-2.8015445948142599</c:v>
                </c:pt>
                <c:pt idx="906">
                  <c:v>-3.0176081761270055</c:v>
                </c:pt>
                <c:pt idx="907">
                  <c:v>-3.043776534675338</c:v>
                </c:pt>
                <c:pt idx="908">
                  <c:v>-3.2238642683963974</c:v>
                </c:pt>
                <c:pt idx="909">
                  <c:v>-3.3228448403917952</c:v>
                </c:pt>
                <c:pt idx="910">
                  <c:v>-3.7324233023828981</c:v>
                </c:pt>
                <c:pt idx="911">
                  <c:v>-3.7132137904171856</c:v>
                </c:pt>
                <c:pt idx="912">
                  <c:v>-4.1189961554256058</c:v>
                </c:pt>
                <c:pt idx="913">
                  <c:v>-4.3595409716245257</c:v>
                </c:pt>
                <c:pt idx="914">
                  <c:v>-4.567835919903132</c:v>
                </c:pt>
                <c:pt idx="915">
                  <c:v>-18.012640958612792</c:v>
                </c:pt>
                <c:pt idx="916">
                  <c:v>-17.055963589580223</c:v>
                </c:pt>
                <c:pt idx="917">
                  <c:v>3.9957441353939913</c:v>
                </c:pt>
                <c:pt idx="918">
                  <c:v>4.236972157694737</c:v>
                </c:pt>
                <c:pt idx="919">
                  <c:v>-1.8288794156361519</c:v>
                </c:pt>
                <c:pt idx="920">
                  <c:v>2.7386814548137153</c:v>
                </c:pt>
                <c:pt idx="921">
                  <c:v>3.2033705386696312</c:v>
                </c:pt>
                <c:pt idx="922">
                  <c:v>2.9740237816339743</c:v>
                </c:pt>
                <c:pt idx="923">
                  <c:v>3.1783307387614173</c:v>
                </c:pt>
                <c:pt idx="924">
                  <c:v>-1.9966248908732638</c:v>
                </c:pt>
                <c:pt idx="925">
                  <c:v>3.4891361333799153</c:v>
                </c:pt>
                <c:pt idx="926">
                  <c:v>4.1984619929374105</c:v>
                </c:pt>
                <c:pt idx="927">
                  <c:v>3.2286606591988942</c:v>
                </c:pt>
                <c:pt idx="928">
                  <c:v>3.6448797250889697</c:v>
                </c:pt>
                <c:pt idx="929">
                  <c:v>3.3362080145819988</c:v>
                </c:pt>
                <c:pt idx="930">
                  <c:v>3.692042387041127</c:v>
                </c:pt>
                <c:pt idx="931">
                  <c:v>2.6559494579147724</c:v>
                </c:pt>
                <c:pt idx="932">
                  <c:v>10.113648103073274</c:v>
                </c:pt>
                <c:pt idx="933">
                  <c:v>7.2643264532122913</c:v>
                </c:pt>
                <c:pt idx="934">
                  <c:v>7.2077836785109497</c:v>
                </c:pt>
                <c:pt idx="935">
                  <c:v>6.3150216975043207</c:v>
                </c:pt>
                <c:pt idx="936">
                  <c:v>-1.6925428888221745</c:v>
                </c:pt>
                <c:pt idx="937">
                  <c:v>-2.6019689664198609</c:v>
                </c:pt>
                <c:pt idx="938">
                  <c:v>-6.2959610093897993</c:v>
                </c:pt>
                <c:pt idx="939">
                  <c:v>-2.8578911777632783</c:v>
                </c:pt>
                <c:pt idx="940">
                  <c:v>-2.2316313539884192</c:v>
                </c:pt>
                <c:pt idx="941">
                  <c:v>-2.3125399647176295</c:v>
                </c:pt>
                <c:pt idx="942">
                  <c:v>-2.3246064945910803</c:v>
                </c:pt>
                <c:pt idx="943">
                  <c:v>-3.1639950569113466</c:v>
                </c:pt>
                <c:pt idx="944">
                  <c:v>0.3360395345542031</c:v>
                </c:pt>
                <c:pt idx="945">
                  <c:v>-2.0077798743965616</c:v>
                </c:pt>
                <c:pt idx="946">
                  <c:v>-2.4551575991033872</c:v>
                </c:pt>
                <c:pt idx="947">
                  <c:v>-0.34060477776561271</c:v>
                </c:pt>
                <c:pt idx="948">
                  <c:v>-0.45416293864735024</c:v>
                </c:pt>
                <c:pt idx="949">
                  <c:v>-0.69632051656625293</c:v>
                </c:pt>
                <c:pt idx="950">
                  <c:v>-1.4909140982810811</c:v>
                </c:pt>
                <c:pt idx="951">
                  <c:v>6.4853951135564003</c:v>
                </c:pt>
                <c:pt idx="952">
                  <c:v>3.7371301881571029</c:v>
                </c:pt>
                <c:pt idx="953">
                  <c:v>0.82745088461904004</c:v>
                </c:pt>
                <c:pt idx="954">
                  <c:v>-12.928202253017083</c:v>
                </c:pt>
                <c:pt idx="955">
                  <c:v>-2.1463757467885429</c:v>
                </c:pt>
                <c:pt idx="956">
                  <c:v>-2.1853809004832101</c:v>
                </c:pt>
                <c:pt idx="957">
                  <c:v>-14.372045047655533</c:v>
                </c:pt>
                <c:pt idx="958">
                  <c:v>-14.607622139994284</c:v>
                </c:pt>
                <c:pt idx="959">
                  <c:v>-15.22752398289925</c:v>
                </c:pt>
                <c:pt idx="960">
                  <c:v>-15.04479044890612</c:v>
                </c:pt>
                <c:pt idx="961">
                  <c:v>-15.327702873134911</c:v>
                </c:pt>
                <c:pt idx="962">
                  <c:v>13.476511750786045</c:v>
                </c:pt>
                <c:pt idx="963">
                  <c:v>11.535062272416923</c:v>
                </c:pt>
                <c:pt idx="964">
                  <c:v>9.1331123178799771</c:v>
                </c:pt>
                <c:pt idx="965">
                  <c:v>9.7960984474646011</c:v>
                </c:pt>
                <c:pt idx="966">
                  <c:v>7.4277101486149775</c:v>
                </c:pt>
                <c:pt idx="967">
                  <c:v>6.2047982547721716</c:v>
                </c:pt>
                <c:pt idx="968">
                  <c:v>3.8784941586899322</c:v>
                </c:pt>
                <c:pt idx="969">
                  <c:v>0.28941094046078319</c:v>
                </c:pt>
                <c:pt idx="970">
                  <c:v>5.7649942171705675</c:v>
                </c:pt>
                <c:pt idx="971">
                  <c:v>3.837297971702796</c:v>
                </c:pt>
                <c:pt idx="972">
                  <c:v>5.408350979707393</c:v>
                </c:pt>
                <c:pt idx="973">
                  <c:v>4.2252328699157431</c:v>
                </c:pt>
                <c:pt idx="974">
                  <c:v>5.8411113060946178</c:v>
                </c:pt>
                <c:pt idx="975">
                  <c:v>4.6717300289039656</c:v>
                </c:pt>
                <c:pt idx="976">
                  <c:v>5.0503844659111508</c:v>
                </c:pt>
                <c:pt idx="977">
                  <c:v>2.58218960248972</c:v>
                </c:pt>
                <c:pt idx="978">
                  <c:v>2.4961534893150912</c:v>
                </c:pt>
                <c:pt idx="979">
                  <c:v>2.4006547990494624</c:v>
                </c:pt>
                <c:pt idx="980">
                  <c:v>-2.9998261993576563</c:v>
                </c:pt>
                <c:pt idx="981">
                  <c:v>2.7551935872344018</c:v>
                </c:pt>
                <c:pt idx="982">
                  <c:v>2.5394853103754969</c:v>
                </c:pt>
                <c:pt idx="983">
                  <c:v>1.85667449990612</c:v>
                </c:pt>
                <c:pt idx="984">
                  <c:v>2.0949657715802203</c:v>
                </c:pt>
                <c:pt idx="985">
                  <c:v>1.6820293868921539</c:v>
                </c:pt>
                <c:pt idx="986">
                  <c:v>2.0000508933231345</c:v>
                </c:pt>
                <c:pt idx="987">
                  <c:v>4.4493350912619718</c:v>
                </c:pt>
                <c:pt idx="988">
                  <c:v>1.4438356647211776</c:v>
                </c:pt>
                <c:pt idx="989">
                  <c:v>8.8484868110113126</c:v>
                </c:pt>
                <c:pt idx="990">
                  <c:v>7.6165073700766612</c:v>
                </c:pt>
                <c:pt idx="991">
                  <c:v>4.5099604538086879</c:v>
                </c:pt>
                <c:pt idx="992">
                  <c:v>5.2847498355989018</c:v>
                </c:pt>
                <c:pt idx="993">
                  <c:v>5.1005273893469933</c:v>
                </c:pt>
                <c:pt idx="994">
                  <c:v>5.025959166220872</c:v>
                </c:pt>
                <c:pt idx="995">
                  <c:v>4.9668609668400165</c:v>
                </c:pt>
                <c:pt idx="996">
                  <c:v>11.016256337135488</c:v>
                </c:pt>
                <c:pt idx="997">
                  <c:v>10.103646313952424</c:v>
                </c:pt>
                <c:pt idx="998">
                  <c:v>5.1238342545522215</c:v>
                </c:pt>
                <c:pt idx="999">
                  <c:v>8.7786954209794033</c:v>
                </c:pt>
                <c:pt idx="1000">
                  <c:v>-3.945365930705762</c:v>
                </c:pt>
                <c:pt idx="1001">
                  <c:v>-4.0672272456421155</c:v>
                </c:pt>
                <c:pt idx="1002">
                  <c:v>-4.1471308287762696</c:v>
                </c:pt>
                <c:pt idx="1003">
                  <c:v>-4.2091618863218656</c:v>
                </c:pt>
                <c:pt idx="1004">
                  <c:v>-4.2903663497046125</c:v>
                </c:pt>
                <c:pt idx="1005">
                  <c:v>3.0671634782354857</c:v>
                </c:pt>
                <c:pt idx="1006">
                  <c:v>2.7644441113942833</c:v>
                </c:pt>
                <c:pt idx="1007">
                  <c:v>-2.2721891575185538</c:v>
                </c:pt>
                <c:pt idx="1008">
                  <c:v>-2.2095814143042176</c:v>
                </c:pt>
                <c:pt idx="1009">
                  <c:v>-2.4317322984956817</c:v>
                </c:pt>
                <c:pt idx="1010">
                  <c:v>-14.318506744737114</c:v>
                </c:pt>
                <c:pt idx="1011">
                  <c:v>-2.9859998225666899</c:v>
                </c:pt>
                <c:pt idx="1012">
                  <c:v>-3.2094080008286312</c:v>
                </c:pt>
                <c:pt idx="1013">
                  <c:v>-15.423595230432554</c:v>
                </c:pt>
                <c:pt idx="1014">
                  <c:v>-15.671859769677901</c:v>
                </c:pt>
                <c:pt idx="1015">
                  <c:v>-4.0062086002231609</c:v>
                </c:pt>
                <c:pt idx="1016">
                  <c:v>-4.4760281693655344</c:v>
                </c:pt>
                <c:pt idx="1017">
                  <c:v>-4.9256411387022894</c:v>
                </c:pt>
                <c:pt idx="1018">
                  <c:v>-5.3777328243890352</c:v>
                </c:pt>
                <c:pt idx="1019">
                  <c:v>-5.8449659105401679</c:v>
                </c:pt>
                <c:pt idx="1020">
                  <c:v>-6.2733140947068122</c:v>
                </c:pt>
                <c:pt idx="1021">
                  <c:v>-6.6172540291128215</c:v>
                </c:pt>
                <c:pt idx="1022">
                  <c:v>-2.7256679106281538</c:v>
                </c:pt>
                <c:pt idx="1023">
                  <c:v>-3.1331528029606233</c:v>
                </c:pt>
                <c:pt idx="1024">
                  <c:v>-3.3626829627801342</c:v>
                </c:pt>
                <c:pt idx="1025">
                  <c:v>-5.0545906582413593</c:v>
                </c:pt>
                <c:pt idx="1026">
                  <c:v>-5.4150860988334202</c:v>
                </c:pt>
                <c:pt idx="1027">
                  <c:v>-5.517590570067803</c:v>
                </c:pt>
                <c:pt idx="1028">
                  <c:v>-5.8410430251652556</c:v>
                </c:pt>
                <c:pt idx="1029">
                  <c:v>-18.321544660304198</c:v>
                </c:pt>
                <c:pt idx="1030">
                  <c:v>-18.829049175697243</c:v>
                </c:pt>
                <c:pt idx="1031">
                  <c:v>-19.239709431826164</c:v>
                </c:pt>
                <c:pt idx="1032">
                  <c:v>-19.393656096832274</c:v>
                </c:pt>
                <c:pt idx="1033">
                  <c:v>-19.728243628562154</c:v>
                </c:pt>
                <c:pt idx="1034">
                  <c:v>-20.191903321331083</c:v>
                </c:pt>
                <c:pt idx="1035">
                  <c:v>-20.640641486843066</c:v>
                </c:pt>
                <c:pt idx="1036">
                  <c:v>-22.43966362533785</c:v>
                </c:pt>
                <c:pt idx="1037">
                  <c:v>-0.8628600200683394</c:v>
                </c:pt>
                <c:pt idx="1038">
                  <c:v>-1.0967930960478611</c:v>
                </c:pt>
                <c:pt idx="1039">
                  <c:v>-9.9838588177092049</c:v>
                </c:pt>
                <c:pt idx="1040">
                  <c:v>-1.0251586825058894</c:v>
                </c:pt>
                <c:pt idx="1041">
                  <c:v>-0.76692827883866244</c:v>
                </c:pt>
                <c:pt idx="1042">
                  <c:v>-0.94401928591287287</c:v>
                </c:pt>
                <c:pt idx="1043">
                  <c:v>-0.69604746468598933</c:v>
                </c:pt>
                <c:pt idx="1044">
                  <c:v>-0.55034235602983017</c:v>
                </c:pt>
                <c:pt idx="1045">
                  <c:v>-10.095515054958497</c:v>
                </c:pt>
                <c:pt idx="1046">
                  <c:v>-0.83025032160935552</c:v>
                </c:pt>
                <c:pt idx="1047">
                  <c:v>-0.95017020404402786</c:v>
                </c:pt>
                <c:pt idx="1048">
                  <c:v>-0.79314749392912631</c:v>
                </c:pt>
                <c:pt idx="1049">
                  <c:v>-0.40380798799854745</c:v>
                </c:pt>
                <c:pt idx="1050">
                  <c:v>0.2118140843443399</c:v>
                </c:pt>
                <c:pt idx="1051">
                  <c:v>0.19696655364616333</c:v>
                </c:pt>
                <c:pt idx="1052">
                  <c:v>0.36114580041119382</c:v>
                </c:pt>
                <c:pt idx="1053">
                  <c:v>-1.8265054878279159</c:v>
                </c:pt>
                <c:pt idx="1054">
                  <c:v>-1.9735094247867835</c:v>
                </c:pt>
                <c:pt idx="1055">
                  <c:v>-1.959921169827652</c:v>
                </c:pt>
                <c:pt idx="1056">
                  <c:v>-9.2535797041867909</c:v>
                </c:pt>
                <c:pt idx="1057">
                  <c:v>-2.2015755951985483</c:v>
                </c:pt>
                <c:pt idx="1058">
                  <c:v>-2.298379756604497</c:v>
                </c:pt>
                <c:pt idx="1059">
                  <c:v>-2.3328116308159821</c:v>
                </c:pt>
                <c:pt idx="1060">
                  <c:v>-13.593363059894919</c:v>
                </c:pt>
                <c:pt idx="1061">
                  <c:v>-9.4375112061962909</c:v>
                </c:pt>
                <c:pt idx="1062">
                  <c:v>-15.820791220179814</c:v>
                </c:pt>
                <c:pt idx="1063">
                  <c:v>-16.298432349545976</c:v>
                </c:pt>
                <c:pt idx="1064">
                  <c:v>-15.167840290998043</c:v>
                </c:pt>
                <c:pt idx="1065">
                  <c:v>-15.530902577664939</c:v>
                </c:pt>
                <c:pt idx="1066">
                  <c:v>-15.298914609448765</c:v>
                </c:pt>
                <c:pt idx="1067">
                  <c:v>6.2161535089545339</c:v>
                </c:pt>
                <c:pt idx="1068">
                  <c:v>4.2977892735791556E-3</c:v>
                </c:pt>
                <c:pt idx="1069">
                  <c:v>5.8030496098515982</c:v>
                </c:pt>
                <c:pt idx="1070">
                  <c:v>5.8976951363285082</c:v>
                </c:pt>
                <c:pt idx="1071">
                  <c:v>5.5660321152719092</c:v>
                </c:pt>
                <c:pt idx="1072">
                  <c:v>5.4276820372183039</c:v>
                </c:pt>
                <c:pt idx="1073">
                  <c:v>5.3267647538440599</c:v>
                </c:pt>
                <c:pt idx="1074">
                  <c:v>-1.2157905567917169</c:v>
                </c:pt>
                <c:pt idx="1075">
                  <c:v>5.0052212734158275</c:v>
                </c:pt>
                <c:pt idx="1076">
                  <c:v>4.7873241869923362</c:v>
                </c:pt>
                <c:pt idx="1077">
                  <c:v>4.6647899327627727</c:v>
                </c:pt>
                <c:pt idx="1078">
                  <c:v>4.3978011935505208</c:v>
                </c:pt>
                <c:pt idx="1079">
                  <c:v>4.2360718972747833</c:v>
                </c:pt>
                <c:pt idx="1080">
                  <c:v>4.2421107570863938</c:v>
                </c:pt>
                <c:pt idx="1081">
                  <c:v>4.1160514126017063</c:v>
                </c:pt>
                <c:pt idx="1082">
                  <c:v>4.3691684131825497</c:v>
                </c:pt>
                <c:pt idx="1083">
                  <c:v>0.25405498650269465</c:v>
                </c:pt>
                <c:pt idx="1084">
                  <c:v>-8.8464799143238793E-2</c:v>
                </c:pt>
                <c:pt idx="1085">
                  <c:v>-6.0984590164137558</c:v>
                </c:pt>
                <c:pt idx="1086">
                  <c:v>0.12859166750429551</c:v>
                </c:pt>
                <c:pt idx="1087">
                  <c:v>-0.93218600133376128</c:v>
                </c:pt>
                <c:pt idx="1088">
                  <c:v>-0.29646111513416429</c:v>
                </c:pt>
                <c:pt idx="1089">
                  <c:v>-0.74132302164792918</c:v>
                </c:pt>
                <c:pt idx="1090">
                  <c:v>-1.7205953028103096</c:v>
                </c:pt>
                <c:pt idx="1091">
                  <c:v>-1.9265143879925262</c:v>
                </c:pt>
                <c:pt idx="1092">
                  <c:v>-8.612967099067248</c:v>
                </c:pt>
                <c:pt idx="1093">
                  <c:v>-2.1761803545400795</c:v>
                </c:pt>
                <c:pt idx="1094">
                  <c:v>-1.5720396701190396</c:v>
                </c:pt>
                <c:pt idx="1095">
                  <c:v>-1.6852894887914829</c:v>
                </c:pt>
                <c:pt idx="1096">
                  <c:v>-1.6091595128544469</c:v>
                </c:pt>
                <c:pt idx="1097">
                  <c:v>-0.38150237164626333</c:v>
                </c:pt>
                <c:pt idx="1098">
                  <c:v>2.1895702926572795</c:v>
                </c:pt>
                <c:pt idx="1099">
                  <c:v>-1.5927781422511345</c:v>
                </c:pt>
                <c:pt idx="1100">
                  <c:v>4.0815421842477804</c:v>
                </c:pt>
                <c:pt idx="1101">
                  <c:v>0.16530507949775597</c:v>
                </c:pt>
                <c:pt idx="1102">
                  <c:v>2.5540083734083936</c:v>
                </c:pt>
                <c:pt idx="1103">
                  <c:v>-1.084829058767383</c:v>
                </c:pt>
                <c:pt idx="1104">
                  <c:v>-3.4798826007404529</c:v>
                </c:pt>
                <c:pt idx="1105">
                  <c:v>3.2686634134966965</c:v>
                </c:pt>
                <c:pt idx="1106">
                  <c:v>-2.6041973793240345</c:v>
                </c:pt>
                <c:pt idx="1107">
                  <c:v>5.923548560322871</c:v>
                </c:pt>
                <c:pt idx="1108">
                  <c:v>9.7383537466881052</c:v>
                </c:pt>
                <c:pt idx="1109">
                  <c:v>0.98037489425796309</c:v>
                </c:pt>
                <c:pt idx="1110">
                  <c:v>0.50218264834271054</c:v>
                </c:pt>
                <c:pt idx="1111">
                  <c:v>-9.7741338420505031E-2</c:v>
                </c:pt>
                <c:pt idx="1112">
                  <c:v>1.3504368004567482</c:v>
                </c:pt>
                <c:pt idx="1113">
                  <c:v>1.0798447926797934</c:v>
                </c:pt>
                <c:pt idx="1114">
                  <c:v>-6.664001218229501</c:v>
                </c:pt>
                <c:pt idx="1115">
                  <c:v>0.58932526476800717</c:v>
                </c:pt>
                <c:pt idx="1116">
                  <c:v>0.41344770782973228</c:v>
                </c:pt>
                <c:pt idx="1117">
                  <c:v>-8.4519610835688752</c:v>
                </c:pt>
                <c:pt idx="1118">
                  <c:v>-7.8311604961899803</c:v>
                </c:pt>
                <c:pt idx="1119">
                  <c:v>-7.8466081139701203</c:v>
                </c:pt>
                <c:pt idx="1120">
                  <c:v>-8.0928711817040835</c:v>
                </c:pt>
                <c:pt idx="1121">
                  <c:v>-0.32157254263857737</c:v>
                </c:pt>
                <c:pt idx="1122">
                  <c:v>-0.57663702008613882</c:v>
                </c:pt>
                <c:pt idx="1123">
                  <c:v>-0.77938314926120711</c:v>
                </c:pt>
                <c:pt idx="1124">
                  <c:v>-1.0113351937136343</c:v>
                </c:pt>
                <c:pt idx="1125">
                  <c:v>-1.2412535950757686</c:v>
                </c:pt>
                <c:pt idx="1126">
                  <c:v>-1.5262820942371462</c:v>
                </c:pt>
                <c:pt idx="1127">
                  <c:v>3.0854728064802543</c:v>
                </c:pt>
                <c:pt idx="1128">
                  <c:v>3.0822732180412942</c:v>
                </c:pt>
                <c:pt idx="1129">
                  <c:v>2.8334264933437794</c:v>
                </c:pt>
                <c:pt idx="1130">
                  <c:v>2.748091882920022</c:v>
                </c:pt>
                <c:pt idx="1131">
                  <c:v>2.6497885110944139</c:v>
                </c:pt>
                <c:pt idx="1132">
                  <c:v>2.5779713073907971</c:v>
                </c:pt>
                <c:pt idx="1133">
                  <c:v>2.4522351497503365</c:v>
                </c:pt>
                <c:pt idx="1134">
                  <c:v>-5.3382945407833802</c:v>
                </c:pt>
                <c:pt idx="1135">
                  <c:v>2.1070216241314341</c:v>
                </c:pt>
                <c:pt idx="1136">
                  <c:v>-5.5789633441348343</c:v>
                </c:pt>
                <c:pt idx="1137">
                  <c:v>1.0926824951641976</c:v>
                </c:pt>
                <c:pt idx="1138">
                  <c:v>1.6608924133708598</c:v>
                </c:pt>
                <c:pt idx="1139">
                  <c:v>1.4397113730815505</c:v>
                </c:pt>
                <c:pt idx="1140">
                  <c:v>1.1972170052095521</c:v>
                </c:pt>
                <c:pt idx="1141">
                  <c:v>1.0158396853432947</c:v>
                </c:pt>
                <c:pt idx="1142">
                  <c:v>5.4810312506065202</c:v>
                </c:pt>
                <c:pt idx="1143">
                  <c:v>5.3810312506065117</c:v>
                </c:pt>
                <c:pt idx="1144">
                  <c:v>5.2697130769697509</c:v>
                </c:pt>
                <c:pt idx="1145">
                  <c:v>5.2168832471129463</c:v>
                </c:pt>
                <c:pt idx="1146">
                  <c:v>1.2026329321284521</c:v>
                </c:pt>
                <c:pt idx="1147">
                  <c:v>5.1027697293798298</c:v>
                </c:pt>
                <c:pt idx="1148">
                  <c:v>5.0829801683957214</c:v>
                </c:pt>
                <c:pt idx="1149">
                  <c:v>4.916002907940566</c:v>
                </c:pt>
                <c:pt idx="1150">
                  <c:v>4.7603438211221771</c:v>
                </c:pt>
                <c:pt idx="1151">
                  <c:v>4.5641223887770508</c:v>
                </c:pt>
                <c:pt idx="1152">
                  <c:v>4.3641223887770479</c:v>
                </c:pt>
                <c:pt idx="1153">
                  <c:v>8.2292360865013023</c:v>
                </c:pt>
                <c:pt idx="1154">
                  <c:v>3.8971451283219096</c:v>
                </c:pt>
                <c:pt idx="1155">
                  <c:v>10.874508781048377</c:v>
                </c:pt>
                <c:pt idx="1156">
                  <c:v>6.5849154256582665E-2</c:v>
                </c:pt>
                <c:pt idx="1157">
                  <c:v>3.0980240498235787</c:v>
                </c:pt>
                <c:pt idx="1158">
                  <c:v>-3.6183997832241914</c:v>
                </c:pt>
                <c:pt idx="1159">
                  <c:v>8.6567215952888716</c:v>
                </c:pt>
                <c:pt idx="1160">
                  <c:v>9.5514242979408692</c:v>
                </c:pt>
                <c:pt idx="1161">
                  <c:v>8.7488401845891275</c:v>
                </c:pt>
                <c:pt idx="1162">
                  <c:v>6.7781447596723865</c:v>
                </c:pt>
                <c:pt idx="1163">
                  <c:v>2.9279803407366529</c:v>
                </c:pt>
                <c:pt idx="1164">
                  <c:v>2.2274657706630876</c:v>
                </c:pt>
                <c:pt idx="1165">
                  <c:v>2.0881523749745625</c:v>
                </c:pt>
                <c:pt idx="1166">
                  <c:v>-5.6137233461666511</c:v>
                </c:pt>
                <c:pt idx="1167">
                  <c:v>-5.6121580159448996</c:v>
                </c:pt>
                <c:pt idx="1168">
                  <c:v>2.3226785582874925</c:v>
                </c:pt>
                <c:pt idx="1169">
                  <c:v>0.96860829390683989</c:v>
                </c:pt>
                <c:pt idx="1170">
                  <c:v>4.6366880458440534</c:v>
                </c:pt>
                <c:pt idx="1171">
                  <c:v>2.7140341692426802</c:v>
                </c:pt>
                <c:pt idx="1172">
                  <c:v>2.4056281450453838</c:v>
                </c:pt>
                <c:pt idx="1173">
                  <c:v>2.3743319325101311</c:v>
                </c:pt>
                <c:pt idx="1174">
                  <c:v>2.4776726446513777</c:v>
                </c:pt>
                <c:pt idx="1175">
                  <c:v>-1.2182110049449051</c:v>
                </c:pt>
                <c:pt idx="1176">
                  <c:v>4.5716850039868717</c:v>
                </c:pt>
                <c:pt idx="1177">
                  <c:v>-3.0499691763922101</c:v>
                </c:pt>
                <c:pt idx="1178">
                  <c:v>-4.6746411001359149</c:v>
                </c:pt>
                <c:pt idx="1179">
                  <c:v>-5.4903556575623327</c:v>
                </c:pt>
                <c:pt idx="1180">
                  <c:v>-5.3915222796043309</c:v>
                </c:pt>
                <c:pt idx="1181">
                  <c:v>-0.66827390325863689</c:v>
                </c:pt>
                <c:pt idx="1182">
                  <c:v>-5.2058363525353286</c:v>
                </c:pt>
                <c:pt idx="1183">
                  <c:v>-0.98237128534061924</c:v>
                </c:pt>
                <c:pt idx="1184">
                  <c:v>-4.3625557254904379</c:v>
                </c:pt>
                <c:pt idx="1185">
                  <c:v>-4.2509742303769258</c:v>
                </c:pt>
                <c:pt idx="1186">
                  <c:v>-4.2669625322124887</c:v>
                </c:pt>
                <c:pt idx="1187">
                  <c:v>5.2277464616392137</c:v>
                </c:pt>
                <c:pt idx="1188">
                  <c:v>7.5818004006362969</c:v>
                </c:pt>
                <c:pt idx="1189">
                  <c:v>5.0834022848983267</c:v>
                </c:pt>
                <c:pt idx="1190">
                  <c:v>7.5863036885355655</c:v>
                </c:pt>
                <c:pt idx="1191">
                  <c:v>9.5657734004245043</c:v>
                </c:pt>
                <c:pt idx="1192">
                  <c:v>9.4241312161852875</c:v>
                </c:pt>
                <c:pt idx="1193">
                  <c:v>9.0656823585633504</c:v>
                </c:pt>
                <c:pt idx="1194">
                  <c:v>12.536639001456052</c:v>
                </c:pt>
                <c:pt idx="1195">
                  <c:v>12.556585292187577</c:v>
                </c:pt>
                <c:pt idx="1196">
                  <c:v>8.48899427419407</c:v>
                </c:pt>
                <c:pt idx="1197">
                  <c:v>8.4651074988203021</c:v>
                </c:pt>
                <c:pt idx="1198">
                  <c:v>7.3195832468402102</c:v>
                </c:pt>
                <c:pt idx="1199">
                  <c:v>7.0145714632154608</c:v>
                </c:pt>
                <c:pt idx="1200">
                  <c:v>8.0161754930592082</c:v>
                </c:pt>
                <c:pt idx="1201">
                  <c:v>7.5964701996173574</c:v>
                </c:pt>
                <c:pt idx="1202">
                  <c:v>2.0195806006070711</c:v>
                </c:pt>
                <c:pt idx="1203">
                  <c:v>4.5961716188929955</c:v>
                </c:pt>
                <c:pt idx="1204">
                  <c:v>-0.69233169245809734</c:v>
                </c:pt>
                <c:pt idx="1205">
                  <c:v>-0.89360577305750155</c:v>
                </c:pt>
                <c:pt idx="1206">
                  <c:v>-0.94803866532991776</c:v>
                </c:pt>
                <c:pt idx="1207">
                  <c:v>1.1629274804682979</c:v>
                </c:pt>
                <c:pt idx="1208">
                  <c:v>3.9529907849807984</c:v>
                </c:pt>
                <c:pt idx="1209">
                  <c:v>0.53725286022765317</c:v>
                </c:pt>
                <c:pt idx="1210">
                  <c:v>3.40079501236238</c:v>
                </c:pt>
                <c:pt idx="1211">
                  <c:v>7.7052978580507698</c:v>
                </c:pt>
                <c:pt idx="1212">
                  <c:v>8.7241817907847121</c:v>
                </c:pt>
                <c:pt idx="1213">
                  <c:v>0.22788291432158303</c:v>
                </c:pt>
                <c:pt idx="1214">
                  <c:v>0.73473942680112714</c:v>
                </c:pt>
                <c:pt idx="1215">
                  <c:v>2.2586626328269972</c:v>
                </c:pt>
                <c:pt idx="1216">
                  <c:v>1.896021115283105</c:v>
                </c:pt>
                <c:pt idx="1217">
                  <c:v>6.393973956423892</c:v>
                </c:pt>
                <c:pt idx="1218">
                  <c:v>6.5994716977488963</c:v>
                </c:pt>
                <c:pt idx="1219">
                  <c:v>6.421705546928564</c:v>
                </c:pt>
                <c:pt idx="1220">
                  <c:v>6.3949341820848531</c:v>
                </c:pt>
                <c:pt idx="1221">
                  <c:v>5.9401946391809162</c:v>
                </c:pt>
                <c:pt idx="1222">
                  <c:v>5.9988609196259546</c:v>
                </c:pt>
                <c:pt idx="1223">
                  <c:v>5.9882895646687615</c:v>
                </c:pt>
                <c:pt idx="1224">
                  <c:v>5.7759381925644675</c:v>
                </c:pt>
                <c:pt idx="1225">
                  <c:v>-0.42040414874506382</c:v>
                </c:pt>
                <c:pt idx="1226">
                  <c:v>5.6765390953932098</c:v>
                </c:pt>
                <c:pt idx="1227">
                  <c:v>5.5166983602933328</c:v>
                </c:pt>
                <c:pt idx="1228">
                  <c:v>5.4552428024078097</c:v>
                </c:pt>
                <c:pt idx="1229">
                  <c:v>5.2599086543083473</c:v>
                </c:pt>
                <c:pt idx="1230">
                  <c:v>5.1191893647788618</c:v>
                </c:pt>
                <c:pt idx="1231">
                  <c:v>5.2642789533921786</c:v>
                </c:pt>
                <c:pt idx="1232">
                  <c:v>8.765888959912985</c:v>
                </c:pt>
                <c:pt idx="1233">
                  <c:v>5.8690911873079017</c:v>
                </c:pt>
                <c:pt idx="1234">
                  <c:v>5.8016648450856962</c:v>
                </c:pt>
                <c:pt idx="1235">
                  <c:v>-0.45308773632628174</c:v>
                </c:pt>
                <c:pt idx="1236">
                  <c:v>5.4118539647018338</c:v>
                </c:pt>
                <c:pt idx="1237">
                  <c:v>5.4066749944204986</c:v>
                </c:pt>
                <c:pt idx="1238">
                  <c:v>1.274754495864542</c:v>
                </c:pt>
                <c:pt idx="1239">
                  <c:v>1.5861774840754919</c:v>
                </c:pt>
                <c:pt idx="1240">
                  <c:v>1.4146483224296276</c:v>
                </c:pt>
                <c:pt idx="1241">
                  <c:v>0.68854558662387433</c:v>
                </c:pt>
                <c:pt idx="1242">
                  <c:v>0.88635106151333787</c:v>
                </c:pt>
                <c:pt idx="1243">
                  <c:v>1.6951306631836047</c:v>
                </c:pt>
                <c:pt idx="1244">
                  <c:v>-1.2699824295242337</c:v>
                </c:pt>
                <c:pt idx="1245">
                  <c:v>1.1075808018706255</c:v>
                </c:pt>
                <c:pt idx="1246">
                  <c:v>0.55063067490007711</c:v>
                </c:pt>
                <c:pt idx="1247">
                  <c:v>5.2211450338235892</c:v>
                </c:pt>
                <c:pt idx="1248">
                  <c:v>4.8747518604307913</c:v>
                </c:pt>
                <c:pt idx="1249">
                  <c:v>5.0074943702737613</c:v>
                </c:pt>
                <c:pt idx="1250">
                  <c:v>4.9435676974517548</c:v>
                </c:pt>
                <c:pt idx="1251">
                  <c:v>4.3628950571656873</c:v>
                </c:pt>
                <c:pt idx="1252">
                  <c:v>4.3058191300214759</c:v>
                </c:pt>
                <c:pt idx="1253">
                  <c:v>4.2240277763781791</c:v>
                </c:pt>
                <c:pt idx="1254">
                  <c:v>-0.51782893410209851</c:v>
                </c:pt>
                <c:pt idx="1255">
                  <c:v>4.1556530663383455</c:v>
                </c:pt>
                <c:pt idx="1256">
                  <c:v>4.2112466686997578</c:v>
                </c:pt>
                <c:pt idx="1257">
                  <c:v>4.2232425530663136</c:v>
                </c:pt>
                <c:pt idx="1258">
                  <c:v>3.9921911327813575</c:v>
                </c:pt>
                <c:pt idx="1259">
                  <c:v>3.8623427675514108</c:v>
                </c:pt>
                <c:pt idx="1260">
                  <c:v>3.7536273156487425</c:v>
                </c:pt>
                <c:pt idx="1261">
                  <c:v>3.6780367559400986</c:v>
                </c:pt>
                <c:pt idx="1262">
                  <c:v>-5.1116181629400899</c:v>
                </c:pt>
                <c:pt idx="1263">
                  <c:v>-5.3185627670233515</c:v>
                </c:pt>
                <c:pt idx="1264">
                  <c:v>2.2729001672466325</c:v>
                </c:pt>
                <c:pt idx="1265">
                  <c:v>2.2223802754725028</c:v>
                </c:pt>
                <c:pt idx="1266">
                  <c:v>2.0814044527859181</c:v>
                </c:pt>
                <c:pt idx="1267">
                  <c:v>1.6225673855517613</c:v>
                </c:pt>
                <c:pt idx="1268">
                  <c:v>1.1406217743990936</c:v>
                </c:pt>
                <c:pt idx="1269">
                  <c:v>1.3585676255450849</c:v>
                </c:pt>
                <c:pt idx="1270">
                  <c:v>1.7633702883835838</c:v>
                </c:pt>
                <c:pt idx="1271">
                  <c:v>1.2037539299374913</c:v>
                </c:pt>
                <c:pt idx="1272">
                  <c:v>1.3347024848301032</c:v>
                </c:pt>
                <c:pt idx="1273">
                  <c:v>0.80805742717356566</c:v>
                </c:pt>
                <c:pt idx="1274">
                  <c:v>0.99072019113759069</c:v>
                </c:pt>
                <c:pt idx="1275">
                  <c:v>1.2169645771170039</c:v>
                </c:pt>
                <c:pt idx="1276">
                  <c:v>0.9162610770886559</c:v>
                </c:pt>
                <c:pt idx="1277">
                  <c:v>0.50336757756790718</c:v>
                </c:pt>
                <c:pt idx="1278">
                  <c:v>-0.35201754542055852</c:v>
                </c:pt>
                <c:pt idx="1279">
                  <c:v>-0.61183719919348789</c:v>
                </c:pt>
                <c:pt idx="1280">
                  <c:v>-0.81578312442580625</c:v>
                </c:pt>
                <c:pt idx="1281">
                  <c:v>1.7525260175812605</c:v>
                </c:pt>
                <c:pt idx="1282">
                  <c:v>-1.146590225427893</c:v>
                </c:pt>
                <c:pt idx="1283">
                  <c:v>-1.3469706244026582</c:v>
                </c:pt>
                <c:pt idx="1284">
                  <c:v>-1.7910019458983442</c:v>
                </c:pt>
                <c:pt idx="1285">
                  <c:v>-1.7883320785501837</c:v>
                </c:pt>
                <c:pt idx="1286">
                  <c:v>-1.9388618182710715</c:v>
                </c:pt>
                <c:pt idx="1287">
                  <c:v>-2.0026911546991641</c:v>
                </c:pt>
                <c:pt idx="1288">
                  <c:v>-2.4033860789389294</c:v>
                </c:pt>
                <c:pt idx="1289">
                  <c:v>-2.7657211465199367</c:v>
                </c:pt>
                <c:pt idx="1290">
                  <c:v>-3.069783524672502</c:v>
                </c:pt>
                <c:pt idx="1291">
                  <c:v>-3.2885547320478352</c:v>
                </c:pt>
                <c:pt idx="1292">
                  <c:v>-7.4702923340507681</c:v>
                </c:pt>
                <c:pt idx="1293">
                  <c:v>-6.9075034136304083</c:v>
                </c:pt>
                <c:pt idx="1294">
                  <c:v>-6.9250418198719359</c:v>
                </c:pt>
                <c:pt idx="1295">
                  <c:v>-7.161473621289673</c:v>
                </c:pt>
                <c:pt idx="1296">
                  <c:v>-7.2907661422122771</c:v>
                </c:pt>
                <c:pt idx="1297">
                  <c:v>-7.4569930170474521</c:v>
                </c:pt>
                <c:pt idx="1298">
                  <c:v>-7.8404024577506135</c:v>
                </c:pt>
                <c:pt idx="1299">
                  <c:v>0.38837555044780459</c:v>
                </c:pt>
                <c:pt idx="1300">
                  <c:v>0.50651634542327884</c:v>
                </c:pt>
                <c:pt idx="1301">
                  <c:v>0.45424471836575719</c:v>
                </c:pt>
                <c:pt idx="1302">
                  <c:v>0.50561655046942633</c:v>
                </c:pt>
                <c:pt idx="1303">
                  <c:v>0.44780493371438013</c:v>
                </c:pt>
                <c:pt idx="1304">
                  <c:v>0.39817578504747075</c:v>
                </c:pt>
                <c:pt idx="1305">
                  <c:v>0.15187237665483622</c:v>
                </c:pt>
                <c:pt idx="1306">
                  <c:v>0.16762574844559452</c:v>
                </c:pt>
                <c:pt idx="1307">
                  <c:v>3.1231470504454251</c:v>
                </c:pt>
                <c:pt idx="1308">
                  <c:v>2.8772771380554616</c:v>
                </c:pt>
                <c:pt idx="1309">
                  <c:v>2.6207741905874684</c:v>
                </c:pt>
                <c:pt idx="1310">
                  <c:v>2.6668047167241298</c:v>
                </c:pt>
                <c:pt idx="1311">
                  <c:v>2.9880539951755765</c:v>
                </c:pt>
                <c:pt idx="1312">
                  <c:v>2.2931572628159671</c:v>
                </c:pt>
                <c:pt idx="1313">
                  <c:v>2.8271947883541486</c:v>
                </c:pt>
                <c:pt idx="1314">
                  <c:v>2.4805822133987192</c:v>
                </c:pt>
                <c:pt idx="1315">
                  <c:v>2.4563825446055176</c:v>
                </c:pt>
                <c:pt idx="1316">
                  <c:v>0.25364389963908707</c:v>
                </c:pt>
                <c:pt idx="1317">
                  <c:v>2.8758882786175661</c:v>
                </c:pt>
                <c:pt idx="1318">
                  <c:v>3.819874653534157</c:v>
                </c:pt>
                <c:pt idx="1319">
                  <c:v>3.1307805252653793</c:v>
                </c:pt>
                <c:pt idx="1320">
                  <c:v>3.7440613907291436</c:v>
                </c:pt>
                <c:pt idx="1321">
                  <c:v>3.2718324549446294</c:v>
                </c:pt>
                <c:pt idx="1322">
                  <c:v>5.1545309806198105</c:v>
                </c:pt>
                <c:pt idx="1323">
                  <c:v>11.116054350133638</c:v>
                </c:pt>
                <c:pt idx="1324">
                  <c:v>-2.9011281061985557</c:v>
                </c:pt>
                <c:pt idx="1325">
                  <c:v>2.9012355115351198</c:v>
                </c:pt>
                <c:pt idx="1326">
                  <c:v>2.9968067775505176</c:v>
                </c:pt>
                <c:pt idx="1327">
                  <c:v>-5.0674044685118105</c:v>
                </c:pt>
                <c:pt idx="1328">
                  <c:v>2.6705145679169391</c:v>
                </c:pt>
                <c:pt idx="1329">
                  <c:v>2.711919902379563</c:v>
                </c:pt>
                <c:pt idx="1330">
                  <c:v>2.5432029302787527</c:v>
                </c:pt>
                <c:pt idx="1331">
                  <c:v>2.1751010658520187</c:v>
                </c:pt>
                <c:pt idx="1332">
                  <c:v>1.882341527470345</c:v>
                </c:pt>
                <c:pt idx="1333">
                  <c:v>1.2964363700852175</c:v>
                </c:pt>
                <c:pt idx="1334">
                  <c:v>1.387104464474163</c:v>
                </c:pt>
                <c:pt idx="1335">
                  <c:v>2.2365074590231586</c:v>
                </c:pt>
                <c:pt idx="1336">
                  <c:v>2.1763845795645125</c:v>
                </c:pt>
                <c:pt idx="1337">
                  <c:v>0.52457717967405415</c:v>
                </c:pt>
                <c:pt idx="1338">
                  <c:v>-7.6794235402904718</c:v>
                </c:pt>
                <c:pt idx="1339">
                  <c:v>-7.957718974382388</c:v>
                </c:pt>
                <c:pt idx="1340">
                  <c:v>-2.1875194341011763</c:v>
                </c:pt>
                <c:pt idx="1341">
                  <c:v>-2.5774146568655922</c:v>
                </c:pt>
                <c:pt idx="1342">
                  <c:v>-2.5647603815328281</c:v>
                </c:pt>
                <c:pt idx="1343">
                  <c:v>-2.8128272743858176</c:v>
                </c:pt>
                <c:pt idx="1344">
                  <c:v>-3.0089961187474543</c:v>
                </c:pt>
                <c:pt idx="1345">
                  <c:v>-12.425595524099535</c:v>
                </c:pt>
                <c:pt idx="1346">
                  <c:v>-3.0781342301257553</c:v>
                </c:pt>
                <c:pt idx="1347">
                  <c:v>0.24458976378694075</c:v>
                </c:pt>
                <c:pt idx="1348">
                  <c:v>-3.5996810320833603</c:v>
                </c:pt>
                <c:pt idx="1349">
                  <c:v>-3.8034070117547358</c:v>
                </c:pt>
                <c:pt idx="1350">
                  <c:v>-4.0617901795677085</c:v>
                </c:pt>
                <c:pt idx="1351">
                  <c:v>-5.1184530212341741</c:v>
                </c:pt>
                <c:pt idx="1352">
                  <c:v>3.1687049905823983</c:v>
                </c:pt>
                <c:pt idx="1353">
                  <c:v>2.5241359696735799E-2</c:v>
                </c:pt>
                <c:pt idx="1354">
                  <c:v>-0.8611984443754892</c:v>
                </c:pt>
                <c:pt idx="1355">
                  <c:v>4.3503650880026612E-2</c:v>
                </c:pt>
                <c:pt idx="1356">
                  <c:v>-7.9855980089147494</c:v>
                </c:pt>
                <c:pt idx="1357">
                  <c:v>-0.86077050248569265</c:v>
                </c:pt>
                <c:pt idx="1358">
                  <c:v>-1.1081467676421113</c:v>
                </c:pt>
                <c:pt idx="1359">
                  <c:v>5.911832373807826</c:v>
                </c:pt>
                <c:pt idx="1360">
                  <c:v>3.350161069994698</c:v>
                </c:pt>
                <c:pt idx="1361">
                  <c:v>4.5726976910131469</c:v>
                </c:pt>
                <c:pt idx="1362">
                  <c:v>-8.42844971040671</c:v>
                </c:pt>
                <c:pt idx="1363">
                  <c:v>-1.3228793913908987</c:v>
                </c:pt>
                <c:pt idx="1364">
                  <c:v>2.4661681168216347</c:v>
                </c:pt>
                <c:pt idx="1365">
                  <c:v>7.9361897254202063E-2</c:v>
                </c:pt>
                <c:pt idx="1366">
                  <c:v>0.59108792039499747</c:v>
                </c:pt>
                <c:pt idx="1367">
                  <c:v>5.0098523475658965</c:v>
                </c:pt>
                <c:pt idx="1368">
                  <c:v>5.1092670007045058</c:v>
                </c:pt>
                <c:pt idx="1369">
                  <c:v>4.8578830122673082</c:v>
                </c:pt>
                <c:pt idx="1370">
                  <c:v>4.4255295722269494</c:v>
                </c:pt>
                <c:pt idx="1371">
                  <c:v>4.3841911625549699</c:v>
                </c:pt>
                <c:pt idx="1372">
                  <c:v>4.699806544873951</c:v>
                </c:pt>
                <c:pt idx="1373">
                  <c:v>4.5767223098544036</c:v>
                </c:pt>
                <c:pt idx="1374">
                  <c:v>4.4945759471592055</c:v>
                </c:pt>
                <c:pt idx="1375">
                  <c:v>-0.46498017677421899</c:v>
                </c:pt>
                <c:pt idx="1376">
                  <c:v>-0.32516085168533948</c:v>
                </c:pt>
                <c:pt idx="1377">
                  <c:v>-0.48980270562559269</c:v>
                </c:pt>
                <c:pt idx="1378">
                  <c:v>-0.57995010507789857</c:v>
                </c:pt>
                <c:pt idx="1379">
                  <c:v>-0.43263295980355565</c:v>
                </c:pt>
                <c:pt idx="1380">
                  <c:v>-1.2467507603857229</c:v>
                </c:pt>
                <c:pt idx="1381">
                  <c:v>2.9700313943694567</c:v>
                </c:pt>
                <c:pt idx="1382">
                  <c:v>1.5477813545869665</c:v>
                </c:pt>
                <c:pt idx="1383">
                  <c:v>1.3757763293268539</c:v>
                </c:pt>
                <c:pt idx="1384">
                  <c:v>1.2450483375384138</c:v>
                </c:pt>
                <c:pt idx="1385">
                  <c:v>-20.012305044826746</c:v>
                </c:pt>
                <c:pt idx="1386">
                  <c:v>-0.24629987343064386</c:v>
                </c:pt>
                <c:pt idx="1387">
                  <c:v>-0.20127529580189929</c:v>
                </c:pt>
                <c:pt idx="1388">
                  <c:v>-0.64080987925711952</c:v>
                </c:pt>
                <c:pt idx="1389">
                  <c:v>-0.34972579668982462</c:v>
                </c:pt>
                <c:pt idx="1390">
                  <c:v>-0.32614556190632271</c:v>
                </c:pt>
                <c:pt idx="1391">
                  <c:v>-0.20957297539192865</c:v>
                </c:pt>
                <c:pt idx="1392">
                  <c:v>1.3987348965521562E-2</c:v>
                </c:pt>
                <c:pt idx="1393">
                  <c:v>-0.11774316677485075</c:v>
                </c:pt>
                <c:pt idx="1394">
                  <c:v>-0.73227180431516103</c:v>
                </c:pt>
                <c:pt idx="1395">
                  <c:v>-0.91591309091468531</c:v>
                </c:pt>
                <c:pt idx="1396">
                  <c:v>-1.407946812836073</c:v>
                </c:pt>
                <c:pt idx="1397">
                  <c:v>-0.94427652692915842</c:v>
                </c:pt>
                <c:pt idx="1398">
                  <c:v>-1.0867923481471919</c:v>
                </c:pt>
                <c:pt idx="1399">
                  <c:v>4.9443696562695365</c:v>
                </c:pt>
                <c:pt idx="1400">
                  <c:v>-1.2433074307679917</c:v>
                </c:pt>
                <c:pt idx="1401">
                  <c:v>-3.2357249499445047</c:v>
                </c:pt>
                <c:pt idx="1402">
                  <c:v>-3.533427561049109</c:v>
                </c:pt>
                <c:pt idx="1403">
                  <c:v>-4.0261971857576668</c:v>
                </c:pt>
                <c:pt idx="1404">
                  <c:v>-4.5389968708306654</c:v>
                </c:pt>
                <c:pt idx="1405">
                  <c:v>-17.016535501636099</c:v>
                </c:pt>
                <c:pt idx="1406">
                  <c:v>-5.880640886223901</c:v>
                </c:pt>
                <c:pt idx="1407">
                  <c:v>-6.6203334484791441</c:v>
                </c:pt>
                <c:pt idx="1408">
                  <c:v>-23.329898030433284</c:v>
                </c:pt>
                <c:pt idx="1409">
                  <c:v>-2.7648152632955529</c:v>
                </c:pt>
                <c:pt idx="1410">
                  <c:v>-9.0027330478716507</c:v>
                </c:pt>
                <c:pt idx="1411">
                  <c:v>-21.658872729534075</c:v>
                </c:pt>
                <c:pt idx="1412">
                  <c:v>5.1414860415035264</c:v>
                </c:pt>
                <c:pt idx="1413">
                  <c:v>5.2424178228689726</c:v>
                </c:pt>
                <c:pt idx="1414">
                  <c:v>5.1980769096873587</c:v>
                </c:pt>
                <c:pt idx="1415">
                  <c:v>4.8175890625550153</c:v>
                </c:pt>
                <c:pt idx="1416">
                  <c:v>5.0217044409777856</c:v>
                </c:pt>
                <c:pt idx="1417">
                  <c:v>4.9149644333318747</c:v>
                </c:pt>
                <c:pt idx="1418">
                  <c:v>4.5287651836077742</c:v>
                </c:pt>
                <c:pt idx="1419">
                  <c:v>4.7202555223436917</c:v>
                </c:pt>
                <c:pt idx="1420">
                  <c:v>4.2413954557174804</c:v>
                </c:pt>
                <c:pt idx="1421">
                  <c:v>4.1316382663751767</c:v>
                </c:pt>
                <c:pt idx="1422">
                  <c:v>4.1333997154767559</c:v>
                </c:pt>
                <c:pt idx="1423">
                  <c:v>3.9057824657564026</c:v>
                </c:pt>
                <c:pt idx="1424">
                  <c:v>3.9567345249899262</c:v>
                </c:pt>
                <c:pt idx="1425">
                  <c:v>3.69776814951652</c:v>
                </c:pt>
                <c:pt idx="1426">
                  <c:v>10.684189115533954</c:v>
                </c:pt>
                <c:pt idx="1427">
                  <c:v>-3.39893773885386</c:v>
                </c:pt>
                <c:pt idx="1428">
                  <c:v>-3.1949861094847449</c:v>
                </c:pt>
                <c:pt idx="1429">
                  <c:v>-3.2227760814791822</c:v>
                </c:pt>
                <c:pt idx="1430">
                  <c:v>-9.4621201380721374</c:v>
                </c:pt>
                <c:pt idx="1431">
                  <c:v>-2.2104616080805073</c:v>
                </c:pt>
                <c:pt idx="1432">
                  <c:v>-2.0580347362913187</c:v>
                </c:pt>
                <c:pt idx="1433">
                  <c:v>-2.3486201367725954</c:v>
                </c:pt>
                <c:pt idx="1434">
                  <c:v>-10.167515033116217</c:v>
                </c:pt>
                <c:pt idx="1435">
                  <c:v>4.0806419689179023</c:v>
                </c:pt>
                <c:pt idx="1436">
                  <c:v>5.4350465706035891</c:v>
                </c:pt>
                <c:pt idx="1437">
                  <c:v>-9.1580407193174835</c:v>
                </c:pt>
                <c:pt idx="1438">
                  <c:v>-8.9434864182284457</c:v>
                </c:pt>
                <c:pt idx="1439">
                  <c:v>-9.3273070333180357</c:v>
                </c:pt>
                <c:pt idx="1440">
                  <c:v>-8.9527041844510507</c:v>
                </c:pt>
                <c:pt idx="1441">
                  <c:v>-9.4720518871778694</c:v>
                </c:pt>
                <c:pt idx="1442">
                  <c:v>-6.7401107982054071</c:v>
                </c:pt>
                <c:pt idx="1443">
                  <c:v>-6.4182040443984221</c:v>
                </c:pt>
                <c:pt idx="1444">
                  <c:v>-1.4718540486018128</c:v>
                </c:pt>
                <c:pt idx="1445">
                  <c:v>-0.7451243787033377</c:v>
                </c:pt>
                <c:pt idx="1446">
                  <c:v>6.3576617305519676</c:v>
                </c:pt>
                <c:pt idx="1447">
                  <c:v>3.5990941115694284</c:v>
                </c:pt>
                <c:pt idx="1448">
                  <c:v>-12.773451911210913</c:v>
                </c:pt>
                <c:pt idx="1449">
                  <c:v>1.5296464822120157</c:v>
                </c:pt>
                <c:pt idx="1450">
                  <c:v>-7.9232779539878209</c:v>
                </c:pt>
                <c:pt idx="1451">
                  <c:v>-3.2996417943746366</c:v>
                </c:pt>
                <c:pt idx="1452">
                  <c:v>-6.6651157799169738</c:v>
                </c:pt>
                <c:pt idx="1453">
                  <c:v>-5.4577256526359434</c:v>
                </c:pt>
                <c:pt idx="1454">
                  <c:v>-0.12479389471990032</c:v>
                </c:pt>
                <c:pt idx="1455">
                  <c:v>-4.6232131120844997</c:v>
                </c:pt>
                <c:pt idx="1456">
                  <c:v>-5.0539888987010073</c:v>
                </c:pt>
                <c:pt idx="1457">
                  <c:v>1.4741836702320015</c:v>
                </c:pt>
                <c:pt idx="1458">
                  <c:v>-8.2528870277395754</c:v>
                </c:pt>
                <c:pt idx="1459">
                  <c:v>0.75930121576399046</c:v>
                </c:pt>
                <c:pt idx="1460">
                  <c:v>0.47607900868113973</c:v>
                </c:pt>
                <c:pt idx="1461">
                  <c:v>0.26513327124322217</c:v>
                </c:pt>
                <c:pt idx="1462">
                  <c:v>7.9839422041544594E-2</c:v>
                </c:pt>
                <c:pt idx="1463">
                  <c:v>-7.2066317335682584E-2</c:v>
                </c:pt>
                <c:pt idx="1464">
                  <c:v>-0.42460283137392452</c:v>
                </c:pt>
                <c:pt idx="1465">
                  <c:v>-0.81420685622726552</c:v>
                </c:pt>
                <c:pt idx="1466">
                  <c:v>6.8622102822703397</c:v>
                </c:pt>
                <c:pt idx="1467">
                  <c:v>1.9229979301143771</c:v>
                </c:pt>
                <c:pt idx="1468">
                  <c:v>-2.1861796286366513</c:v>
                </c:pt>
                <c:pt idx="1469">
                  <c:v>-2.6481643403465469</c:v>
                </c:pt>
                <c:pt idx="1470">
                  <c:v>-3.0801105291480084</c:v>
                </c:pt>
                <c:pt idx="1471">
                  <c:v>-3.6070775755798863</c:v>
                </c:pt>
                <c:pt idx="1472">
                  <c:v>0.68096767911001876</c:v>
                </c:pt>
                <c:pt idx="1473">
                  <c:v>0.53699387960309508</c:v>
                </c:pt>
                <c:pt idx="1474">
                  <c:v>-16.487441615607977</c:v>
                </c:pt>
                <c:pt idx="1475">
                  <c:v>-0.4143116399293163</c:v>
                </c:pt>
                <c:pt idx="1476">
                  <c:v>-0.62400424495323392</c:v>
                </c:pt>
                <c:pt idx="1477">
                  <c:v>-0.76724027082583746</c:v>
                </c:pt>
                <c:pt idx="1478">
                  <c:v>-0.84174087158666566</c:v>
                </c:pt>
                <c:pt idx="1479">
                  <c:v>-0.75739123005083542</c:v>
                </c:pt>
                <c:pt idx="1480">
                  <c:v>-0.91741815340948563</c:v>
                </c:pt>
                <c:pt idx="1481">
                  <c:v>-25.065416280712029</c:v>
                </c:pt>
                <c:pt idx="1482">
                  <c:v>-1.6807128333874815</c:v>
                </c:pt>
                <c:pt idx="1483">
                  <c:v>-2.2252607909346551</c:v>
                </c:pt>
                <c:pt idx="1484">
                  <c:v>-27.042657632649494</c:v>
                </c:pt>
                <c:pt idx="1485">
                  <c:v>-3.9776218119241804</c:v>
                </c:pt>
                <c:pt idx="1486">
                  <c:v>-4.8772963445573865</c:v>
                </c:pt>
                <c:pt idx="1487">
                  <c:v>6.1548935549086252</c:v>
                </c:pt>
                <c:pt idx="1488">
                  <c:v>6.4123645132166018</c:v>
                </c:pt>
                <c:pt idx="1489">
                  <c:v>6.3622380662876452</c:v>
                </c:pt>
                <c:pt idx="1490">
                  <c:v>1.0826078993741248</c:v>
                </c:pt>
                <c:pt idx="1491">
                  <c:v>6.0880230282938044</c:v>
                </c:pt>
                <c:pt idx="1492">
                  <c:v>5.7723042526818915</c:v>
                </c:pt>
                <c:pt idx="1493">
                  <c:v>5.6124315485636913</c:v>
                </c:pt>
                <c:pt idx="1494">
                  <c:v>5.589256091390979</c:v>
                </c:pt>
                <c:pt idx="1495">
                  <c:v>5.5642616676105519</c:v>
                </c:pt>
                <c:pt idx="1496">
                  <c:v>5.435168920359942</c:v>
                </c:pt>
                <c:pt idx="1497">
                  <c:v>5.3014893601239379</c:v>
                </c:pt>
                <c:pt idx="1498">
                  <c:v>5.2809756405208077</c:v>
                </c:pt>
                <c:pt idx="1499">
                  <c:v>-0.39206893711373425</c:v>
                </c:pt>
                <c:pt idx="1500">
                  <c:v>5.1610773779186161</c:v>
                </c:pt>
                <c:pt idx="1501">
                  <c:v>5.1930088670431616</c:v>
                </c:pt>
                <c:pt idx="1502">
                  <c:v>6.0981432085421403</c:v>
                </c:pt>
                <c:pt idx="1503">
                  <c:v>6.1462046793044465</c:v>
                </c:pt>
                <c:pt idx="1504">
                  <c:v>6.1142315737944557</c:v>
                </c:pt>
                <c:pt idx="1505">
                  <c:v>5.2910497787801916</c:v>
                </c:pt>
                <c:pt idx="1506">
                  <c:v>5.5943203720962913</c:v>
                </c:pt>
                <c:pt idx="1507">
                  <c:v>5.3679754671620117</c:v>
                </c:pt>
                <c:pt idx="1508">
                  <c:v>4.5736105052052238</c:v>
                </c:pt>
                <c:pt idx="1509">
                  <c:v>4.7639235412553802</c:v>
                </c:pt>
                <c:pt idx="1510">
                  <c:v>4.291825810517409</c:v>
                </c:pt>
                <c:pt idx="1511">
                  <c:v>3.8939397592532998</c:v>
                </c:pt>
                <c:pt idx="1512">
                  <c:v>-0.46391527442371228</c:v>
                </c:pt>
                <c:pt idx="1513">
                  <c:v>3.1095943899897804</c:v>
                </c:pt>
                <c:pt idx="1514">
                  <c:v>2.9633438035589137</c:v>
                </c:pt>
                <c:pt idx="1515">
                  <c:v>9.3511349615544788</c:v>
                </c:pt>
                <c:pt idx="1516">
                  <c:v>1.2933004623571236</c:v>
                </c:pt>
                <c:pt idx="1517">
                  <c:v>-3.7669428524579018</c:v>
                </c:pt>
                <c:pt idx="1518">
                  <c:v>-4.1280015690824854</c:v>
                </c:pt>
                <c:pt idx="1519">
                  <c:v>-15.260960935929958</c:v>
                </c:pt>
                <c:pt idx="1520">
                  <c:v>-5.0717041334499271</c:v>
                </c:pt>
                <c:pt idx="1521">
                  <c:v>-5.2229787008346875</c:v>
                </c:pt>
                <c:pt idx="1522">
                  <c:v>-5.6319630979137543</c:v>
                </c:pt>
                <c:pt idx="1523">
                  <c:v>-6.0464047812747665</c:v>
                </c:pt>
                <c:pt idx="1524">
                  <c:v>-6.3490988553058259</c:v>
                </c:pt>
                <c:pt idx="1525">
                  <c:v>-6.7668750344334825</c:v>
                </c:pt>
                <c:pt idx="1526">
                  <c:v>-18.954154862859561</c:v>
                </c:pt>
                <c:pt idx="1527">
                  <c:v>-7.890571038023289</c:v>
                </c:pt>
                <c:pt idx="1528">
                  <c:v>-8.5456589900277393</c:v>
                </c:pt>
                <c:pt idx="1529">
                  <c:v>-21.223424687663524</c:v>
                </c:pt>
                <c:pt idx="1530">
                  <c:v>-17.283283715859639</c:v>
                </c:pt>
                <c:pt idx="1531">
                  <c:v>-22.347073254412066</c:v>
                </c:pt>
                <c:pt idx="1532">
                  <c:v>3.1772888971649849</c:v>
                </c:pt>
                <c:pt idx="1533">
                  <c:v>2.9535026367164505</c:v>
                </c:pt>
                <c:pt idx="1534">
                  <c:v>3.260710184192078</c:v>
                </c:pt>
                <c:pt idx="1535">
                  <c:v>7.6044845726911632</c:v>
                </c:pt>
                <c:pt idx="1536">
                  <c:v>5.3870767172282541</c:v>
                </c:pt>
                <c:pt idx="1537">
                  <c:v>4.5966330696670639</c:v>
                </c:pt>
                <c:pt idx="1538">
                  <c:v>1.3162422516704169</c:v>
                </c:pt>
                <c:pt idx="1539">
                  <c:v>0.89023170595373813</c:v>
                </c:pt>
                <c:pt idx="1540">
                  <c:v>0.23026237976260688</c:v>
                </c:pt>
                <c:pt idx="1541">
                  <c:v>0.97434090392610528</c:v>
                </c:pt>
                <c:pt idx="1542">
                  <c:v>1.9645106584699903</c:v>
                </c:pt>
                <c:pt idx="1543">
                  <c:v>0.88904323184328859</c:v>
                </c:pt>
                <c:pt idx="1544">
                  <c:v>1.2095858109359483</c:v>
                </c:pt>
                <c:pt idx="1545">
                  <c:v>1.8964886755802439</c:v>
                </c:pt>
                <c:pt idx="1546">
                  <c:v>-1.5430280090251216</c:v>
                </c:pt>
                <c:pt idx="1547">
                  <c:v>-9.4957725455653161</c:v>
                </c:pt>
                <c:pt idx="1548">
                  <c:v>-9.6631366479722658</c:v>
                </c:pt>
                <c:pt idx="1549">
                  <c:v>-9.8514983604336095</c:v>
                </c:pt>
                <c:pt idx="1550">
                  <c:v>-2.0473559331578599</c:v>
                </c:pt>
                <c:pt idx="1551">
                  <c:v>-2.1154051586179037</c:v>
                </c:pt>
                <c:pt idx="1552">
                  <c:v>-2.3727675667160497</c:v>
                </c:pt>
                <c:pt idx="1553">
                  <c:v>-2.618745042780894</c:v>
                </c:pt>
                <c:pt idx="1554">
                  <c:v>-2.6968696461908692</c:v>
                </c:pt>
                <c:pt idx="1555">
                  <c:v>5.1660358527707544</c:v>
                </c:pt>
                <c:pt idx="1556">
                  <c:v>2.2551303969954191</c:v>
                </c:pt>
                <c:pt idx="1557">
                  <c:v>0.33004730606138821</c:v>
                </c:pt>
                <c:pt idx="1558">
                  <c:v>-0.59630927131188116</c:v>
                </c:pt>
                <c:pt idx="1559">
                  <c:v>-1.4958242772524954</c:v>
                </c:pt>
                <c:pt idx="1560">
                  <c:v>-2.4627548698356705</c:v>
                </c:pt>
                <c:pt idx="1561">
                  <c:v>-12.592224042923661</c:v>
                </c:pt>
                <c:pt idx="1562">
                  <c:v>7.0928616523614068</c:v>
                </c:pt>
                <c:pt idx="1563">
                  <c:v>6.4591219066713563</c:v>
                </c:pt>
                <c:pt idx="1564">
                  <c:v>6.5709003209081942</c:v>
                </c:pt>
                <c:pt idx="1565">
                  <c:v>5.3049272476202418</c:v>
                </c:pt>
                <c:pt idx="1566">
                  <c:v>5.8173394919188866</c:v>
                </c:pt>
                <c:pt idx="1567">
                  <c:v>5.1149375427362855</c:v>
                </c:pt>
                <c:pt idx="1568">
                  <c:v>5.5201858612841193</c:v>
                </c:pt>
                <c:pt idx="1569">
                  <c:v>4.8637653046666003</c:v>
                </c:pt>
                <c:pt idx="1570">
                  <c:v>3.8048647039451993</c:v>
                </c:pt>
                <c:pt idx="1571">
                  <c:v>4.1722405615078486</c:v>
                </c:pt>
                <c:pt idx="1572">
                  <c:v>3.8711351256629172</c:v>
                </c:pt>
                <c:pt idx="1573">
                  <c:v>3.8293997259823271</c:v>
                </c:pt>
                <c:pt idx="1574">
                  <c:v>4.0517059083003488</c:v>
                </c:pt>
                <c:pt idx="1575">
                  <c:v>4.0550427024735995</c:v>
                </c:pt>
                <c:pt idx="1576">
                  <c:v>3.3095319338321758</c:v>
                </c:pt>
                <c:pt idx="1577">
                  <c:v>6.3239795608318872</c:v>
                </c:pt>
                <c:pt idx="1578">
                  <c:v>1.4686527938799827</c:v>
                </c:pt>
                <c:pt idx="1579">
                  <c:v>6.0908302899206745</c:v>
                </c:pt>
                <c:pt idx="1580">
                  <c:v>5.3185684575587828</c:v>
                </c:pt>
                <c:pt idx="1581">
                  <c:v>5.0369403389522915</c:v>
                </c:pt>
                <c:pt idx="1582">
                  <c:v>0.15171180789660355</c:v>
                </c:pt>
                <c:pt idx="1583">
                  <c:v>5.5129599873360746</c:v>
                </c:pt>
                <c:pt idx="1584">
                  <c:v>5.7723982458345091</c:v>
                </c:pt>
                <c:pt idx="1585">
                  <c:v>5.218247817854845</c:v>
                </c:pt>
                <c:pt idx="1586">
                  <c:v>4.8195629212545867</c:v>
                </c:pt>
                <c:pt idx="1587">
                  <c:v>4.8895109766280598</c:v>
                </c:pt>
                <c:pt idx="1588">
                  <c:v>4.7152713884372162</c:v>
                </c:pt>
                <c:pt idx="1589">
                  <c:v>5.2259988203623067</c:v>
                </c:pt>
                <c:pt idx="1590">
                  <c:v>5.146964384293085</c:v>
                </c:pt>
                <c:pt idx="1591">
                  <c:v>5.0327464314661512</c:v>
                </c:pt>
                <c:pt idx="1592">
                  <c:v>2.4794100965035142</c:v>
                </c:pt>
                <c:pt idx="1593">
                  <c:v>2.3340848139729644</c:v>
                </c:pt>
                <c:pt idx="1594">
                  <c:v>1.7277742775487468</c:v>
                </c:pt>
                <c:pt idx="1595">
                  <c:v>2.0839790651107535</c:v>
                </c:pt>
                <c:pt idx="1596">
                  <c:v>2.0217822709872593</c:v>
                </c:pt>
                <c:pt idx="1597">
                  <c:v>1.7527661545228881</c:v>
                </c:pt>
                <c:pt idx="1598">
                  <c:v>1.7754550897799106</c:v>
                </c:pt>
                <c:pt idx="1599">
                  <c:v>1.7444887355721193</c:v>
                </c:pt>
                <c:pt idx="1600">
                  <c:v>1.5548225398599413</c:v>
                </c:pt>
                <c:pt idx="1601">
                  <c:v>1.479268716090445</c:v>
                </c:pt>
                <c:pt idx="1602">
                  <c:v>1.278266817413666</c:v>
                </c:pt>
                <c:pt idx="1603">
                  <c:v>-6.4875983498264702</c:v>
                </c:pt>
                <c:pt idx="1604">
                  <c:v>-7.5147686070515789</c:v>
                </c:pt>
                <c:pt idx="1605">
                  <c:v>0.65334505775086882</c:v>
                </c:pt>
                <c:pt idx="1606">
                  <c:v>0.76496237575119608</c:v>
                </c:pt>
                <c:pt idx="1607">
                  <c:v>4.6060072429912395</c:v>
                </c:pt>
                <c:pt idx="1608">
                  <c:v>4.4189742026038843</c:v>
                </c:pt>
                <c:pt idx="1609">
                  <c:v>4.2886308964184323</c:v>
                </c:pt>
                <c:pt idx="1610">
                  <c:v>3.9635470771068171</c:v>
                </c:pt>
                <c:pt idx="1611">
                  <c:v>-8.3921470584635216</c:v>
                </c:pt>
                <c:pt idx="1612">
                  <c:v>1.9008559108831804</c:v>
                </c:pt>
                <c:pt idx="1613">
                  <c:v>2.061117838020408</c:v>
                </c:pt>
                <c:pt idx="1614">
                  <c:v>-8.0519952374567367</c:v>
                </c:pt>
                <c:pt idx="1615">
                  <c:v>2.2468350584640291</c:v>
                </c:pt>
                <c:pt idx="1616">
                  <c:v>1.9546132844843171</c:v>
                </c:pt>
                <c:pt idx="1617">
                  <c:v>2.2914009197860068</c:v>
                </c:pt>
                <c:pt idx="1618">
                  <c:v>1.8917100145826851</c:v>
                </c:pt>
                <c:pt idx="1619">
                  <c:v>0.91405649730308625</c:v>
                </c:pt>
                <c:pt idx="1620">
                  <c:v>0.27701510017768527</c:v>
                </c:pt>
                <c:pt idx="1621">
                  <c:v>0.26527625273861588</c:v>
                </c:pt>
                <c:pt idx="1622">
                  <c:v>2.6115957835543213</c:v>
                </c:pt>
                <c:pt idx="1623">
                  <c:v>2.6117986390084411</c:v>
                </c:pt>
                <c:pt idx="1624">
                  <c:v>2.0930730218417608</c:v>
                </c:pt>
                <c:pt idx="1625">
                  <c:v>3.9295342835971638</c:v>
                </c:pt>
                <c:pt idx="1626">
                  <c:v>3.9372826051555307</c:v>
                </c:pt>
                <c:pt idx="1627">
                  <c:v>3.8564800744334775</c:v>
                </c:pt>
                <c:pt idx="1628">
                  <c:v>3.6057622276917272</c:v>
                </c:pt>
                <c:pt idx="1629">
                  <c:v>3.8514513108569446</c:v>
                </c:pt>
                <c:pt idx="1630">
                  <c:v>-1.6153663232087183</c:v>
                </c:pt>
                <c:pt idx="1631">
                  <c:v>5.8075689469527134</c:v>
                </c:pt>
                <c:pt idx="1632">
                  <c:v>5.5403809215121669</c:v>
                </c:pt>
                <c:pt idx="1633">
                  <c:v>5.8088438185295814</c:v>
                </c:pt>
                <c:pt idx="1634">
                  <c:v>5.7105584010500365</c:v>
                </c:pt>
                <c:pt idx="1635">
                  <c:v>5.6183314202269372</c:v>
                </c:pt>
                <c:pt idx="1636">
                  <c:v>4.4775196154413948</c:v>
                </c:pt>
                <c:pt idx="1637">
                  <c:v>4.3258183028231372</c:v>
                </c:pt>
                <c:pt idx="1638">
                  <c:v>4.1747549857211368</c:v>
                </c:pt>
                <c:pt idx="1639">
                  <c:v>0.1077647328402378</c:v>
                </c:pt>
                <c:pt idx="1640">
                  <c:v>-0.63138236282884463</c:v>
                </c:pt>
                <c:pt idx="1641">
                  <c:v>3.4989167980071159</c:v>
                </c:pt>
                <c:pt idx="1642">
                  <c:v>3.3611926499267071</c:v>
                </c:pt>
                <c:pt idx="1643">
                  <c:v>3.1723763414376265</c:v>
                </c:pt>
                <c:pt idx="1644">
                  <c:v>3.0047529001676594</c:v>
                </c:pt>
                <c:pt idx="1645">
                  <c:v>9.2958493851757424</c:v>
                </c:pt>
                <c:pt idx="1646">
                  <c:v>4.4280940349537161</c:v>
                </c:pt>
                <c:pt idx="1647">
                  <c:v>2.5053427667485408</c:v>
                </c:pt>
                <c:pt idx="1648">
                  <c:v>-3.6448965624097696</c:v>
                </c:pt>
                <c:pt idx="1649">
                  <c:v>2.0601547982871153</c:v>
                </c:pt>
                <c:pt idx="1650">
                  <c:v>-4.4947589775828334</c:v>
                </c:pt>
                <c:pt idx="1651">
                  <c:v>-0.30492251443893537</c:v>
                </c:pt>
                <c:pt idx="1652">
                  <c:v>-16.697664413504754</c:v>
                </c:pt>
                <c:pt idx="1653">
                  <c:v>-17.147220661919008</c:v>
                </c:pt>
                <c:pt idx="1654">
                  <c:v>-17.59154341160162</c:v>
                </c:pt>
                <c:pt idx="1655">
                  <c:v>-17.877709475348496</c:v>
                </c:pt>
                <c:pt idx="1656">
                  <c:v>-20.088245272454444</c:v>
                </c:pt>
                <c:pt idx="1657">
                  <c:v>-18.959859077192775</c:v>
                </c:pt>
                <c:pt idx="1658">
                  <c:v>-3.0727042774848243</c:v>
                </c:pt>
                <c:pt idx="1659">
                  <c:v>-3.6407062375479882</c:v>
                </c:pt>
                <c:pt idx="1660">
                  <c:v>3.1426275898051941</c:v>
                </c:pt>
                <c:pt idx="1661">
                  <c:v>-1.1835523158411476</c:v>
                </c:pt>
                <c:pt idx="1662">
                  <c:v>-4.4556829212873126</c:v>
                </c:pt>
                <c:pt idx="1663">
                  <c:v>-6.1907437755594543</c:v>
                </c:pt>
                <c:pt idx="1664">
                  <c:v>-22.779919096204623</c:v>
                </c:pt>
                <c:pt idx="1665">
                  <c:v>-23.148362380469891</c:v>
                </c:pt>
                <c:pt idx="1666">
                  <c:v>-6.2957650619714371</c:v>
                </c:pt>
                <c:pt idx="1667">
                  <c:v>-6.7078747927517668</c:v>
                </c:pt>
                <c:pt idx="1668">
                  <c:v>-6.8182284294419873</c:v>
                </c:pt>
                <c:pt idx="1669">
                  <c:v>-6.9359302944708929</c:v>
                </c:pt>
                <c:pt idx="1670">
                  <c:v>-7.0336224972703718</c:v>
                </c:pt>
                <c:pt idx="1671">
                  <c:v>0.84790392516096347</c:v>
                </c:pt>
                <c:pt idx="1672">
                  <c:v>-1.3897470501698805</c:v>
                </c:pt>
                <c:pt idx="1673">
                  <c:v>0.4279257342167142</c:v>
                </c:pt>
                <c:pt idx="1674">
                  <c:v>-8.5286121399636272</c:v>
                </c:pt>
                <c:pt idx="1675">
                  <c:v>0.12937421730872956</c:v>
                </c:pt>
                <c:pt idx="1676">
                  <c:v>-0.15454933051742614</c:v>
                </c:pt>
                <c:pt idx="1677">
                  <c:v>-0.30621080900200326</c:v>
                </c:pt>
                <c:pt idx="1678">
                  <c:v>-0.53238026988655918</c:v>
                </c:pt>
                <c:pt idx="1679">
                  <c:v>-0.64276291790123707</c:v>
                </c:pt>
                <c:pt idx="1680">
                  <c:v>-0.8544261159011981</c:v>
                </c:pt>
                <c:pt idx="1681">
                  <c:v>2.5728240954965571</c:v>
                </c:pt>
                <c:pt idx="1682">
                  <c:v>2.3237675939702527</c:v>
                </c:pt>
                <c:pt idx="1683">
                  <c:v>2.0016715242560537</c:v>
                </c:pt>
                <c:pt idx="1684">
                  <c:v>-0.37933561213425548</c:v>
                </c:pt>
                <c:pt idx="1685">
                  <c:v>-0.64069174921818473</c:v>
                </c:pt>
                <c:pt idx="1686">
                  <c:v>-12.969495802250442</c:v>
                </c:pt>
                <c:pt idx="1687">
                  <c:v>-0.24868739714299437</c:v>
                </c:pt>
                <c:pt idx="1688">
                  <c:v>0.21736022743278482</c:v>
                </c:pt>
                <c:pt idx="1689">
                  <c:v>0.36871296690609512</c:v>
                </c:pt>
                <c:pt idx="1690">
                  <c:v>0.5281646096550574</c:v>
                </c:pt>
                <c:pt idx="1691">
                  <c:v>0.48277975644163718</c:v>
                </c:pt>
                <c:pt idx="1692">
                  <c:v>0.11423625085721767</c:v>
                </c:pt>
                <c:pt idx="1693">
                  <c:v>9.9023042517110582E-2</c:v>
                </c:pt>
                <c:pt idx="1694">
                  <c:v>-0.25510697664022786</c:v>
                </c:pt>
                <c:pt idx="1695">
                  <c:v>-16.564474601629534</c:v>
                </c:pt>
                <c:pt idx="1696">
                  <c:v>3.0013997386598561</c:v>
                </c:pt>
                <c:pt idx="1697">
                  <c:v>2.7368197146516025</c:v>
                </c:pt>
                <c:pt idx="1698">
                  <c:v>2.5620387861639671</c:v>
                </c:pt>
                <c:pt idx="1699">
                  <c:v>2.2607259296617741</c:v>
                </c:pt>
                <c:pt idx="1700">
                  <c:v>2.1548842111526483</c:v>
                </c:pt>
                <c:pt idx="1701">
                  <c:v>1.9319940804788871</c:v>
                </c:pt>
                <c:pt idx="1702">
                  <c:v>1.6627257487722176</c:v>
                </c:pt>
                <c:pt idx="1703">
                  <c:v>1.4992159694422753</c:v>
                </c:pt>
                <c:pt idx="1704">
                  <c:v>-6.7678885178900998</c:v>
                </c:pt>
                <c:pt idx="1705">
                  <c:v>-7.0321105456430217</c:v>
                </c:pt>
                <c:pt idx="1706">
                  <c:v>0.67200220988380011</c:v>
                </c:pt>
                <c:pt idx="1707">
                  <c:v>-8.3972599484119286</c:v>
                </c:pt>
                <c:pt idx="1708">
                  <c:v>-2.8285463963705126E-2</c:v>
                </c:pt>
                <c:pt idx="1709">
                  <c:v>-9.42302997982992</c:v>
                </c:pt>
                <c:pt idx="1710">
                  <c:v>-0.58350512141429789</c:v>
                </c:pt>
                <c:pt idx="1711">
                  <c:v>6.1543682736090091</c:v>
                </c:pt>
                <c:pt idx="1712">
                  <c:v>0.28279460645069321</c:v>
                </c:pt>
                <c:pt idx="1713">
                  <c:v>2.5166513511659616</c:v>
                </c:pt>
                <c:pt idx="1714">
                  <c:v>2.6653332673696184</c:v>
                </c:pt>
                <c:pt idx="1715">
                  <c:v>9.4770348784453233</c:v>
                </c:pt>
                <c:pt idx="1716">
                  <c:v>8.1318810238274892</c:v>
                </c:pt>
                <c:pt idx="1717">
                  <c:v>-1.4570060033700685</c:v>
                </c:pt>
                <c:pt idx="1718">
                  <c:v>-1.7008649328087984</c:v>
                </c:pt>
                <c:pt idx="1719">
                  <c:v>-3.0450879011091843</c:v>
                </c:pt>
                <c:pt idx="1720">
                  <c:v>-2.285255276536418</c:v>
                </c:pt>
                <c:pt idx="1721">
                  <c:v>-1.3558178305106736</c:v>
                </c:pt>
                <c:pt idx="1722">
                  <c:v>-4.4897989197254162</c:v>
                </c:pt>
                <c:pt idx="1723">
                  <c:v>-0.97755188144533633</c:v>
                </c:pt>
                <c:pt idx="1724">
                  <c:v>-0.89078491998164111</c:v>
                </c:pt>
                <c:pt idx="1725">
                  <c:v>-0.97663462785031641</c:v>
                </c:pt>
                <c:pt idx="1726">
                  <c:v>4.0355774192879466</c:v>
                </c:pt>
                <c:pt idx="1727">
                  <c:v>3.2054592394469523</c:v>
                </c:pt>
                <c:pt idx="1728">
                  <c:v>-2.4251997341814331</c:v>
                </c:pt>
                <c:pt idx="1729">
                  <c:v>0.16647718854423488</c:v>
                </c:pt>
                <c:pt idx="1730">
                  <c:v>3.3211461269691398</c:v>
                </c:pt>
                <c:pt idx="1731">
                  <c:v>7.2439961851907526</c:v>
                </c:pt>
                <c:pt idx="1732">
                  <c:v>7.5031341303115795</c:v>
                </c:pt>
                <c:pt idx="1733">
                  <c:v>-0.58878201980411404</c:v>
                </c:pt>
                <c:pt idx="1734">
                  <c:v>3.3239393012125902</c:v>
                </c:pt>
                <c:pt idx="1735">
                  <c:v>2.2344230816680124</c:v>
                </c:pt>
                <c:pt idx="1736">
                  <c:v>2.3375928581989314</c:v>
                </c:pt>
                <c:pt idx="1737">
                  <c:v>1.7720885050537873</c:v>
                </c:pt>
                <c:pt idx="1738">
                  <c:v>-6.8301072283162512E-2</c:v>
                </c:pt>
                <c:pt idx="1739">
                  <c:v>-3.7610976538502428E-2</c:v>
                </c:pt>
                <c:pt idx="1740">
                  <c:v>0.32465427158304294</c:v>
                </c:pt>
                <c:pt idx="1741">
                  <c:v>0.57997438866888729</c:v>
                </c:pt>
                <c:pt idx="1742">
                  <c:v>5.8369347271205072</c:v>
                </c:pt>
                <c:pt idx="1743">
                  <c:v>5.6897258491802489</c:v>
                </c:pt>
                <c:pt idx="1744">
                  <c:v>5.6901522354999656</c:v>
                </c:pt>
                <c:pt idx="1745">
                  <c:v>5.9454843121475136</c:v>
                </c:pt>
                <c:pt idx="1746">
                  <c:v>4.9711850850883934</c:v>
                </c:pt>
                <c:pt idx="1747">
                  <c:v>5.3838816042489839</c:v>
                </c:pt>
                <c:pt idx="1748">
                  <c:v>4.8549186743285873</c:v>
                </c:pt>
                <c:pt idx="1749">
                  <c:v>4.9739501141606723</c:v>
                </c:pt>
                <c:pt idx="1750">
                  <c:v>-1.2490444626580768</c:v>
                </c:pt>
                <c:pt idx="1751">
                  <c:v>4.6752351820513098</c:v>
                </c:pt>
                <c:pt idx="1752">
                  <c:v>4.544556105080261</c:v>
                </c:pt>
                <c:pt idx="1753">
                  <c:v>9.7579437407453185</c:v>
                </c:pt>
                <c:pt idx="1754">
                  <c:v>8.8158987465683367</c:v>
                </c:pt>
                <c:pt idx="1755">
                  <c:v>6.6223941216992017</c:v>
                </c:pt>
                <c:pt idx="1756">
                  <c:v>6.5445995608067449</c:v>
                </c:pt>
                <c:pt idx="1757">
                  <c:v>-2.313256629521085</c:v>
                </c:pt>
                <c:pt idx="1758">
                  <c:v>5.4469037744489057</c:v>
                </c:pt>
                <c:pt idx="1759">
                  <c:v>-0.33032569745070361</c:v>
                </c:pt>
                <c:pt idx="1760">
                  <c:v>-3.5856641715660018</c:v>
                </c:pt>
                <c:pt idx="1761">
                  <c:v>-4.2705082249975561</c:v>
                </c:pt>
                <c:pt idx="1762">
                  <c:v>-4.8788463982451518</c:v>
                </c:pt>
                <c:pt idx="1763">
                  <c:v>-5.6047343921243922</c:v>
                </c:pt>
                <c:pt idx="1764">
                  <c:v>-6.2170261167672152</c:v>
                </c:pt>
                <c:pt idx="1765">
                  <c:v>-6.8811080793247044</c:v>
                </c:pt>
                <c:pt idx="1766">
                  <c:v>-7.6125651985550249</c:v>
                </c:pt>
                <c:pt idx="1767">
                  <c:v>-8.3786624140540553</c:v>
                </c:pt>
                <c:pt idx="1768">
                  <c:v>-20.304091632802702</c:v>
                </c:pt>
                <c:pt idx="1769">
                  <c:v>-9.739863734161716</c:v>
                </c:pt>
                <c:pt idx="1770">
                  <c:v>-5.0896808094627701</c:v>
                </c:pt>
                <c:pt idx="1771">
                  <c:v>-11.048601646293967</c:v>
                </c:pt>
                <c:pt idx="1772">
                  <c:v>-4.1084335539363295</c:v>
                </c:pt>
                <c:pt idx="1773">
                  <c:v>-7.3770613509207408</c:v>
                </c:pt>
                <c:pt idx="1774">
                  <c:v>-7.6637757696999387</c:v>
                </c:pt>
                <c:pt idx="1775">
                  <c:v>-8.0883247845631203</c:v>
                </c:pt>
                <c:pt idx="1776">
                  <c:v>-8.4561252665478079</c:v>
                </c:pt>
                <c:pt idx="1777">
                  <c:v>-8.7517937634366163</c:v>
                </c:pt>
                <c:pt idx="1778">
                  <c:v>-1.0583803030735766</c:v>
                </c:pt>
                <c:pt idx="1779">
                  <c:v>-5.0634815645335678</c:v>
                </c:pt>
                <c:pt idx="1780">
                  <c:v>-9.8928997838609121</c:v>
                </c:pt>
                <c:pt idx="1781">
                  <c:v>-27.891025937426591</c:v>
                </c:pt>
                <c:pt idx="1782">
                  <c:v>-26.734257202118172</c:v>
                </c:pt>
                <c:pt idx="1783">
                  <c:v>-27.380033646279749</c:v>
                </c:pt>
                <c:pt idx="1784">
                  <c:v>-27.364440131081011</c:v>
                </c:pt>
                <c:pt idx="1785">
                  <c:v>-27.696648108895623</c:v>
                </c:pt>
                <c:pt idx="1786">
                  <c:v>-28.001478488874575</c:v>
                </c:pt>
                <c:pt idx="1787">
                  <c:v>4.9567399967950365</c:v>
                </c:pt>
                <c:pt idx="1788">
                  <c:v>4.7030413147225687</c:v>
                </c:pt>
                <c:pt idx="1789">
                  <c:v>4.5558409921894025</c:v>
                </c:pt>
                <c:pt idx="1790">
                  <c:v>3.177114148272949</c:v>
                </c:pt>
                <c:pt idx="1791">
                  <c:v>4.2306590041978183</c:v>
                </c:pt>
                <c:pt idx="1792">
                  <c:v>-5.0818712046896906</c:v>
                </c:pt>
                <c:pt idx="1793">
                  <c:v>12.156329027682972</c:v>
                </c:pt>
                <c:pt idx="1794">
                  <c:v>8.1752543742433232</c:v>
                </c:pt>
                <c:pt idx="1795">
                  <c:v>-0.77369627655691886</c:v>
                </c:pt>
                <c:pt idx="1796">
                  <c:v>-3.1647751338599335</c:v>
                </c:pt>
                <c:pt idx="1797">
                  <c:v>-2.568008372565032</c:v>
                </c:pt>
                <c:pt idx="1798">
                  <c:v>3.0443391497806829</c:v>
                </c:pt>
                <c:pt idx="1799">
                  <c:v>2.8354475253650691</c:v>
                </c:pt>
                <c:pt idx="1800">
                  <c:v>2.6051031322602682</c:v>
                </c:pt>
                <c:pt idx="1801">
                  <c:v>-0.72021496183141664</c:v>
                </c:pt>
                <c:pt idx="1802">
                  <c:v>-0.85416796847511023</c:v>
                </c:pt>
                <c:pt idx="1803">
                  <c:v>3.0397314865851683</c:v>
                </c:pt>
                <c:pt idx="1804">
                  <c:v>2.2582145464793228</c:v>
                </c:pt>
                <c:pt idx="1805">
                  <c:v>2.188436733836852</c:v>
                </c:pt>
                <c:pt idx="1806">
                  <c:v>2.5690235364510698</c:v>
                </c:pt>
                <c:pt idx="1807">
                  <c:v>2.4235307240681863</c:v>
                </c:pt>
                <c:pt idx="1808">
                  <c:v>1.7561844293793314</c:v>
                </c:pt>
                <c:pt idx="1809">
                  <c:v>2.1565143421817083</c:v>
                </c:pt>
                <c:pt idx="1810">
                  <c:v>6.0456971326777307</c:v>
                </c:pt>
                <c:pt idx="1811">
                  <c:v>5.9366639489226429</c:v>
                </c:pt>
                <c:pt idx="1812">
                  <c:v>5.1776774384448458</c:v>
                </c:pt>
                <c:pt idx="1813">
                  <c:v>5.5406219831019143</c:v>
                </c:pt>
                <c:pt idx="1814">
                  <c:v>5.3841546678863637</c:v>
                </c:pt>
                <c:pt idx="1815">
                  <c:v>-0.28055250773803664</c:v>
                </c:pt>
                <c:pt idx="1816">
                  <c:v>4.693959571642992</c:v>
                </c:pt>
                <c:pt idx="1817">
                  <c:v>4.9416208913702491</c:v>
                </c:pt>
                <c:pt idx="1818">
                  <c:v>-0.25404063560506529</c:v>
                </c:pt>
                <c:pt idx="1819">
                  <c:v>-0.41974991391040817</c:v>
                </c:pt>
                <c:pt idx="1820">
                  <c:v>-0.63074627892075341</c:v>
                </c:pt>
                <c:pt idx="1821">
                  <c:v>-0.74097751217448149</c:v>
                </c:pt>
                <c:pt idx="1822">
                  <c:v>-0.88437041614805878</c:v>
                </c:pt>
                <c:pt idx="1823">
                  <c:v>-1.0475872286203582</c:v>
                </c:pt>
                <c:pt idx="1824">
                  <c:v>-1.1618032277794725</c:v>
                </c:pt>
                <c:pt idx="1825">
                  <c:v>-1.3165262159443927</c:v>
                </c:pt>
                <c:pt idx="1826">
                  <c:v>-1.4944260737571824</c:v>
                </c:pt>
                <c:pt idx="1827">
                  <c:v>-10.640582695441871</c:v>
                </c:pt>
                <c:pt idx="1828">
                  <c:v>-1.8025594936557923</c:v>
                </c:pt>
                <c:pt idx="1829">
                  <c:v>-1.9109806004321968</c:v>
                </c:pt>
                <c:pt idx="1830">
                  <c:v>-2.1211758132150607</c:v>
                </c:pt>
                <c:pt idx="1831">
                  <c:v>-2.2199097563026839</c:v>
                </c:pt>
                <c:pt idx="1832">
                  <c:v>-9.9720629098773372</c:v>
                </c:pt>
                <c:pt idx="1833">
                  <c:v>5.6102795222415978</c:v>
                </c:pt>
                <c:pt idx="1834">
                  <c:v>5.4995497860440565</c:v>
                </c:pt>
                <c:pt idx="1835">
                  <c:v>1.387417583758463</c:v>
                </c:pt>
                <c:pt idx="1836">
                  <c:v>6.3898238316623406</c:v>
                </c:pt>
                <c:pt idx="1837">
                  <c:v>4.9600994769395186</c:v>
                </c:pt>
                <c:pt idx="1838">
                  <c:v>5.5736329070067114</c:v>
                </c:pt>
                <c:pt idx="1839">
                  <c:v>5.4053177373173611</c:v>
                </c:pt>
                <c:pt idx="1840">
                  <c:v>5.9286705646462536</c:v>
                </c:pt>
                <c:pt idx="1841">
                  <c:v>5.6007512225311729</c:v>
                </c:pt>
                <c:pt idx="1842">
                  <c:v>5.1439230625401962</c:v>
                </c:pt>
                <c:pt idx="1843">
                  <c:v>5.1865584646753575</c:v>
                </c:pt>
                <c:pt idx="1844">
                  <c:v>5.370034664072989</c:v>
                </c:pt>
                <c:pt idx="1845">
                  <c:v>5.5132788604583425</c:v>
                </c:pt>
                <c:pt idx="1846">
                  <c:v>5.3465589295384603</c:v>
                </c:pt>
                <c:pt idx="1847">
                  <c:v>5.355301664283985</c:v>
                </c:pt>
                <c:pt idx="1848">
                  <c:v>1.3004718505994575</c:v>
                </c:pt>
                <c:pt idx="1849">
                  <c:v>1.2448476497024075</c:v>
                </c:pt>
                <c:pt idx="1850">
                  <c:v>1.1742544822335361</c:v>
                </c:pt>
                <c:pt idx="1851">
                  <c:v>0.6948800159060653</c:v>
                </c:pt>
                <c:pt idx="1852">
                  <c:v>0.57591707930323821</c:v>
                </c:pt>
                <c:pt idx="1853">
                  <c:v>0.45232755150542658</c:v>
                </c:pt>
                <c:pt idx="1854">
                  <c:v>-11.278945615596875</c:v>
                </c:pt>
                <c:pt idx="1855">
                  <c:v>0.26451063424692478</c:v>
                </c:pt>
                <c:pt idx="1856">
                  <c:v>7.3433740551731006</c:v>
                </c:pt>
                <c:pt idx="1857">
                  <c:v>-8.2796266913861132</c:v>
                </c:pt>
                <c:pt idx="1858">
                  <c:v>-8.7989839373051382E-2</c:v>
                </c:pt>
                <c:pt idx="1859">
                  <c:v>-6.0869320501190316E-2</c:v>
                </c:pt>
                <c:pt idx="1860">
                  <c:v>-9.4206753194029602E-2</c:v>
                </c:pt>
                <c:pt idx="1861">
                  <c:v>-0.13255109406052412</c:v>
                </c:pt>
                <c:pt idx="1862">
                  <c:v>-0.15528371538169949</c:v>
                </c:pt>
                <c:pt idx="1863">
                  <c:v>6.4761265143672659</c:v>
                </c:pt>
                <c:pt idx="1864">
                  <c:v>4.5165091433396896</c:v>
                </c:pt>
                <c:pt idx="1865">
                  <c:v>4.2720967591849046</c:v>
                </c:pt>
                <c:pt idx="1866">
                  <c:v>-2.0062381839183132</c:v>
                </c:pt>
                <c:pt idx="1867">
                  <c:v>3.989828259071885</c:v>
                </c:pt>
                <c:pt idx="1868">
                  <c:v>4.2218346864029712</c:v>
                </c:pt>
                <c:pt idx="1869">
                  <c:v>3.7248031672343558</c:v>
                </c:pt>
                <c:pt idx="1870">
                  <c:v>3.6405592627784387</c:v>
                </c:pt>
                <c:pt idx="1871">
                  <c:v>3.707652280684087</c:v>
                </c:pt>
                <c:pt idx="1872">
                  <c:v>3.308740046514103</c:v>
                </c:pt>
                <c:pt idx="1873">
                  <c:v>3.2654846179822385</c:v>
                </c:pt>
                <c:pt idx="1874">
                  <c:v>2.8613161841886381</c:v>
                </c:pt>
                <c:pt idx="1875">
                  <c:v>3.1218801310848363</c:v>
                </c:pt>
                <c:pt idx="1876">
                  <c:v>-4.3008828026094221</c:v>
                </c:pt>
                <c:pt idx="1877">
                  <c:v>10.302379307761029</c:v>
                </c:pt>
                <c:pt idx="1878">
                  <c:v>6.6492981300388152</c:v>
                </c:pt>
                <c:pt idx="1879">
                  <c:v>4.6367261407184088</c:v>
                </c:pt>
                <c:pt idx="1880">
                  <c:v>4.5417866551853194</c:v>
                </c:pt>
                <c:pt idx="1881">
                  <c:v>4.5134290289910837</c:v>
                </c:pt>
                <c:pt idx="1882">
                  <c:v>-1.1005606147015499</c:v>
                </c:pt>
                <c:pt idx="1883">
                  <c:v>-1.2948830016656103</c:v>
                </c:pt>
                <c:pt idx="1884">
                  <c:v>4.5552657314820664</c:v>
                </c:pt>
                <c:pt idx="1885">
                  <c:v>4.3658028685352406</c:v>
                </c:pt>
                <c:pt idx="1886">
                  <c:v>4.6778574627161902</c:v>
                </c:pt>
                <c:pt idx="1887">
                  <c:v>3.8381982134081483</c:v>
                </c:pt>
                <c:pt idx="1888">
                  <c:v>3.4687822844503557</c:v>
                </c:pt>
                <c:pt idx="1889">
                  <c:v>3.5228056049866439</c:v>
                </c:pt>
                <c:pt idx="1890">
                  <c:v>3.8421115075705785</c:v>
                </c:pt>
                <c:pt idx="1891">
                  <c:v>3.3217973247654839</c:v>
                </c:pt>
                <c:pt idx="1892">
                  <c:v>2.7171467269436107</c:v>
                </c:pt>
                <c:pt idx="1893">
                  <c:v>2.5664782763346636</c:v>
                </c:pt>
                <c:pt idx="1894">
                  <c:v>2.4582526402835185</c:v>
                </c:pt>
                <c:pt idx="1895">
                  <c:v>2.0998618748354829</c:v>
                </c:pt>
                <c:pt idx="1896">
                  <c:v>2.0798364649610619</c:v>
                </c:pt>
                <c:pt idx="1897">
                  <c:v>2.0172757196969542</c:v>
                </c:pt>
                <c:pt idx="1898">
                  <c:v>2.3477182369453828</c:v>
                </c:pt>
                <c:pt idx="1899">
                  <c:v>1.8408620852954556</c:v>
                </c:pt>
                <c:pt idx="1900">
                  <c:v>1.8151508078541241</c:v>
                </c:pt>
                <c:pt idx="1901">
                  <c:v>1.7994776594337338</c:v>
                </c:pt>
                <c:pt idx="1902">
                  <c:v>1.6334780284223172</c:v>
                </c:pt>
                <c:pt idx="1903">
                  <c:v>1.6811960109022976</c:v>
                </c:pt>
                <c:pt idx="1904">
                  <c:v>1.5482583735275171</c:v>
                </c:pt>
                <c:pt idx="1905">
                  <c:v>1.3336680039420088</c:v>
                </c:pt>
                <c:pt idx="1906">
                  <c:v>1.2462782063541056</c:v>
                </c:pt>
                <c:pt idx="1907">
                  <c:v>1.1207753882235494</c:v>
                </c:pt>
                <c:pt idx="1908">
                  <c:v>-3.5670664362593811</c:v>
                </c:pt>
                <c:pt idx="1909">
                  <c:v>-3.9802496224502875</c:v>
                </c:pt>
                <c:pt idx="1910">
                  <c:v>0.91407087581492874</c:v>
                </c:pt>
                <c:pt idx="1911">
                  <c:v>0.88952647783311534</c:v>
                </c:pt>
                <c:pt idx="1912">
                  <c:v>-4.4631576259679662</c:v>
                </c:pt>
                <c:pt idx="1913">
                  <c:v>-0.30886235158739339</c:v>
                </c:pt>
                <c:pt idx="1914">
                  <c:v>-5.3999505718748679</c:v>
                </c:pt>
                <c:pt idx="1915">
                  <c:v>0.35415704292589112</c:v>
                </c:pt>
                <c:pt idx="1916">
                  <c:v>0.44623263398528934</c:v>
                </c:pt>
                <c:pt idx="1917">
                  <c:v>0.54343379025787897</c:v>
                </c:pt>
                <c:pt idx="1918">
                  <c:v>0.16930133215495857</c:v>
                </c:pt>
                <c:pt idx="1919">
                  <c:v>3.8781198440233311E-2</c:v>
                </c:pt>
                <c:pt idx="1920">
                  <c:v>0.38061754426054506</c:v>
                </c:pt>
                <c:pt idx="1921">
                  <c:v>0.39386843869290544</c:v>
                </c:pt>
                <c:pt idx="1922">
                  <c:v>-0.14502247335458662</c:v>
                </c:pt>
                <c:pt idx="1923">
                  <c:v>11.356310671568579</c:v>
                </c:pt>
                <c:pt idx="1924">
                  <c:v>6.8747911080056383</c:v>
                </c:pt>
                <c:pt idx="1925">
                  <c:v>4.6666630653677004</c:v>
                </c:pt>
                <c:pt idx="1926">
                  <c:v>2.1650541852780236</c:v>
                </c:pt>
                <c:pt idx="1927">
                  <c:v>-0.23336401489009972</c:v>
                </c:pt>
                <c:pt idx="1928">
                  <c:v>-2.255776746734341</c:v>
                </c:pt>
                <c:pt idx="1929">
                  <c:v>-1.0192751183468118</c:v>
                </c:pt>
                <c:pt idx="1930">
                  <c:v>0.71144323436465129</c:v>
                </c:pt>
                <c:pt idx="1931">
                  <c:v>-1.1600238484264054</c:v>
                </c:pt>
                <c:pt idx="1932">
                  <c:v>-5.7694031258600518</c:v>
                </c:pt>
                <c:pt idx="1933">
                  <c:v>-6.443489776832223E-2</c:v>
                </c:pt>
                <c:pt idx="1934">
                  <c:v>-6.0011544895763933</c:v>
                </c:pt>
                <c:pt idx="1935">
                  <c:v>-4.945646591177038</c:v>
                </c:pt>
                <c:pt idx="1936">
                  <c:v>-5.444329942388336</c:v>
                </c:pt>
                <c:pt idx="1937">
                  <c:v>-4.710619206710831</c:v>
                </c:pt>
                <c:pt idx="1938">
                  <c:v>4.0403584414490865</c:v>
                </c:pt>
                <c:pt idx="1939">
                  <c:v>3.8472367539577732</c:v>
                </c:pt>
                <c:pt idx="1940">
                  <c:v>3.8200426185404126</c:v>
                </c:pt>
                <c:pt idx="1941">
                  <c:v>4.0574850563899645</c:v>
                </c:pt>
                <c:pt idx="1942">
                  <c:v>6.6130678142741175</c:v>
                </c:pt>
                <c:pt idx="1943">
                  <c:v>4.237630014053039</c:v>
                </c:pt>
                <c:pt idx="1944">
                  <c:v>2.9770441451738776</c:v>
                </c:pt>
                <c:pt idx="1945">
                  <c:v>6.2893110475463061</c:v>
                </c:pt>
                <c:pt idx="1946">
                  <c:v>5.9274745604155612</c:v>
                </c:pt>
                <c:pt idx="1947">
                  <c:v>3.4876070507573331</c:v>
                </c:pt>
                <c:pt idx="1948">
                  <c:v>3.8299146052811182</c:v>
                </c:pt>
                <c:pt idx="1949">
                  <c:v>3.8248315589145392</c:v>
                </c:pt>
                <c:pt idx="1950">
                  <c:v>6.1296475822056351</c:v>
                </c:pt>
                <c:pt idx="1951">
                  <c:v>6.1712587184461256</c:v>
                </c:pt>
                <c:pt idx="1952">
                  <c:v>5.3662975586736934</c:v>
                </c:pt>
                <c:pt idx="1953">
                  <c:v>11.327235726519035</c:v>
                </c:pt>
                <c:pt idx="1954">
                  <c:v>7.5942924985472047</c:v>
                </c:pt>
                <c:pt idx="1955">
                  <c:v>7.0517263556669292</c:v>
                </c:pt>
                <c:pt idx="1956">
                  <c:v>7.1678775836188038</c:v>
                </c:pt>
                <c:pt idx="1957">
                  <c:v>13.198123654185579</c:v>
                </c:pt>
                <c:pt idx="1958">
                  <c:v>12.340707326393712</c:v>
                </c:pt>
                <c:pt idx="1959">
                  <c:v>9.2122360261282665</c:v>
                </c:pt>
                <c:pt idx="1960">
                  <c:v>6.1991606115180105</c:v>
                </c:pt>
                <c:pt idx="1961">
                  <c:v>5.9709709262883024</c:v>
                </c:pt>
                <c:pt idx="1962">
                  <c:v>5.4171041390990666</c:v>
                </c:pt>
                <c:pt idx="1963">
                  <c:v>5.0821301901841593</c:v>
                </c:pt>
                <c:pt idx="1964">
                  <c:v>4.5668044218402883</c:v>
                </c:pt>
                <c:pt idx="1965">
                  <c:v>4.2857323187702718</c:v>
                </c:pt>
                <c:pt idx="1966">
                  <c:v>-0.46815041654681977</c:v>
                </c:pt>
                <c:pt idx="1967">
                  <c:v>3.6447995657782286</c:v>
                </c:pt>
                <c:pt idx="1968">
                  <c:v>1.6129528723980258</c:v>
                </c:pt>
                <c:pt idx="1969">
                  <c:v>1.3683654028363605</c:v>
                </c:pt>
                <c:pt idx="1970">
                  <c:v>9.128663575573313</c:v>
                </c:pt>
                <c:pt idx="1971">
                  <c:v>7.6821092234850425</c:v>
                </c:pt>
                <c:pt idx="1972">
                  <c:v>1.7978556956968532</c:v>
                </c:pt>
                <c:pt idx="1973">
                  <c:v>1.8779434294179254</c:v>
                </c:pt>
                <c:pt idx="1974">
                  <c:v>1.9870813666324096</c:v>
                </c:pt>
                <c:pt idx="1975">
                  <c:v>1.5632140936298669</c:v>
                </c:pt>
                <c:pt idx="1976">
                  <c:v>1.9761324546705197</c:v>
                </c:pt>
                <c:pt idx="1977">
                  <c:v>0.62776456128266034</c:v>
                </c:pt>
                <c:pt idx="1978">
                  <c:v>-0.25508302246954884</c:v>
                </c:pt>
                <c:pt idx="1979">
                  <c:v>0.94602776451682757</c:v>
                </c:pt>
                <c:pt idx="1980">
                  <c:v>1.3458005936359143</c:v>
                </c:pt>
                <c:pt idx="1981">
                  <c:v>-3.4625055446994679E-2</c:v>
                </c:pt>
                <c:pt idx="1982">
                  <c:v>0.1876252112047041</c:v>
                </c:pt>
                <c:pt idx="1983">
                  <c:v>3.5777139866730607</c:v>
                </c:pt>
                <c:pt idx="1984">
                  <c:v>-0.8590230760969888</c:v>
                </c:pt>
                <c:pt idx="1985">
                  <c:v>-0.9622744837037942</c:v>
                </c:pt>
                <c:pt idx="1986">
                  <c:v>-0.18497823306587691</c:v>
                </c:pt>
                <c:pt idx="1987">
                  <c:v>-1.0199815024476493</c:v>
                </c:pt>
                <c:pt idx="1988">
                  <c:v>-1.0365441312419392</c:v>
                </c:pt>
                <c:pt idx="1989">
                  <c:v>-1.6279985781792163</c:v>
                </c:pt>
                <c:pt idx="1990">
                  <c:v>-2.0411148237295151</c:v>
                </c:pt>
                <c:pt idx="1991">
                  <c:v>-1.3637014013931719</c:v>
                </c:pt>
                <c:pt idx="1992">
                  <c:v>-1.3977255455454127</c:v>
                </c:pt>
                <c:pt idx="1993">
                  <c:v>-2.1610141257806532</c:v>
                </c:pt>
                <c:pt idx="1994">
                  <c:v>-1.9347183190889865</c:v>
                </c:pt>
                <c:pt idx="1995">
                  <c:v>4.0310566034467286</c:v>
                </c:pt>
                <c:pt idx="1996">
                  <c:v>4.9281342596755167</c:v>
                </c:pt>
                <c:pt idx="1997">
                  <c:v>3.6239455082474024</c:v>
                </c:pt>
                <c:pt idx="1998">
                  <c:v>4.7394652835093609</c:v>
                </c:pt>
                <c:pt idx="1999">
                  <c:v>1.6277440023790888</c:v>
                </c:pt>
                <c:pt idx="2000">
                  <c:v>2.2515686773474499</c:v>
                </c:pt>
                <c:pt idx="2001">
                  <c:v>2.2507551078441281</c:v>
                </c:pt>
                <c:pt idx="2002">
                  <c:v>1.8811442971869354</c:v>
                </c:pt>
                <c:pt idx="2003">
                  <c:v>1.8581333270630154</c:v>
                </c:pt>
                <c:pt idx="2004">
                  <c:v>1.5832242450274521</c:v>
                </c:pt>
                <c:pt idx="2005">
                  <c:v>1.5958507337286676</c:v>
                </c:pt>
                <c:pt idx="2006">
                  <c:v>-11.524869092890981</c:v>
                </c:pt>
                <c:pt idx="2007">
                  <c:v>1.1505804154633239</c:v>
                </c:pt>
                <c:pt idx="2008">
                  <c:v>1.1642161620897795</c:v>
                </c:pt>
                <c:pt idx="2009">
                  <c:v>0.8016620682067952</c:v>
                </c:pt>
                <c:pt idx="2010">
                  <c:v>0.8133053046195684</c:v>
                </c:pt>
                <c:pt idx="2011">
                  <c:v>-10.768303760033007</c:v>
                </c:pt>
                <c:pt idx="2012">
                  <c:v>-10.938392421558802</c:v>
                </c:pt>
                <c:pt idx="2013">
                  <c:v>-6.8840295134884144</c:v>
                </c:pt>
                <c:pt idx="2014">
                  <c:v>1.9250236489957899</c:v>
                </c:pt>
                <c:pt idx="2015">
                  <c:v>1.5922503815475437</c:v>
                </c:pt>
                <c:pt idx="2016">
                  <c:v>-2.0001420488919166</c:v>
                </c:pt>
                <c:pt idx="2017">
                  <c:v>-12.674163072889201</c:v>
                </c:pt>
                <c:pt idx="2018">
                  <c:v>-2.5174563318702567</c:v>
                </c:pt>
                <c:pt idx="2019">
                  <c:v>4.4937432180164549</c:v>
                </c:pt>
                <c:pt idx="2020">
                  <c:v>-3.4813060037252157</c:v>
                </c:pt>
                <c:pt idx="2021">
                  <c:v>-4.0991940259792727</c:v>
                </c:pt>
                <c:pt idx="2022">
                  <c:v>-19.327713699747008</c:v>
                </c:pt>
                <c:pt idx="2023">
                  <c:v>-5.1621598882956832</c:v>
                </c:pt>
                <c:pt idx="2024">
                  <c:v>-22.003965579491847</c:v>
                </c:pt>
                <c:pt idx="2025">
                  <c:v>-1.1500463134341317</c:v>
                </c:pt>
                <c:pt idx="2026">
                  <c:v>-7.7357435663440413</c:v>
                </c:pt>
                <c:pt idx="2027">
                  <c:v>-9.1116120844782174</c:v>
                </c:pt>
                <c:pt idx="2028">
                  <c:v>3.800669004530576</c:v>
                </c:pt>
                <c:pt idx="2029">
                  <c:v>3.7800364546105953</c:v>
                </c:pt>
                <c:pt idx="2030">
                  <c:v>3.626134608765696</c:v>
                </c:pt>
                <c:pt idx="2031">
                  <c:v>3.4042185451332045</c:v>
                </c:pt>
                <c:pt idx="2032">
                  <c:v>3.0153252210455861</c:v>
                </c:pt>
                <c:pt idx="2033">
                  <c:v>3.0321967326385248</c:v>
                </c:pt>
                <c:pt idx="2034">
                  <c:v>2.543021793515166</c:v>
                </c:pt>
                <c:pt idx="2035">
                  <c:v>2.2087681282413172</c:v>
                </c:pt>
                <c:pt idx="2036">
                  <c:v>1.6951820715431154</c:v>
                </c:pt>
                <c:pt idx="2037">
                  <c:v>-4.4412267157017737</c:v>
                </c:pt>
                <c:pt idx="2038">
                  <c:v>1.857274400080513</c:v>
                </c:pt>
                <c:pt idx="2039">
                  <c:v>1.4447077713869163</c:v>
                </c:pt>
                <c:pt idx="2040">
                  <c:v>1.6422302467723711</c:v>
                </c:pt>
                <c:pt idx="2041">
                  <c:v>1.5515796817112459</c:v>
                </c:pt>
                <c:pt idx="2042">
                  <c:v>1.7017555478847726</c:v>
                </c:pt>
                <c:pt idx="2043">
                  <c:v>3.8172614676399945</c:v>
                </c:pt>
                <c:pt idx="2044">
                  <c:v>3.5719537144372708</c:v>
                </c:pt>
                <c:pt idx="2045">
                  <c:v>3.6361718352421519</c:v>
                </c:pt>
                <c:pt idx="2046">
                  <c:v>-2.838585858622821</c:v>
                </c:pt>
                <c:pt idx="2047">
                  <c:v>3.4427446012029463</c:v>
                </c:pt>
                <c:pt idx="2048">
                  <c:v>3.4324458555707906</c:v>
                </c:pt>
                <c:pt idx="2049">
                  <c:v>3.2946777083499512</c:v>
                </c:pt>
                <c:pt idx="2050">
                  <c:v>-3.1672668004413538</c:v>
                </c:pt>
                <c:pt idx="2051">
                  <c:v>3.5348013852713933</c:v>
                </c:pt>
                <c:pt idx="2052">
                  <c:v>3.3706007937943383</c:v>
                </c:pt>
                <c:pt idx="2053">
                  <c:v>3.5822356411224945</c:v>
                </c:pt>
                <c:pt idx="2054">
                  <c:v>3.6361725456230403</c:v>
                </c:pt>
                <c:pt idx="2055">
                  <c:v>11.785311454464136</c:v>
                </c:pt>
                <c:pt idx="2056">
                  <c:v>11.864661375216329</c:v>
                </c:pt>
                <c:pt idx="2057">
                  <c:v>11.838211401632265</c:v>
                </c:pt>
                <c:pt idx="2058">
                  <c:v>5.4735506892825043</c:v>
                </c:pt>
                <c:pt idx="2059">
                  <c:v>5.3833449820367179</c:v>
                </c:pt>
                <c:pt idx="2060">
                  <c:v>5.3309070595776404</c:v>
                </c:pt>
                <c:pt idx="2061">
                  <c:v>4.4146451428470783</c:v>
                </c:pt>
                <c:pt idx="2062">
                  <c:v>3.9869979022300015</c:v>
                </c:pt>
                <c:pt idx="2063">
                  <c:v>8.9172248294675569</c:v>
                </c:pt>
                <c:pt idx="2064">
                  <c:v>3.8493071567142039</c:v>
                </c:pt>
                <c:pt idx="2065">
                  <c:v>3.7274385741478824</c:v>
                </c:pt>
                <c:pt idx="2066">
                  <c:v>3.8340753264336058</c:v>
                </c:pt>
                <c:pt idx="2067">
                  <c:v>-2.8330291002191785</c:v>
                </c:pt>
                <c:pt idx="2068">
                  <c:v>3.4304027330915972</c:v>
                </c:pt>
                <c:pt idx="2069">
                  <c:v>11.307215389021508</c:v>
                </c:pt>
                <c:pt idx="2070">
                  <c:v>8.745906139313135</c:v>
                </c:pt>
                <c:pt idx="2071">
                  <c:v>7.7464681423209498</c:v>
                </c:pt>
                <c:pt idx="2072">
                  <c:v>-1.9438866384785882</c:v>
                </c:pt>
                <c:pt idx="2073">
                  <c:v>2.0321362552610225</c:v>
                </c:pt>
                <c:pt idx="2074">
                  <c:v>1.8917722630593232</c:v>
                </c:pt>
                <c:pt idx="2075">
                  <c:v>1.8978711566085025</c:v>
                </c:pt>
                <c:pt idx="2076">
                  <c:v>-0.37056294887472063</c:v>
                </c:pt>
                <c:pt idx="2077">
                  <c:v>-8.4782043941624465</c:v>
                </c:pt>
                <c:pt idx="2078">
                  <c:v>-8.431669134228045</c:v>
                </c:pt>
                <c:pt idx="2079">
                  <c:v>-0.34799262633639216</c:v>
                </c:pt>
                <c:pt idx="2080">
                  <c:v>-0.46830033136167515</c:v>
                </c:pt>
                <c:pt idx="2081">
                  <c:v>-10.011812028201021</c:v>
                </c:pt>
                <c:pt idx="2082">
                  <c:v>-1.449705745724188</c:v>
                </c:pt>
                <c:pt idx="2083">
                  <c:v>-2.0526324715111599</c:v>
                </c:pt>
                <c:pt idx="2084">
                  <c:v>-2.7426913278781697</c:v>
                </c:pt>
                <c:pt idx="2085">
                  <c:v>-2.6970019597062489</c:v>
                </c:pt>
                <c:pt idx="2086">
                  <c:v>-2.7179649258078769</c:v>
                </c:pt>
                <c:pt idx="2087">
                  <c:v>-2.9788552241476864</c:v>
                </c:pt>
                <c:pt idx="2088">
                  <c:v>3.4415854516257838</c:v>
                </c:pt>
                <c:pt idx="2089">
                  <c:v>3.3679473526179464</c:v>
                </c:pt>
                <c:pt idx="2090">
                  <c:v>0.74976730156409133</c:v>
                </c:pt>
                <c:pt idx="2091">
                  <c:v>4.243976113920283</c:v>
                </c:pt>
                <c:pt idx="2092">
                  <c:v>3.507710785317272</c:v>
                </c:pt>
                <c:pt idx="2093">
                  <c:v>3.9996332631214955</c:v>
                </c:pt>
                <c:pt idx="2094">
                  <c:v>4.0064561133155792</c:v>
                </c:pt>
                <c:pt idx="2095">
                  <c:v>3.1585624393635214</c:v>
                </c:pt>
                <c:pt idx="2096">
                  <c:v>-1.2327114564108541</c:v>
                </c:pt>
                <c:pt idx="2097">
                  <c:v>-0.70811644403140406</c:v>
                </c:pt>
                <c:pt idx="2098">
                  <c:v>-0.48418347397885952</c:v>
                </c:pt>
                <c:pt idx="2099">
                  <c:v>-0.54575776053249569</c:v>
                </c:pt>
                <c:pt idx="2100">
                  <c:v>-0.46905884963575772</c:v>
                </c:pt>
                <c:pt idx="2101">
                  <c:v>-0.49404155757378021</c:v>
                </c:pt>
                <c:pt idx="2102">
                  <c:v>-1.0038203965171562</c:v>
                </c:pt>
                <c:pt idx="2103">
                  <c:v>1.2119143596010815</c:v>
                </c:pt>
                <c:pt idx="2104">
                  <c:v>0.98986780835083721</c:v>
                </c:pt>
                <c:pt idx="2105">
                  <c:v>-8.0188308734439033</c:v>
                </c:pt>
                <c:pt idx="2106">
                  <c:v>-7.6644094526996582</c:v>
                </c:pt>
                <c:pt idx="2107">
                  <c:v>-1.6346000680442785E-3</c:v>
                </c:pt>
                <c:pt idx="2108">
                  <c:v>-0.49890137315841798</c:v>
                </c:pt>
                <c:pt idx="2109">
                  <c:v>-0.92524437216491862</c:v>
                </c:pt>
                <c:pt idx="2110">
                  <c:v>-10.60162837779378</c:v>
                </c:pt>
                <c:pt idx="2111">
                  <c:v>-1.9658650277882614</c:v>
                </c:pt>
                <c:pt idx="2112">
                  <c:v>1.9517319657481025</c:v>
                </c:pt>
                <c:pt idx="2113">
                  <c:v>-3.1158091489888449</c:v>
                </c:pt>
                <c:pt idx="2114">
                  <c:v>-3.6285684840458785</c:v>
                </c:pt>
                <c:pt idx="2115">
                  <c:v>-4.1879466411665121</c:v>
                </c:pt>
                <c:pt idx="2116">
                  <c:v>-4.6980877218596078</c:v>
                </c:pt>
                <c:pt idx="2117">
                  <c:v>-15.099834429780955</c:v>
                </c:pt>
                <c:pt idx="2118">
                  <c:v>3.8184711688383288</c:v>
                </c:pt>
                <c:pt idx="2119">
                  <c:v>3.1156772321667034</c:v>
                </c:pt>
                <c:pt idx="2120">
                  <c:v>2.894182230054696</c:v>
                </c:pt>
                <c:pt idx="2121">
                  <c:v>2.4650823173341081</c:v>
                </c:pt>
                <c:pt idx="2122">
                  <c:v>2.36136370408407</c:v>
                </c:pt>
                <c:pt idx="2123">
                  <c:v>2.0905249631055938</c:v>
                </c:pt>
                <c:pt idx="2124">
                  <c:v>2.593990654171165</c:v>
                </c:pt>
                <c:pt idx="2125">
                  <c:v>2.0719348209286181</c:v>
                </c:pt>
                <c:pt idx="2126">
                  <c:v>2.3292887415887691</c:v>
                </c:pt>
                <c:pt idx="2127">
                  <c:v>1.4561745065452811</c:v>
                </c:pt>
                <c:pt idx="2128">
                  <c:v>2.2602109270867032</c:v>
                </c:pt>
                <c:pt idx="2129">
                  <c:v>2.3689555992762763</c:v>
                </c:pt>
                <c:pt idx="2130">
                  <c:v>2.3972331382340712</c:v>
                </c:pt>
                <c:pt idx="2131">
                  <c:v>2.5095292603411252</c:v>
                </c:pt>
                <c:pt idx="2132">
                  <c:v>2.4607647544571591</c:v>
                </c:pt>
                <c:pt idx="2133">
                  <c:v>6.2345255706006242E-2</c:v>
                </c:pt>
                <c:pt idx="2134">
                  <c:v>5.9990318430619567</c:v>
                </c:pt>
                <c:pt idx="2135">
                  <c:v>6.7079096641674738</c:v>
                </c:pt>
                <c:pt idx="2136">
                  <c:v>2.4958991499027974</c:v>
                </c:pt>
                <c:pt idx="2137">
                  <c:v>-2.8672587028689804</c:v>
                </c:pt>
                <c:pt idx="2138">
                  <c:v>4.8620542029371023</c:v>
                </c:pt>
                <c:pt idx="2139">
                  <c:v>3.9432231277927912</c:v>
                </c:pt>
                <c:pt idx="2140">
                  <c:v>3.1802643228231773</c:v>
                </c:pt>
                <c:pt idx="2141">
                  <c:v>3.6769298489210627</c:v>
                </c:pt>
                <c:pt idx="2142">
                  <c:v>3.839647518593452</c:v>
                </c:pt>
                <c:pt idx="2143">
                  <c:v>3.7551804577390584</c:v>
                </c:pt>
                <c:pt idx="2144">
                  <c:v>3.3932952876574234</c:v>
                </c:pt>
                <c:pt idx="2145">
                  <c:v>2.1957367681820301</c:v>
                </c:pt>
                <c:pt idx="2146">
                  <c:v>3.7643572533622063</c:v>
                </c:pt>
                <c:pt idx="2147">
                  <c:v>3.0599442848326817</c:v>
                </c:pt>
                <c:pt idx="2148">
                  <c:v>-4.9703022591598796</c:v>
                </c:pt>
                <c:pt idx="2149">
                  <c:v>-17.516047821492265</c:v>
                </c:pt>
                <c:pt idx="2150">
                  <c:v>-5.7084353448785876</c:v>
                </c:pt>
                <c:pt idx="2151">
                  <c:v>-7.6226333709682663</c:v>
                </c:pt>
                <c:pt idx="2152">
                  <c:v>-8.1491712967585173</c:v>
                </c:pt>
                <c:pt idx="2153">
                  <c:v>-8.8263665145369572</c:v>
                </c:pt>
                <c:pt idx="2154">
                  <c:v>-9.3218452010247432</c:v>
                </c:pt>
                <c:pt idx="2155">
                  <c:v>-27.786473964466055</c:v>
                </c:pt>
                <c:pt idx="2156">
                  <c:v>-10.180341435017212</c:v>
                </c:pt>
                <c:pt idx="2157">
                  <c:v>-29.639991129193206</c:v>
                </c:pt>
                <c:pt idx="2158">
                  <c:v>-10.83354455179375</c:v>
                </c:pt>
                <c:pt idx="2159">
                  <c:v>-31.129488999425163</c:v>
                </c:pt>
                <c:pt idx="2160">
                  <c:v>-4.4050194752543064</c:v>
                </c:pt>
                <c:pt idx="2161">
                  <c:v>-11.193673271516232</c:v>
                </c:pt>
                <c:pt idx="2162">
                  <c:v>-12.474313587990473</c:v>
                </c:pt>
                <c:pt idx="2163">
                  <c:v>7.6588176238025198</c:v>
                </c:pt>
                <c:pt idx="2164">
                  <c:v>2.6247097522423388</c:v>
                </c:pt>
                <c:pt idx="2165">
                  <c:v>6.8965788017412706</c:v>
                </c:pt>
                <c:pt idx="2166">
                  <c:v>3.5123839555712379</c:v>
                </c:pt>
                <c:pt idx="2167">
                  <c:v>4.1931038033988415</c:v>
                </c:pt>
                <c:pt idx="2168">
                  <c:v>4.0358796030429289</c:v>
                </c:pt>
                <c:pt idx="2169">
                  <c:v>6.3094510968143709</c:v>
                </c:pt>
                <c:pt idx="2170">
                  <c:v>4.3151039187346356</c:v>
                </c:pt>
                <c:pt idx="2171">
                  <c:v>4.2931619465440605</c:v>
                </c:pt>
                <c:pt idx="2172">
                  <c:v>10.527024682298048</c:v>
                </c:pt>
                <c:pt idx="2173">
                  <c:v>5.855154913925702</c:v>
                </c:pt>
                <c:pt idx="2174">
                  <c:v>4.9721359918139854</c:v>
                </c:pt>
                <c:pt idx="2175">
                  <c:v>3.4123319008679402</c:v>
                </c:pt>
                <c:pt idx="2176">
                  <c:v>4.174796357859023</c:v>
                </c:pt>
                <c:pt idx="2177">
                  <c:v>3.4682652180300551</c:v>
                </c:pt>
                <c:pt idx="2178">
                  <c:v>2.6557707108132433</c:v>
                </c:pt>
                <c:pt idx="2179">
                  <c:v>0.20167248439940977</c:v>
                </c:pt>
                <c:pt idx="2180">
                  <c:v>0.21429170107650464</c:v>
                </c:pt>
                <c:pt idx="2181">
                  <c:v>4.7482977410453486E-3</c:v>
                </c:pt>
                <c:pt idx="2182">
                  <c:v>-6.3230861390877635E-2</c:v>
                </c:pt>
                <c:pt idx="2183">
                  <c:v>-0.432984790824122</c:v>
                </c:pt>
                <c:pt idx="2184">
                  <c:v>-0.41152678129608944</c:v>
                </c:pt>
                <c:pt idx="2185">
                  <c:v>-0.76943622184808191</c:v>
                </c:pt>
                <c:pt idx="2186">
                  <c:v>-6.1805207852709145</c:v>
                </c:pt>
                <c:pt idx="2187">
                  <c:v>-0.66889052110447267</c:v>
                </c:pt>
                <c:pt idx="2188">
                  <c:v>-1.0361318672675139</c:v>
                </c:pt>
                <c:pt idx="2189">
                  <c:v>-0.7744263297328331</c:v>
                </c:pt>
                <c:pt idx="2190">
                  <c:v>-0.74036663285554027</c:v>
                </c:pt>
                <c:pt idx="2191">
                  <c:v>-1.1474325115764401</c:v>
                </c:pt>
                <c:pt idx="2192">
                  <c:v>-1.5285396733021201</c:v>
                </c:pt>
                <c:pt idx="2193">
                  <c:v>-1.8645505795494586</c:v>
                </c:pt>
                <c:pt idx="2194">
                  <c:v>9.1949638762942811</c:v>
                </c:pt>
                <c:pt idx="2195">
                  <c:v>7.4955617302711204</c:v>
                </c:pt>
                <c:pt idx="2196">
                  <c:v>2.2476086735138665</c:v>
                </c:pt>
                <c:pt idx="2197">
                  <c:v>0.27249714310052298</c:v>
                </c:pt>
                <c:pt idx="2198">
                  <c:v>0.30998394075147928</c:v>
                </c:pt>
                <c:pt idx="2199">
                  <c:v>-3.8181186341221149</c:v>
                </c:pt>
                <c:pt idx="2200">
                  <c:v>1.579669692242831</c:v>
                </c:pt>
                <c:pt idx="2201">
                  <c:v>-4.5223187203123416</c:v>
                </c:pt>
                <c:pt idx="2202">
                  <c:v>-4.6442614064414158</c:v>
                </c:pt>
                <c:pt idx="2203">
                  <c:v>-4.8195842135753253</c:v>
                </c:pt>
                <c:pt idx="2204">
                  <c:v>1.0847870326552851</c:v>
                </c:pt>
                <c:pt idx="2205">
                  <c:v>7.3373878970443229E-2</c:v>
                </c:pt>
                <c:pt idx="2206">
                  <c:v>8.7241838387569715E-2</c:v>
                </c:pt>
                <c:pt idx="2207">
                  <c:v>0.29409105590094953</c:v>
                </c:pt>
                <c:pt idx="2208">
                  <c:v>-0.38896876107179423</c:v>
                </c:pt>
                <c:pt idx="2209">
                  <c:v>3.3128540271231088</c:v>
                </c:pt>
                <c:pt idx="2210">
                  <c:v>3.2556923956779826</c:v>
                </c:pt>
                <c:pt idx="2211">
                  <c:v>3.1081948498981973</c:v>
                </c:pt>
                <c:pt idx="2212">
                  <c:v>2.6377295838850898</c:v>
                </c:pt>
                <c:pt idx="2213">
                  <c:v>2.606953238763964</c:v>
                </c:pt>
                <c:pt idx="2214">
                  <c:v>2.4116607841595084</c:v>
                </c:pt>
                <c:pt idx="2215">
                  <c:v>2.5383977642549098</c:v>
                </c:pt>
                <c:pt idx="2216">
                  <c:v>-6.2456145099348674</c:v>
                </c:pt>
                <c:pt idx="2217">
                  <c:v>-6.4275972832226955</c:v>
                </c:pt>
                <c:pt idx="2218">
                  <c:v>-5.4868172008413012</c:v>
                </c:pt>
                <c:pt idx="2219">
                  <c:v>-5.7747567594289251</c:v>
                </c:pt>
                <c:pt idx="2220">
                  <c:v>2.2816707037295458</c:v>
                </c:pt>
                <c:pt idx="2221">
                  <c:v>-6.6234172743795767</c:v>
                </c:pt>
                <c:pt idx="2222">
                  <c:v>2.2070578779358456</c:v>
                </c:pt>
                <c:pt idx="2223">
                  <c:v>2.3537579333821625</c:v>
                </c:pt>
                <c:pt idx="2224">
                  <c:v>-5.0658314121687056</c:v>
                </c:pt>
                <c:pt idx="2225">
                  <c:v>-5.2988541517135488</c:v>
                </c:pt>
                <c:pt idx="2226">
                  <c:v>-5.6007177144444569</c:v>
                </c:pt>
                <c:pt idx="2227">
                  <c:v>-5.9111041067157686</c:v>
                </c:pt>
                <c:pt idx="2228">
                  <c:v>-6.3007177144444597</c:v>
                </c:pt>
                <c:pt idx="2229">
                  <c:v>-6.5450586276260694</c:v>
                </c:pt>
                <c:pt idx="2230">
                  <c:v>-6.8007177144444597</c:v>
                </c:pt>
                <c:pt idx="2231">
                  <c:v>-20.591673495292696</c:v>
                </c:pt>
                <c:pt idx="2232">
                  <c:v>-7.1563768012628373</c:v>
                </c:pt>
                <c:pt idx="2233">
                  <c:v>-7.1893995408076847</c:v>
                </c:pt>
                <c:pt idx="2234">
                  <c:v>-7.2790131485363716</c:v>
                </c:pt>
                <c:pt idx="2235">
                  <c:v>-7.245990408991517</c:v>
                </c:pt>
                <c:pt idx="2236">
                  <c:v>-0.16862675626505563</c:v>
                </c:pt>
                <c:pt idx="2237">
                  <c:v>-0.99126310353858571</c:v>
                </c:pt>
                <c:pt idx="2238">
                  <c:v>-2.8582403639937368</c:v>
                </c:pt>
                <c:pt idx="2239">
                  <c:v>0.43970412600791775</c:v>
                </c:pt>
                <c:pt idx="2240">
                  <c:v>8.4845065665673474</c:v>
                </c:pt>
                <c:pt idx="2241">
                  <c:v>-15.720663694787447</c:v>
                </c:pt>
                <c:pt idx="2242">
                  <c:v>0.75322892068424352</c:v>
                </c:pt>
                <c:pt idx="2243">
                  <c:v>-2.1747560615139605E-3</c:v>
                </c:pt>
                <c:pt idx="2244">
                  <c:v>-0.53557446256660057</c:v>
                </c:pt>
                <c:pt idx="2245">
                  <c:v>-0.89276314107073063</c:v>
                </c:pt>
                <c:pt idx="2246">
                  <c:v>-1.2414401706594944</c:v>
                </c:pt>
                <c:pt idx="2247">
                  <c:v>-1.2608299994077967</c:v>
                </c:pt>
                <c:pt idx="2248">
                  <c:v>-1.4300260106469764</c:v>
                </c:pt>
                <c:pt idx="2249">
                  <c:v>-0.86743111426235231</c:v>
                </c:pt>
                <c:pt idx="2250">
                  <c:v>-1.025416902405297</c:v>
                </c:pt>
                <c:pt idx="2251">
                  <c:v>-1.2145301274983069</c:v>
                </c:pt>
                <c:pt idx="2252">
                  <c:v>-1.5846537563711536</c:v>
                </c:pt>
                <c:pt idx="2253">
                  <c:v>-1.4785393877540471</c:v>
                </c:pt>
                <c:pt idx="2254">
                  <c:v>7.9381990367560604</c:v>
                </c:pt>
                <c:pt idx="2255">
                  <c:v>1.7088228314426743</c:v>
                </c:pt>
                <c:pt idx="2256">
                  <c:v>1.3719026633580711</c:v>
                </c:pt>
                <c:pt idx="2257">
                  <c:v>1.0815116661011501</c:v>
                </c:pt>
                <c:pt idx="2258">
                  <c:v>3.4857320837100332</c:v>
                </c:pt>
                <c:pt idx="2259">
                  <c:v>0.46891818334125901</c:v>
                </c:pt>
                <c:pt idx="2260">
                  <c:v>-2.8767648100565424</c:v>
                </c:pt>
                <c:pt idx="2261">
                  <c:v>10.501950157697934</c:v>
                </c:pt>
                <c:pt idx="2262">
                  <c:v>6.8307458930170668</c:v>
                </c:pt>
                <c:pt idx="2263">
                  <c:v>2.4592735901170784</c:v>
                </c:pt>
                <c:pt idx="2264">
                  <c:v>0.51352674212650129</c:v>
                </c:pt>
                <c:pt idx="2265">
                  <c:v>-0.64687702869011332</c:v>
                </c:pt>
                <c:pt idx="2266">
                  <c:v>1.204888680215447</c:v>
                </c:pt>
                <c:pt idx="2267">
                  <c:v>0.94829484346215054</c:v>
                </c:pt>
                <c:pt idx="2268">
                  <c:v>0.32784650406424021</c:v>
                </c:pt>
                <c:pt idx="2269">
                  <c:v>6.4349930650534901</c:v>
                </c:pt>
                <c:pt idx="2270">
                  <c:v>6.3082185589479423</c:v>
                </c:pt>
                <c:pt idx="2271">
                  <c:v>6.1745950722312131</c:v>
                </c:pt>
                <c:pt idx="2272">
                  <c:v>5.9989669918848563</c:v>
                </c:pt>
                <c:pt idx="2273">
                  <c:v>6.0337424342367143</c:v>
                </c:pt>
                <c:pt idx="2274">
                  <c:v>5.5361252461438113</c:v>
                </c:pt>
                <c:pt idx="2275">
                  <c:v>5.5267837870208751</c:v>
                </c:pt>
                <c:pt idx="2276">
                  <c:v>5.6351262369646236</c:v>
                </c:pt>
                <c:pt idx="2277">
                  <c:v>5.8199868940006496</c:v>
                </c:pt>
                <c:pt idx="2278">
                  <c:v>5.9195369998088125</c:v>
                </c:pt>
                <c:pt idx="2279">
                  <c:v>3.640850565138777</c:v>
                </c:pt>
                <c:pt idx="2280">
                  <c:v>6.0955225543725788</c:v>
                </c:pt>
                <c:pt idx="2281">
                  <c:v>6.0627994797629441</c:v>
                </c:pt>
                <c:pt idx="2282">
                  <c:v>-0.85353876920707705</c:v>
                </c:pt>
                <c:pt idx="2283">
                  <c:v>5.0793772399163402</c:v>
                </c:pt>
                <c:pt idx="2284">
                  <c:v>0.20008324797615273</c:v>
                </c:pt>
                <c:pt idx="2285">
                  <c:v>4.8829756446103545E-2</c:v>
                </c:pt>
                <c:pt idx="2286">
                  <c:v>-0.11368591726916577</c:v>
                </c:pt>
                <c:pt idx="2287">
                  <c:v>-1.1303782133473419</c:v>
                </c:pt>
                <c:pt idx="2288">
                  <c:v>-1.0943901175130861</c:v>
                </c:pt>
                <c:pt idx="2289">
                  <c:v>-1.3612785710146156</c:v>
                </c:pt>
                <c:pt idx="2290">
                  <c:v>-1.503887161137861</c:v>
                </c:pt>
                <c:pt idx="2291">
                  <c:v>-1.7449332541903289</c:v>
                </c:pt>
                <c:pt idx="2292">
                  <c:v>-12.197360340544549</c:v>
                </c:pt>
                <c:pt idx="2293">
                  <c:v>4.3688812646980182</c:v>
                </c:pt>
                <c:pt idx="2294">
                  <c:v>-2.1921046249198142</c:v>
                </c:pt>
                <c:pt idx="2295">
                  <c:v>-2.3477507931262949</c:v>
                </c:pt>
                <c:pt idx="2296">
                  <c:v>-2.5325276566989032</c:v>
                </c:pt>
                <c:pt idx="2297">
                  <c:v>-2.8485477991454573</c:v>
                </c:pt>
                <c:pt idx="2298">
                  <c:v>-3.0865215853164187</c:v>
                </c:pt>
                <c:pt idx="2299">
                  <c:v>2.6182684477869174</c:v>
                </c:pt>
                <c:pt idx="2300">
                  <c:v>2.5817374639812414</c:v>
                </c:pt>
                <c:pt idx="2301">
                  <c:v>2.7193072392758779</c:v>
                </c:pt>
                <c:pt idx="2302">
                  <c:v>7.9617073549894712</c:v>
                </c:pt>
                <c:pt idx="2303">
                  <c:v>-1.8009824268939667</c:v>
                </c:pt>
                <c:pt idx="2304">
                  <c:v>2.616962701657215</c:v>
                </c:pt>
                <c:pt idx="2305">
                  <c:v>2.5312404027018971</c:v>
                </c:pt>
                <c:pt idx="2306">
                  <c:v>-5.3213922210591988</c:v>
                </c:pt>
                <c:pt idx="2307">
                  <c:v>2.7760293093088677</c:v>
                </c:pt>
                <c:pt idx="2308">
                  <c:v>-5.5315576107191049</c:v>
                </c:pt>
                <c:pt idx="2309">
                  <c:v>2.4716389556892153</c:v>
                </c:pt>
                <c:pt idx="2310">
                  <c:v>2.5611005704821395</c:v>
                </c:pt>
                <c:pt idx="2311">
                  <c:v>2.2845538256851086</c:v>
                </c:pt>
                <c:pt idx="2312">
                  <c:v>2.100184538036018</c:v>
                </c:pt>
                <c:pt idx="2313">
                  <c:v>1.9522597341785257</c:v>
                </c:pt>
                <c:pt idx="2314">
                  <c:v>1.388541279773797</c:v>
                </c:pt>
                <c:pt idx="2315">
                  <c:v>0.99419533174050656</c:v>
                </c:pt>
                <c:pt idx="2316">
                  <c:v>0.72979237643932748</c:v>
                </c:pt>
                <c:pt idx="2317">
                  <c:v>-1.5878618972036378</c:v>
                </c:pt>
                <c:pt idx="2318">
                  <c:v>-1.5405765711059018</c:v>
                </c:pt>
                <c:pt idx="2319">
                  <c:v>-20.83635192077589</c:v>
                </c:pt>
                <c:pt idx="2320">
                  <c:v>-3.1369993327961296</c:v>
                </c:pt>
                <c:pt idx="2321">
                  <c:v>-23.457661445471231</c:v>
                </c:pt>
                <c:pt idx="2322">
                  <c:v>-3.1434123585599778</c:v>
                </c:pt>
                <c:pt idx="2323">
                  <c:v>-26.948570977064691</c:v>
                </c:pt>
                <c:pt idx="2324">
                  <c:v>-27.14281556241712</c:v>
                </c:pt>
                <c:pt idx="2325">
                  <c:v>-29.566051110529905</c:v>
                </c:pt>
                <c:pt idx="2326">
                  <c:v>-3.3330853412162043</c:v>
                </c:pt>
                <c:pt idx="2327">
                  <c:v>-3.9366641434962375</c:v>
                </c:pt>
                <c:pt idx="2328">
                  <c:v>-4.1609309161833963</c:v>
                </c:pt>
                <c:pt idx="2329">
                  <c:v>4.0356460642846628</c:v>
                </c:pt>
                <c:pt idx="2330">
                  <c:v>3.7256863401416069</c:v>
                </c:pt>
                <c:pt idx="2331">
                  <c:v>-2.4508266644642589</c:v>
                </c:pt>
                <c:pt idx="2332">
                  <c:v>-2.7302204399876899</c:v>
                </c:pt>
                <c:pt idx="2333">
                  <c:v>3.672842608745384</c:v>
                </c:pt>
                <c:pt idx="2334">
                  <c:v>3.7710740041511741</c:v>
                </c:pt>
                <c:pt idx="2335">
                  <c:v>-0.90669531707408169</c:v>
                </c:pt>
                <c:pt idx="2336">
                  <c:v>7.3501276388951737</c:v>
                </c:pt>
                <c:pt idx="2337">
                  <c:v>7.2922720618140886</c:v>
                </c:pt>
                <c:pt idx="2338">
                  <c:v>7.9014010070674345</c:v>
                </c:pt>
                <c:pt idx="2339">
                  <c:v>7.8552906157966618E-2</c:v>
                </c:pt>
                <c:pt idx="2340">
                  <c:v>2.1572207450100791</c:v>
                </c:pt>
                <c:pt idx="2341">
                  <c:v>0.79826715482751354</c:v>
                </c:pt>
                <c:pt idx="2342">
                  <c:v>1.1709086738838153</c:v>
                </c:pt>
                <c:pt idx="2343">
                  <c:v>1.0395803644946255</c:v>
                </c:pt>
                <c:pt idx="2344">
                  <c:v>-7.2576720880693131</c:v>
                </c:pt>
                <c:pt idx="2345">
                  <c:v>-7.2263152801492083</c:v>
                </c:pt>
                <c:pt idx="2346">
                  <c:v>-7.0476715878076845</c:v>
                </c:pt>
                <c:pt idx="2347">
                  <c:v>-7.4230450437728877</c:v>
                </c:pt>
                <c:pt idx="2348">
                  <c:v>2.5002025908491987</c:v>
                </c:pt>
                <c:pt idx="2349">
                  <c:v>-7.6499768142864042</c:v>
                </c:pt>
                <c:pt idx="2350">
                  <c:v>-9.7230285162126506E-2</c:v>
                </c:pt>
                <c:pt idx="2351">
                  <c:v>-3.9101802104154757</c:v>
                </c:pt>
                <c:pt idx="2352">
                  <c:v>-3.1563307318808995</c:v>
                </c:pt>
                <c:pt idx="2353">
                  <c:v>-3.1468732451117489</c:v>
                </c:pt>
                <c:pt idx="2354">
                  <c:v>-2.9234653208159074</c:v>
                </c:pt>
                <c:pt idx="2355">
                  <c:v>6.3867111123046385</c:v>
                </c:pt>
                <c:pt idx="2356">
                  <c:v>1.7966574535609539</c:v>
                </c:pt>
                <c:pt idx="2357">
                  <c:v>-3.2071051334952472E-2</c:v>
                </c:pt>
                <c:pt idx="2358">
                  <c:v>-1.8592012690386213</c:v>
                </c:pt>
                <c:pt idx="2359">
                  <c:v>3.8369639319276487</c:v>
                </c:pt>
                <c:pt idx="2360">
                  <c:v>-8.3586507557478527</c:v>
                </c:pt>
                <c:pt idx="2361">
                  <c:v>-9.3803553216559408</c:v>
                </c:pt>
                <c:pt idx="2362">
                  <c:v>5.0449117310209033</c:v>
                </c:pt>
                <c:pt idx="2363">
                  <c:v>5.4410817211729778</c:v>
                </c:pt>
                <c:pt idx="2364">
                  <c:v>5.3967232786635151</c:v>
                </c:pt>
                <c:pt idx="2365">
                  <c:v>5.3118200199551495</c:v>
                </c:pt>
                <c:pt idx="2366">
                  <c:v>5.2451733514901235</c:v>
                </c:pt>
                <c:pt idx="2367">
                  <c:v>5.1170976628050227</c:v>
                </c:pt>
                <c:pt idx="2368">
                  <c:v>5.1172548401422659</c:v>
                </c:pt>
                <c:pt idx="2369">
                  <c:v>5.0555371601006556</c:v>
                </c:pt>
                <c:pt idx="2370">
                  <c:v>4.8009522724715481</c:v>
                </c:pt>
                <c:pt idx="2371">
                  <c:v>4.6622699201329851</c:v>
                </c:pt>
                <c:pt idx="2372">
                  <c:v>4.5460592259334618</c:v>
                </c:pt>
                <c:pt idx="2373">
                  <c:v>4.4522399587907131</c:v>
                </c:pt>
                <c:pt idx="2374">
                  <c:v>3.1791870777536246</c:v>
                </c:pt>
                <c:pt idx="2375">
                  <c:v>2.9276686537585306</c:v>
                </c:pt>
                <c:pt idx="2376">
                  <c:v>2.4290191227775466</c:v>
                </c:pt>
                <c:pt idx="2377">
                  <c:v>1.7124722640804748</c:v>
                </c:pt>
                <c:pt idx="2378">
                  <c:v>1.1394545770289142</c:v>
                </c:pt>
                <c:pt idx="2379">
                  <c:v>0.68468622030728454</c:v>
                </c:pt>
                <c:pt idx="2380">
                  <c:v>0.57374852582039182</c:v>
                </c:pt>
                <c:pt idx="2381">
                  <c:v>0.39658309549301407</c:v>
                </c:pt>
                <c:pt idx="2382">
                  <c:v>0.27371335461864987</c:v>
                </c:pt>
                <c:pt idx="2383">
                  <c:v>0.35474220883173757</c:v>
                </c:pt>
                <c:pt idx="2384">
                  <c:v>7.9927506512547097E-3</c:v>
                </c:pt>
                <c:pt idx="2385">
                  <c:v>-0.46955617682542083</c:v>
                </c:pt>
                <c:pt idx="2386">
                  <c:v>-0.97092033518266874</c:v>
                </c:pt>
                <c:pt idx="2387">
                  <c:v>-1.3190023495091339</c:v>
                </c:pt>
                <c:pt idx="2388">
                  <c:v>-1.2612481100719606</c:v>
                </c:pt>
                <c:pt idx="2389">
                  <c:v>4.8408714271243127</c:v>
                </c:pt>
                <c:pt idx="2390">
                  <c:v>4.7514431345477277</c:v>
                </c:pt>
                <c:pt idx="2391">
                  <c:v>4.5655701580063806</c:v>
                </c:pt>
                <c:pt idx="2392">
                  <c:v>4.6271543148878322</c:v>
                </c:pt>
                <c:pt idx="2393">
                  <c:v>5.0183969791610963</c:v>
                </c:pt>
                <c:pt idx="2394">
                  <c:v>-1.7416705941674735</c:v>
                </c:pt>
                <c:pt idx="2395">
                  <c:v>4.4787114759779172</c:v>
                </c:pt>
                <c:pt idx="2396">
                  <c:v>4.3603455975260914</c:v>
                </c:pt>
                <c:pt idx="2397">
                  <c:v>4.2539064564343079</c:v>
                </c:pt>
                <c:pt idx="2398">
                  <c:v>4.191517778561078</c:v>
                </c:pt>
                <c:pt idx="2399">
                  <c:v>3.8697170818735174</c:v>
                </c:pt>
                <c:pt idx="2400">
                  <c:v>3.9923534732002963</c:v>
                </c:pt>
                <c:pt idx="2401">
                  <c:v>4.060417307814717</c:v>
                </c:pt>
                <c:pt idx="2402">
                  <c:v>3.8623270730746242</c:v>
                </c:pt>
                <c:pt idx="2403">
                  <c:v>3.8846852331284651</c:v>
                </c:pt>
                <c:pt idx="2404">
                  <c:v>2.0096268373667385</c:v>
                </c:pt>
                <c:pt idx="2405">
                  <c:v>1.9360943402786432</c:v>
                </c:pt>
                <c:pt idx="2406">
                  <c:v>1.7048639003629233</c:v>
                </c:pt>
                <c:pt idx="2407">
                  <c:v>1.619995700310227</c:v>
                </c:pt>
                <c:pt idx="2408">
                  <c:v>1.3472010161910077</c:v>
                </c:pt>
                <c:pt idx="2409">
                  <c:v>5.0575489124353936</c:v>
                </c:pt>
                <c:pt idx="2410">
                  <c:v>4.8764417507097164</c:v>
                </c:pt>
                <c:pt idx="2411">
                  <c:v>-0.22464435723495058</c:v>
                </c:pt>
                <c:pt idx="2412">
                  <c:v>4.8566346603977593</c:v>
                </c:pt>
                <c:pt idx="2413">
                  <c:v>-0.12464435723495626</c:v>
                </c:pt>
                <c:pt idx="2414">
                  <c:v>-0.34555852219065741</c:v>
                </c:pt>
                <c:pt idx="2415">
                  <c:v>4.2846128479030767</c:v>
                </c:pt>
                <c:pt idx="2416">
                  <c:v>3.9241732947530465</c:v>
                </c:pt>
                <c:pt idx="2417">
                  <c:v>3.8558774619297367</c:v>
                </c:pt>
                <c:pt idx="2418">
                  <c:v>3.4664578225976328</c:v>
                </c:pt>
                <c:pt idx="2419">
                  <c:v>1.2564058456245704</c:v>
                </c:pt>
                <c:pt idx="2420">
                  <c:v>1.1045377483619205</c:v>
                </c:pt>
                <c:pt idx="2421">
                  <c:v>0.83252847525378115</c:v>
                </c:pt>
                <c:pt idx="2422">
                  <c:v>0.55280924005582222</c:v>
                </c:pt>
                <c:pt idx="2423">
                  <c:v>0.47075804829651702</c:v>
                </c:pt>
                <c:pt idx="2424">
                  <c:v>0.26467304127892533</c:v>
                </c:pt>
                <c:pt idx="2425">
                  <c:v>8.7310184667046542E-3</c:v>
                </c:pt>
                <c:pt idx="2426">
                  <c:v>-0.15057394129388513</c:v>
                </c:pt>
                <c:pt idx="2427">
                  <c:v>-0.48034923727178125</c:v>
                </c:pt>
                <c:pt idx="2428">
                  <c:v>-8.8829987904004071</c:v>
                </c:pt>
                <c:pt idx="2429">
                  <c:v>-1.2901367247054125</c:v>
                </c:pt>
                <c:pt idx="2430">
                  <c:v>-11.681522500655959</c:v>
                </c:pt>
                <c:pt idx="2431">
                  <c:v>-0.20732529474959449</c:v>
                </c:pt>
                <c:pt idx="2432">
                  <c:v>-2.4607087469826183</c:v>
                </c:pt>
                <c:pt idx="2433">
                  <c:v>-2.8762586994962334</c:v>
                </c:pt>
                <c:pt idx="2434">
                  <c:v>-1.2650798558922745</c:v>
                </c:pt>
                <c:pt idx="2435">
                  <c:v>-1.5031519001904101</c:v>
                </c:pt>
                <c:pt idx="2436">
                  <c:v>-1.6884155274866401</c:v>
                </c:pt>
                <c:pt idx="2437">
                  <c:v>-14.355852136916525</c:v>
                </c:pt>
                <c:pt idx="2438">
                  <c:v>-2.3561775091750619</c:v>
                </c:pt>
                <c:pt idx="2439">
                  <c:v>-2.5125158935875334</c:v>
                </c:pt>
                <c:pt idx="2440">
                  <c:v>-2.6870759639610213</c:v>
                </c:pt>
                <c:pt idx="2441">
                  <c:v>-2.9602878300651838</c:v>
                </c:pt>
                <c:pt idx="2442">
                  <c:v>-3.1193330788584532</c:v>
                </c:pt>
                <c:pt idx="2443">
                  <c:v>-3.218878841081704</c:v>
                </c:pt>
                <c:pt idx="2444">
                  <c:v>-3.3385313012873254</c:v>
                </c:pt>
                <c:pt idx="2445">
                  <c:v>-3.54170346948613</c:v>
                </c:pt>
                <c:pt idx="2446">
                  <c:v>-3.7108994338662953</c:v>
                </c:pt>
                <c:pt idx="2447">
                  <c:v>-4.0580846479996282</c:v>
                </c:pt>
                <c:pt idx="2448">
                  <c:v>-4.3807970927472226</c:v>
                </c:pt>
                <c:pt idx="2449">
                  <c:v>5.3414739884452587</c:v>
                </c:pt>
                <c:pt idx="2450">
                  <c:v>5.3185778739434824</c:v>
                </c:pt>
                <c:pt idx="2451">
                  <c:v>5.480856631943027</c:v>
                </c:pt>
                <c:pt idx="2452">
                  <c:v>-0.44174697054498324</c:v>
                </c:pt>
                <c:pt idx="2453">
                  <c:v>4.74452723634829</c:v>
                </c:pt>
                <c:pt idx="2454">
                  <c:v>5.0116244555609057</c:v>
                </c:pt>
                <c:pt idx="2455">
                  <c:v>4.670787402076968</c:v>
                </c:pt>
                <c:pt idx="2456">
                  <c:v>4.2566257433748262</c:v>
                </c:pt>
                <c:pt idx="2457">
                  <c:v>4.3833769521277759</c:v>
                </c:pt>
                <c:pt idx="2458">
                  <c:v>-1.6445278000948491</c:v>
                </c:pt>
                <c:pt idx="2459">
                  <c:v>4.3616061071922587</c:v>
                </c:pt>
                <c:pt idx="2460">
                  <c:v>4.484337360591411</c:v>
                </c:pt>
                <c:pt idx="2461">
                  <c:v>4.4171668718685737</c:v>
                </c:pt>
                <c:pt idx="2462">
                  <c:v>4.4545432116798764</c:v>
                </c:pt>
                <c:pt idx="2463">
                  <c:v>4.5171330301888446</c:v>
                </c:pt>
                <c:pt idx="2464">
                  <c:v>1.5012472742107406</c:v>
                </c:pt>
                <c:pt idx="2465">
                  <c:v>2.3936868388041859</c:v>
                </c:pt>
                <c:pt idx="2466">
                  <c:v>8.6814708803475327</c:v>
                </c:pt>
                <c:pt idx="2467">
                  <c:v>7.6639934126790763</c:v>
                </c:pt>
                <c:pt idx="2468">
                  <c:v>5.0375972967510307</c:v>
                </c:pt>
                <c:pt idx="2469">
                  <c:v>3.0338087399498761</c:v>
                </c:pt>
                <c:pt idx="2470">
                  <c:v>0.92472791088674455</c:v>
                </c:pt>
                <c:pt idx="2471">
                  <c:v>1.9058073333904986</c:v>
                </c:pt>
                <c:pt idx="2472">
                  <c:v>1.8781507170032512</c:v>
                </c:pt>
                <c:pt idx="2473">
                  <c:v>1.2477201026010363</c:v>
                </c:pt>
                <c:pt idx="2474">
                  <c:v>-5.5593650482266952</c:v>
                </c:pt>
                <c:pt idx="2475">
                  <c:v>2.0360537866302906</c:v>
                </c:pt>
                <c:pt idx="2476">
                  <c:v>2.1393931587737427</c:v>
                </c:pt>
                <c:pt idx="2477">
                  <c:v>2.0721681862129202</c:v>
                </c:pt>
                <c:pt idx="2478">
                  <c:v>2.444707721793506</c:v>
                </c:pt>
                <c:pt idx="2479">
                  <c:v>1.1423654773691823</c:v>
                </c:pt>
                <c:pt idx="2480">
                  <c:v>1.0307300165221704</c:v>
                </c:pt>
                <c:pt idx="2481">
                  <c:v>1.032300398832561</c:v>
                </c:pt>
                <c:pt idx="2482">
                  <c:v>0.91330205745003923</c:v>
                </c:pt>
                <c:pt idx="2483">
                  <c:v>1.2133809330715621</c:v>
                </c:pt>
                <c:pt idx="2484">
                  <c:v>0.75032443152124983</c:v>
                </c:pt>
                <c:pt idx="2485">
                  <c:v>1.0865554617283095</c:v>
                </c:pt>
                <c:pt idx="2486">
                  <c:v>0.78155220618749865</c:v>
                </c:pt>
                <c:pt idx="2487">
                  <c:v>0.52863052485277251</c:v>
                </c:pt>
                <c:pt idx="2488">
                  <c:v>0.47608949920360999</c:v>
                </c:pt>
                <c:pt idx="2489">
                  <c:v>0.32405529447514425</c:v>
                </c:pt>
                <c:pt idx="2490">
                  <c:v>0.15567669893707148</c:v>
                </c:pt>
                <c:pt idx="2491">
                  <c:v>0.14455889915110731</c:v>
                </c:pt>
                <c:pt idx="2492">
                  <c:v>-0.51435142329646055</c:v>
                </c:pt>
                <c:pt idx="2493">
                  <c:v>3.6519503066408703</c:v>
                </c:pt>
                <c:pt idx="2494">
                  <c:v>1.9994387459812515</c:v>
                </c:pt>
                <c:pt idx="2495">
                  <c:v>1.7994305995114388</c:v>
                </c:pt>
                <c:pt idx="2496">
                  <c:v>5.5761370078133439</c:v>
                </c:pt>
                <c:pt idx="2497">
                  <c:v>4.6028710884384623</c:v>
                </c:pt>
                <c:pt idx="2498">
                  <c:v>5.1650535423739683</c:v>
                </c:pt>
                <c:pt idx="2499">
                  <c:v>4.9424953958866382</c:v>
                </c:pt>
                <c:pt idx="2500">
                  <c:v>4.7307114643711827</c:v>
                </c:pt>
                <c:pt idx="2501">
                  <c:v>4.5561747292125432</c:v>
                </c:pt>
                <c:pt idx="2502">
                  <c:v>4.240876169701238</c:v>
                </c:pt>
                <c:pt idx="2503">
                  <c:v>3.528888068626344</c:v>
                </c:pt>
                <c:pt idx="2504">
                  <c:v>3.7467168534650312</c:v>
                </c:pt>
                <c:pt idx="2505">
                  <c:v>3.1738865029098662</c:v>
                </c:pt>
                <c:pt idx="2506">
                  <c:v>3.1464178399454994</c:v>
                </c:pt>
                <c:pt idx="2507">
                  <c:v>4.3058351081060806</c:v>
                </c:pt>
                <c:pt idx="2508">
                  <c:v>5.9063415301872482</c:v>
                </c:pt>
                <c:pt idx="2509">
                  <c:v>0.50906157843471078</c:v>
                </c:pt>
                <c:pt idx="2510">
                  <c:v>0.76823051869295966</c:v>
                </c:pt>
                <c:pt idx="2511">
                  <c:v>-8.4125796218439177</c:v>
                </c:pt>
                <c:pt idx="2512">
                  <c:v>0.36376359953735005</c:v>
                </c:pt>
                <c:pt idx="2513">
                  <c:v>0.38828311346915712</c:v>
                </c:pt>
                <c:pt idx="2514">
                  <c:v>0.62673432125956197</c:v>
                </c:pt>
                <c:pt idx="2515">
                  <c:v>0.39688340326438265</c:v>
                </c:pt>
                <c:pt idx="2516">
                  <c:v>0.21558484027980995</c:v>
                </c:pt>
                <c:pt idx="2517">
                  <c:v>-7.381253077391392E-2</c:v>
                </c:pt>
                <c:pt idx="2518">
                  <c:v>-0.37717278261983722</c:v>
                </c:pt>
                <c:pt idx="2519">
                  <c:v>-0.73655555324427269</c:v>
                </c:pt>
                <c:pt idx="2520">
                  <c:v>-1.1505422611756373</c:v>
                </c:pt>
                <c:pt idx="2521">
                  <c:v>-1.1013643030254343</c:v>
                </c:pt>
                <c:pt idx="2522">
                  <c:v>-0.74888618681636387</c:v>
                </c:pt>
                <c:pt idx="2523">
                  <c:v>-1.0127416367012927</c:v>
                </c:pt>
                <c:pt idx="2524">
                  <c:v>-10.422953260620602</c:v>
                </c:pt>
                <c:pt idx="2525">
                  <c:v>7.7561605840832399</c:v>
                </c:pt>
                <c:pt idx="2526">
                  <c:v>1.3756366245678109</c:v>
                </c:pt>
                <c:pt idx="2527">
                  <c:v>-2.8285358052680181</c:v>
                </c:pt>
                <c:pt idx="2528">
                  <c:v>-3.0048717568795666</c:v>
                </c:pt>
                <c:pt idx="2529">
                  <c:v>-3.0264859897737395</c:v>
                </c:pt>
                <c:pt idx="2530">
                  <c:v>-19.221170673280909</c:v>
                </c:pt>
                <c:pt idx="2531">
                  <c:v>-19.92748833875649</c:v>
                </c:pt>
                <c:pt idx="2532">
                  <c:v>-20.615299222743893</c:v>
                </c:pt>
                <c:pt idx="2533">
                  <c:v>-4.4591779261893478</c:v>
                </c:pt>
                <c:pt idx="2534">
                  <c:v>-4.5494791038855453</c:v>
                </c:pt>
                <c:pt idx="2535">
                  <c:v>-24.087143007878311</c:v>
                </c:pt>
                <c:pt idx="2536">
                  <c:v>-5.5440975386220686</c:v>
                </c:pt>
                <c:pt idx="2537">
                  <c:v>-6.0061374286658236</c:v>
                </c:pt>
                <c:pt idx="2538">
                  <c:v>-6.4005648236604316</c:v>
                </c:pt>
                <c:pt idx="2539">
                  <c:v>2.3753741016715963</c:v>
                </c:pt>
                <c:pt idx="2540">
                  <c:v>2.9629201582390152</c:v>
                </c:pt>
                <c:pt idx="2541">
                  <c:v>1.0470821955163387</c:v>
                </c:pt>
                <c:pt idx="2542">
                  <c:v>-0.98881154332225663</c:v>
                </c:pt>
                <c:pt idx="2543">
                  <c:v>2.205372696990608</c:v>
                </c:pt>
                <c:pt idx="2544">
                  <c:v>2.3581319108509717</c:v>
                </c:pt>
                <c:pt idx="2545">
                  <c:v>2.3565824473939756</c:v>
                </c:pt>
                <c:pt idx="2546">
                  <c:v>2.8109522997473704</c:v>
                </c:pt>
                <c:pt idx="2547">
                  <c:v>2.906537111031426</c:v>
                </c:pt>
                <c:pt idx="2548">
                  <c:v>2.8365026820403898</c:v>
                </c:pt>
                <c:pt idx="2549">
                  <c:v>2.9678603379562389</c:v>
                </c:pt>
                <c:pt idx="2550">
                  <c:v>3.1059275122942296</c:v>
                </c:pt>
                <c:pt idx="2551">
                  <c:v>3.4374582910529341</c:v>
                </c:pt>
                <c:pt idx="2552">
                  <c:v>3.6887742693738375</c:v>
                </c:pt>
                <c:pt idx="2553">
                  <c:v>3.598742098740594</c:v>
                </c:pt>
                <c:pt idx="2554">
                  <c:v>3.6405160824529901</c:v>
                </c:pt>
                <c:pt idx="2555">
                  <c:v>5.6452835608220084</c:v>
                </c:pt>
                <c:pt idx="2556">
                  <c:v>0.36280598864179581</c:v>
                </c:pt>
                <c:pt idx="2557">
                  <c:v>5.4058623858219761</c:v>
                </c:pt>
                <c:pt idx="2558">
                  <c:v>5.4139463106135395</c:v>
                </c:pt>
                <c:pt idx="2559">
                  <c:v>5.2970700269991511</c:v>
                </c:pt>
                <c:pt idx="2560">
                  <c:v>2.8279772692603586</c:v>
                </c:pt>
                <c:pt idx="2561">
                  <c:v>2.9300294088653516</c:v>
                </c:pt>
                <c:pt idx="2562">
                  <c:v>2.8056236707430031</c:v>
                </c:pt>
                <c:pt idx="2563">
                  <c:v>3.0165780621222495</c:v>
                </c:pt>
                <c:pt idx="2564">
                  <c:v>3.2346656096461857</c:v>
                </c:pt>
                <c:pt idx="2565">
                  <c:v>4.8233499119459253</c:v>
                </c:pt>
                <c:pt idx="2566">
                  <c:v>-0.64314915498545133</c:v>
                </c:pt>
                <c:pt idx="2567">
                  <c:v>0.74555685244990855</c:v>
                </c:pt>
                <c:pt idx="2568">
                  <c:v>0.57819869923021372</c:v>
                </c:pt>
                <c:pt idx="2569">
                  <c:v>3.0280008984790783</c:v>
                </c:pt>
                <c:pt idx="2570">
                  <c:v>3.0262611868334233</c:v>
                </c:pt>
                <c:pt idx="2571">
                  <c:v>9.0894949382893628</c:v>
                </c:pt>
                <c:pt idx="2572">
                  <c:v>8.0517092617406973</c:v>
                </c:pt>
                <c:pt idx="2573">
                  <c:v>8.0421483290774347</c:v>
                </c:pt>
                <c:pt idx="2574">
                  <c:v>4.0995997155249597</c:v>
                </c:pt>
                <c:pt idx="2575">
                  <c:v>3.1779477376003626</c:v>
                </c:pt>
                <c:pt idx="2576">
                  <c:v>-1.582858785643694</c:v>
                </c:pt>
                <c:pt idx="2577">
                  <c:v>-1.8226657888737208</c:v>
                </c:pt>
                <c:pt idx="2578">
                  <c:v>1.3454688426278238</c:v>
                </c:pt>
                <c:pt idx="2579">
                  <c:v>0.87921186581372979</c:v>
                </c:pt>
                <c:pt idx="2580">
                  <c:v>0.65931712886261096</c:v>
                </c:pt>
                <c:pt idx="2581">
                  <c:v>0.43214687163751364</c:v>
                </c:pt>
                <c:pt idx="2582">
                  <c:v>0.53140905866862909</c:v>
                </c:pt>
                <c:pt idx="2583">
                  <c:v>0.57601405755814028</c:v>
                </c:pt>
                <c:pt idx="2584">
                  <c:v>0.54126913569547241</c:v>
                </c:pt>
                <c:pt idx="2585">
                  <c:v>-5.0916734952926959</c:v>
                </c:pt>
                <c:pt idx="2586">
                  <c:v>-1.1603694331942904</c:v>
                </c:pt>
                <c:pt idx="2587">
                  <c:v>-1.0687181152468241</c:v>
                </c:pt>
                <c:pt idx="2588">
                  <c:v>-1.3913895211760234</c:v>
                </c:pt>
                <c:pt idx="2589">
                  <c:v>-16.082432948663438</c:v>
                </c:pt>
                <c:pt idx="2590">
                  <c:v>-1.8781212839596293</c:v>
                </c:pt>
                <c:pt idx="2591">
                  <c:v>-2.0231298927987993</c:v>
                </c:pt>
                <c:pt idx="2592">
                  <c:v>-2.5339404263093428</c:v>
                </c:pt>
                <c:pt idx="2593">
                  <c:v>-2.656383950976732</c:v>
                </c:pt>
                <c:pt idx="2594">
                  <c:v>-2.9751716132840684</c:v>
                </c:pt>
                <c:pt idx="2595">
                  <c:v>-3.4043456678627351</c:v>
                </c:pt>
                <c:pt idx="2596">
                  <c:v>3.8728083433106448</c:v>
                </c:pt>
                <c:pt idx="2597">
                  <c:v>-20.829181269148265</c:v>
                </c:pt>
                <c:pt idx="2598">
                  <c:v>-23.501238140298604</c:v>
                </c:pt>
                <c:pt idx="2599">
                  <c:v>-5.60155146955681</c:v>
                </c:pt>
                <c:pt idx="2600">
                  <c:v>-0.81549287801450987</c:v>
                </c:pt>
                <c:pt idx="2601">
                  <c:v>-0.92681105165127065</c:v>
                </c:pt>
                <c:pt idx="2602">
                  <c:v>-1.0268110516512792</c:v>
                </c:pt>
                <c:pt idx="2603">
                  <c:v>-1.0701325368282966</c:v>
                </c:pt>
                <c:pt idx="2604">
                  <c:v>-1.0691306381515204</c:v>
                </c:pt>
                <c:pt idx="2605">
                  <c:v>-1.1965649810845207</c:v>
                </c:pt>
                <c:pt idx="2606">
                  <c:v>-1.5079006840491047</c:v>
                </c:pt>
                <c:pt idx="2607">
                  <c:v>-1.9182870763204392</c:v>
                </c:pt>
                <c:pt idx="2608">
                  <c:v>2.3460503124079821</c:v>
                </c:pt>
                <c:pt idx="2609">
                  <c:v>2.0432736434298988</c:v>
                </c:pt>
                <c:pt idx="2610">
                  <c:v>2.0140470008677482</c:v>
                </c:pt>
                <c:pt idx="2611">
                  <c:v>1.8772982816515338</c:v>
                </c:pt>
                <c:pt idx="2612">
                  <c:v>1.7480891684172093</c:v>
                </c:pt>
                <c:pt idx="2613">
                  <c:v>1.6783177096561417</c:v>
                </c:pt>
                <c:pt idx="2614">
                  <c:v>1.5490910670939826</c:v>
                </c:pt>
                <c:pt idx="2615">
                  <c:v>5.8310676483687729</c:v>
                </c:pt>
                <c:pt idx="2616">
                  <c:v>5.898725914948983</c:v>
                </c:pt>
                <c:pt idx="2617">
                  <c:v>5.749252764688876</c:v>
                </c:pt>
                <c:pt idx="2618">
                  <c:v>5.8155912936214378</c:v>
                </c:pt>
                <c:pt idx="2619">
                  <c:v>4.1678319258239611</c:v>
                </c:pt>
                <c:pt idx="2620">
                  <c:v>4.5745298719443213</c:v>
                </c:pt>
                <c:pt idx="2621">
                  <c:v>5.5116828350656419</c:v>
                </c:pt>
                <c:pt idx="2622">
                  <c:v>4.7736529228487399</c:v>
                </c:pt>
                <c:pt idx="2623">
                  <c:v>4.2615104232816492</c:v>
                </c:pt>
                <c:pt idx="2624">
                  <c:v>5.0659914718712287</c:v>
                </c:pt>
                <c:pt idx="2625">
                  <c:v>4.5371290002687914</c:v>
                </c:pt>
                <c:pt idx="2626">
                  <c:v>5.1407913230035831</c:v>
                </c:pt>
                <c:pt idx="2627">
                  <c:v>5.0717884674009781</c:v>
                </c:pt>
                <c:pt idx="2628">
                  <c:v>4.3527981219635024</c:v>
                </c:pt>
                <c:pt idx="2629">
                  <c:v>4.4063404786079872</c:v>
                </c:pt>
                <c:pt idx="2630">
                  <c:v>3.7591933374756508</c:v>
                </c:pt>
                <c:pt idx="2631">
                  <c:v>3.6921137737012799</c:v>
                </c:pt>
                <c:pt idx="2632">
                  <c:v>3.3492665821458161</c:v>
                </c:pt>
                <c:pt idx="2633">
                  <c:v>1.8637341448573324</c:v>
                </c:pt>
                <c:pt idx="2634">
                  <c:v>1.7144738820377796</c:v>
                </c:pt>
                <c:pt idx="2635">
                  <c:v>1.4949634523613753</c:v>
                </c:pt>
                <c:pt idx="2636">
                  <c:v>1.5630259554313852</c:v>
                </c:pt>
                <c:pt idx="2637">
                  <c:v>1.5451817692450618</c:v>
                </c:pt>
                <c:pt idx="2638">
                  <c:v>1.4198423315107647</c:v>
                </c:pt>
                <c:pt idx="2639">
                  <c:v>1.5208997527922037</c:v>
                </c:pt>
                <c:pt idx="2640">
                  <c:v>1.697110646468289</c:v>
                </c:pt>
                <c:pt idx="2641">
                  <c:v>1.1196014344513685</c:v>
                </c:pt>
                <c:pt idx="2642">
                  <c:v>1.1812258783584895</c:v>
                </c:pt>
                <c:pt idx="2643">
                  <c:v>1.4028237075869612</c:v>
                </c:pt>
                <c:pt idx="2644">
                  <c:v>1.2507812109866308</c:v>
                </c:pt>
                <c:pt idx="2645">
                  <c:v>3.697834979152546</c:v>
                </c:pt>
                <c:pt idx="2646">
                  <c:v>3.7137205098916724</c:v>
                </c:pt>
                <c:pt idx="2647">
                  <c:v>3.6586746405197346</c:v>
                </c:pt>
                <c:pt idx="2648">
                  <c:v>3.2560046887659979</c:v>
                </c:pt>
                <c:pt idx="2649">
                  <c:v>3.2022232557058743</c:v>
                </c:pt>
                <c:pt idx="2650">
                  <c:v>10.477393024972315</c:v>
                </c:pt>
                <c:pt idx="2651">
                  <c:v>7.532118631227334</c:v>
                </c:pt>
                <c:pt idx="2652">
                  <c:v>5.7754555615076555</c:v>
                </c:pt>
                <c:pt idx="2653">
                  <c:v>4.1391902030676277</c:v>
                </c:pt>
                <c:pt idx="2654">
                  <c:v>3.0824745656218653</c:v>
                </c:pt>
                <c:pt idx="2655">
                  <c:v>2.9730816063806174</c:v>
                </c:pt>
                <c:pt idx="2656">
                  <c:v>3.0054097094821373</c:v>
                </c:pt>
                <c:pt idx="2657">
                  <c:v>2.9355650346531093</c:v>
                </c:pt>
                <c:pt idx="2658">
                  <c:v>2.9981807039704194</c:v>
                </c:pt>
                <c:pt idx="2659">
                  <c:v>-4.2679174151589336</c:v>
                </c:pt>
                <c:pt idx="2660">
                  <c:v>4.8656450341843822</c:v>
                </c:pt>
                <c:pt idx="2661">
                  <c:v>4.7193003236492075</c:v>
                </c:pt>
                <c:pt idx="2662">
                  <c:v>4.7117607176673175</c:v>
                </c:pt>
                <c:pt idx="2663">
                  <c:v>4.6636237075029925</c:v>
                </c:pt>
                <c:pt idx="2664">
                  <c:v>4.3822524600694379</c:v>
                </c:pt>
                <c:pt idx="2665">
                  <c:v>4.4971727622923225</c:v>
                </c:pt>
                <c:pt idx="2666">
                  <c:v>3.9629190970184709</c:v>
                </c:pt>
                <c:pt idx="2667">
                  <c:v>3.8334108394206083</c:v>
                </c:pt>
                <c:pt idx="2668">
                  <c:v>4.1072074222165895</c:v>
                </c:pt>
                <c:pt idx="2669">
                  <c:v>4.0177527242288136</c:v>
                </c:pt>
                <c:pt idx="2670">
                  <c:v>3.9905824670037049</c:v>
                </c:pt>
                <c:pt idx="2671">
                  <c:v>4.0506534688597355</c:v>
                </c:pt>
                <c:pt idx="2672">
                  <c:v>4.3060134113145523</c:v>
                </c:pt>
                <c:pt idx="2673">
                  <c:v>3.3563813897133343</c:v>
                </c:pt>
                <c:pt idx="2674">
                  <c:v>3.3271547471511838</c:v>
                </c:pt>
                <c:pt idx="2675">
                  <c:v>6.43471674059397</c:v>
                </c:pt>
                <c:pt idx="2676">
                  <c:v>6.3130647626693701</c:v>
                </c:pt>
                <c:pt idx="2677">
                  <c:v>1.0241760217434432</c:v>
                </c:pt>
                <c:pt idx="2678">
                  <c:v>6.1244179949618172</c:v>
                </c:pt>
                <c:pt idx="2679">
                  <c:v>6.0168783889799045</c:v>
                </c:pt>
                <c:pt idx="2680">
                  <c:v>5.88766927574558</c:v>
                </c:pt>
                <c:pt idx="2681">
                  <c:v>5.9378100832634573</c:v>
                </c:pt>
                <c:pt idx="2682">
                  <c:v>5.9975293527724318</c:v>
                </c:pt>
                <c:pt idx="2683">
                  <c:v>6.0675648972413825</c:v>
                </c:pt>
                <c:pt idx="2684">
                  <c:v>5.8146649500732792</c:v>
                </c:pt>
                <c:pt idx="2685">
                  <c:v>5.554207867595423</c:v>
                </c:pt>
                <c:pt idx="2686">
                  <c:v>5.6517128136530488</c:v>
                </c:pt>
                <c:pt idx="2687">
                  <c:v>5.5121698961308994</c:v>
                </c:pt>
                <c:pt idx="2688">
                  <c:v>5.4283035947549649</c:v>
                </c:pt>
                <c:pt idx="2689">
                  <c:v>5.3633301316533704</c:v>
                </c:pt>
                <c:pt idx="2690">
                  <c:v>1.9104636619409447</c:v>
                </c:pt>
                <c:pt idx="2691">
                  <c:v>1.8104461326131158</c:v>
                </c:pt>
                <c:pt idx="2692">
                  <c:v>1.5538552644292807</c:v>
                </c:pt>
                <c:pt idx="2693">
                  <c:v>1.3651734380660372</c:v>
                </c:pt>
                <c:pt idx="2694">
                  <c:v>1.113275389574703</c:v>
                </c:pt>
                <c:pt idx="2695">
                  <c:v>0.91329291890252051</c:v>
                </c:pt>
                <c:pt idx="2696">
                  <c:v>0.74253709079250996</c:v>
                </c:pt>
                <c:pt idx="2697">
                  <c:v>-9.1501968977283283</c:v>
                </c:pt>
                <c:pt idx="2698">
                  <c:v>0.11990074351898272</c:v>
                </c:pt>
                <c:pt idx="2699">
                  <c:v>-0.14707651693616697</c:v>
                </c:pt>
                <c:pt idx="2700">
                  <c:v>-0.46595182588266226</c:v>
                </c:pt>
                <c:pt idx="2701">
                  <c:v>-0.66971286420970699</c:v>
                </c:pt>
                <c:pt idx="2702">
                  <c:v>-11.013413119856452</c:v>
                </c:pt>
                <c:pt idx="2703">
                  <c:v>-1.3961453084659325</c:v>
                </c:pt>
                <c:pt idx="2704">
                  <c:v>5.5519741723705494</c:v>
                </c:pt>
                <c:pt idx="2705">
                  <c:v>1.3037994252831169</c:v>
                </c:pt>
                <c:pt idx="2706">
                  <c:v>3.0251170441484518</c:v>
                </c:pt>
                <c:pt idx="2707">
                  <c:v>-1.9290168304571864E-2</c:v>
                </c:pt>
                <c:pt idx="2708">
                  <c:v>-0.24947627356463187</c:v>
                </c:pt>
                <c:pt idx="2709">
                  <c:v>-0.54551787264672669</c:v>
                </c:pt>
                <c:pt idx="2710">
                  <c:v>-0.83487249112301498</c:v>
                </c:pt>
                <c:pt idx="2711">
                  <c:v>-16.794957184192214</c:v>
                </c:pt>
                <c:pt idx="2712">
                  <c:v>-0.19402359061950136</c:v>
                </c:pt>
                <c:pt idx="2713">
                  <c:v>6.876521886041111</c:v>
                </c:pt>
                <c:pt idx="2714">
                  <c:v>-0.68538236440279832</c:v>
                </c:pt>
                <c:pt idx="2715">
                  <c:v>-1.0010720710838328</c:v>
                </c:pt>
                <c:pt idx="2716">
                  <c:v>-25.278210881256122</c:v>
                </c:pt>
                <c:pt idx="2717">
                  <c:v>-25.990904269802641</c:v>
                </c:pt>
                <c:pt idx="2718">
                  <c:v>-2.9179643496646648</c:v>
                </c:pt>
                <c:pt idx="2719">
                  <c:v>-3.5879799113519226</c:v>
                </c:pt>
                <c:pt idx="2720">
                  <c:v>-0.40767879982059441</c:v>
                </c:pt>
                <c:pt idx="2721">
                  <c:v>-0.32447388255178566</c:v>
                </c:pt>
                <c:pt idx="2722">
                  <c:v>-0.33087666898121171</c:v>
                </c:pt>
                <c:pt idx="2723">
                  <c:v>-0.42733571605095477</c:v>
                </c:pt>
                <c:pt idx="2724">
                  <c:v>0.17101907387331039</c:v>
                </c:pt>
                <c:pt idx="2725">
                  <c:v>0.6787401748366193</c:v>
                </c:pt>
                <c:pt idx="2726">
                  <c:v>1.2700849304781627</c:v>
                </c:pt>
                <c:pt idx="2727">
                  <c:v>-25.508918285158124</c:v>
                </c:pt>
                <c:pt idx="2728">
                  <c:v>-29.632807633506765</c:v>
                </c:pt>
                <c:pt idx="2729">
                  <c:v>1.2273034577914288</c:v>
                </c:pt>
                <c:pt idx="2730">
                  <c:v>1.1155387569745372</c:v>
                </c:pt>
                <c:pt idx="2731">
                  <c:v>1.0741684811675896</c:v>
                </c:pt>
                <c:pt idx="2732">
                  <c:v>-27.232504784660406</c:v>
                </c:pt>
                <c:pt idx="2733">
                  <c:v>1.4724668301393251</c:v>
                </c:pt>
                <c:pt idx="2734">
                  <c:v>1.256421923944842</c:v>
                </c:pt>
              </c:numCache>
            </c:numRef>
          </c:yVal>
          <c:smooth val="0"/>
          <c:extLst>
            <c:ext xmlns:c16="http://schemas.microsoft.com/office/drawing/2014/chart" uri="{C3380CC4-5D6E-409C-BE32-E72D297353CC}">
              <c16:uniqueId val="{00000002-4744-4654-B6FA-475504CE1222}"/>
            </c:ext>
          </c:extLst>
        </c:ser>
        <c:dLbls>
          <c:showLegendKey val="0"/>
          <c:showVal val="0"/>
          <c:showCatName val="0"/>
          <c:showSerName val="0"/>
          <c:showPercent val="0"/>
          <c:showBubbleSize val="0"/>
        </c:dLbls>
        <c:axId val="1569716192"/>
        <c:axId val="1447293648"/>
      </c:scatterChart>
      <c:valAx>
        <c:axId val="1569716192"/>
        <c:scaling>
          <c:orientation val="minMax"/>
        </c:scaling>
        <c:delete val="0"/>
        <c:axPos val="b"/>
        <c:title>
          <c:tx>
            <c:strRef>
              <c:f>Regression!$BE$95</c:f>
              <c:strCache>
                <c:ptCount val="1"/>
                <c:pt idx="0">
                  <c:v>Fitted Values</c:v>
                </c:pt>
              </c:strCache>
            </c:strRef>
          </c:tx>
          <c:overlay val="0"/>
        </c:title>
        <c:numFmt formatCode="0" sourceLinked="0"/>
        <c:majorTickMark val="out"/>
        <c:minorTickMark val="none"/>
        <c:tickLblPos val="nextTo"/>
        <c:crossAx val="1447293648"/>
        <c:crosses val="autoZero"/>
        <c:crossBetween val="midCat"/>
      </c:valAx>
      <c:valAx>
        <c:axId val="1447293648"/>
        <c:scaling>
          <c:orientation val="minMax"/>
        </c:scaling>
        <c:delete val="0"/>
        <c:axPos val="l"/>
        <c:title>
          <c:tx>
            <c:strRef>
              <c:f>Regression!$BF$95</c:f>
              <c:strCache>
                <c:ptCount val="1"/>
                <c:pt idx="0">
                  <c:v>Residuals</c:v>
                </c:pt>
              </c:strCache>
            </c:strRef>
          </c:tx>
          <c:overlay val="0"/>
        </c:title>
        <c:numFmt formatCode="0" sourceLinked="0"/>
        <c:majorTickMark val="out"/>
        <c:minorTickMark val="none"/>
        <c:tickLblPos val="nextTo"/>
        <c:crossAx val="156971619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Regression!$BD$96</c:f>
          <c:strCache>
            <c:ptCount val="1"/>
            <c:pt idx="0">
              <c:v>Normal Q-Q  (r = 0.933)  — check normality</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2735"/>
                <c:pt idx="0">
                  <c:v>-3.5637237761657956</c:v>
                </c:pt>
                <c:pt idx="1">
                  <c:v>-3.2644179862305394</c:v>
                </c:pt>
                <c:pt idx="2">
                  <c:v>-3.1168164504892237</c:v>
                </c:pt>
                <c:pt idx="3">
                  <c:v>-3.0162270886912808</c:v>
                </c:pt>
                <c:pt idx="4">
                  <c:v>-2.9391934236596713</c:v>
                </c:pt>
                <c:pt idx="5">
                  <c:v>-2.8764359702713773</c:v>
                </c:pt>
                <c:pt idx="6">
                  <c:v>-2.8233005325629503</c:v>
                </c:pt>
                <c:pt idx="7">
                  <c:v>-2.7771100439847807</c:v>
                </c:pt>
                <c:pt idx="8">
                  <c:v>-2.7361789133998222</c:v>
                </c:pt>
                <c:pt idx="9">
                  <c:v>-2.6993750586359719</c:v>
                </c:pt>
                <c:pt idx="10">
                  <c:v>-2.6659003450498671</c:v>
                </c:pt>
                <c:pt idx="11">
                  <c:v>-2.6659003450498671</c:v>
                </c:pt>
                <c:pt idx="12">
                  <c:v>-2.6067439764259008</c:v>
                </c:pt>
                <c:pt idx="13">
                  <c:v>-2.6067439764259008</c:v>
                </c:pt>
                <c:pt idx="14">
                  <c:v>-2.5555080555517771</c:v>
                </c:pt>
                <c:pt idx="15">
                  <c:v>-2.5555080555517771</c:v>
                </c:pt>
                <c:pt idx="16">
                  <c:v>-2.5555080555517771</c:v>
                </c:pt>
                <c:pt idx="17">
                  <c:v>-2.4893671102224584</c:v>
                </c:pt>
                <c:pt idx="18">
                  <c:v>-2.4893671102224584</c:v>
                </c:pt>
                <c:pt idx="19">
                  <c:v>-2.450656453435367</c:v>
                </c:pt>
                <c:pt idx="20">
                  <c:v>-2.4325998101995441</c:v>
                </c:pt>
                <c:pt idx="21">
                  <c:v>-2.4325998101995441</c:v>
                </c:pt>
                <c:pt idx="22">
                  <c:v>-2.4325998101995441</c:v>
                </c:pt>
                <c:pt idx="23">
                  <c:v>-2.4325998101995441</c:v>
                </c:pt>
                <c:pt idx="24">
                  <c:v>-2.4325998101995441</c:v>
                </c:pt>
                <c:pt idx="25">
                  <c:v>-2.3525104388690163</c:v>
                </c:pt>
                <c:pt idx="26">
                  <c:v>-2.3381700639261913</c:v>
                </c:pt>
                <c:pt idx="27">
                  <c:v>-2.3381700639261913</c:v>
                </c:pt>
                <c:pt idx="28">
                  <c:v>-2.310853456657548</c:v>
                </c:pt>
                <c:pt idx="29">
                  <c:v>-2.310853456657548</c:v>
                </c:pt>
                <c:pt idx="30">
                  <c:v>-2.310853456657548</c:v>
                </c:pt>
                <c:pt idx="31">
                  <c:v>-2.2728580595100762</c:v>
                </c:pt>
                <c:pt idx="32">
                  <c:v>-2.2728580595100762</c:v>
                </c:pt>
                <c:pt idx="33">
                  <c:v>-2.2728580595100762</c:v>
                </c:pt>
                <c:pt idx="34">
                  <c:v>-2.2378855559537847</c:v>
                </c:pt>
                <c:pt idx="35">
                  <c:v>-2.2378855559537847</c:v>
                </c:pt>
                <c:pt idx="36">
                  <c:v>-2.216006718107038</c:v>
                </c:pt>
                <c:pt idx="37">
                  <c:v>-2.216006718107038</c:v>
                </c:pt>
                <c:pt idx="38">
                  <c:v>-2.216006718107038</c:v>
                </c:pt>
                <c:pt idx="39">
                  <c:v>-2.216006718107038</c:v>
                </c:pt>
                <c:pt idx="40">
                  <c:v>-2.216006718107038</c:v>
                </c:pt>
                <c:pt idx="41">
                  <c:v>-2.1655270108056097</c:v>
                </c:pt>
                <c:pt idx="42">
                  <c:v>-2.1655270108056097</c:v>
                </c:pt>
                <c:pt idx="43">
                  <c:v>-2.1467916546074863</c:v>
                </c:pt>
                <c:pt idx="44">
                  <c:v>-2.1376995821130693</c:v>
                </c:pt>
                <c:pt idx="45">
                  <c:v>-2.1376995821130693</c:v>
                </c:pt>
                <c:pt idx="46">
                  <c:v>-2.1376995821130693</c:v>
                </c:pt>
                <c:pt idx="47">
                  <c:v>-2.1376995821130693</c:v>
                </c:pt>
                <c:pt idx="48">
                  <c:v>-2.1029953135119666</c:v>
                </c:pt>
                <c:pt idx="49">
                  <c:v>-2.0947025706277178</c:v>
                </c:pt>
                <c:pt idx="50">
                  <c:v>-2.0947025706277178</c:v>
                </c:pt>
                <c:pt idx="51">
                  <c:v>-2.0785366008051032</c:v>
                </c:pt>
                <c:pt idx="52">
                  <c:v>-2.0706531127579018</c:v>
                </c:pt>
                <c:pt idx="53">
                  <c:v>-2.0706531127579018</c:v>
                </c:pt>
                <c:pt idx="54">
                  <c:v>-2.0552615631768392</c:v>
                </c:pt>
                <c:pt idx="55">
                  <c:v>-2.0552615631768392</c:v>
                </c:pt>
                <c:pt idx="56">
                  <c:v>-2.0552615631768392</c:v>
                </c:pt>
                <c:pt idx="57">
                  <c:v>-2.0552615631768392</c:v>
                </c:pt>
                <c:pt idx="58">
                  <c:v>-2.0552615631768392</c:v>
                </c:pt>
                <c:pt idx="59">
                  <c:v>-2.0187803447283761</c:v>
                </c:pt>
                <c:pt idx="60">
                  <c:v>-2.0187803447283761</c:v>
                </c:pt>
                <c:pt idx="61">
                  <c:v>-2.0049108581893313</c:v>
                </c:pt>
                <c:pt idx="62">
                  <c:v>-2.0049108581893313</c:v>
                </c:pt>
                <c:pt idx="63">
                  <c:v>-1.9914166473911747</c:v>
                </c:pt>
                <c:pt idx="64">
                  <c:v>-1.9914166473911747</c:v>
                </c:pt>
                <c:pt idx="65">
                  <c:v>-1.9914166473911747</c:v>
                </c:pt>
                <c:pt idx="66">
                  <c:v>-1.9914166473911747</c:v>
                </c:pt>
                <c:pt idx="67">
                  <c:v>-1.9654675641042432</c:v>
                </c:pt>
                <c:pt idx="68">
                  <c:v>-1.9654675641042432</c:v>
                </c:pt>
                <c:pt idx="69">
                  <c:v>-1.9654675641042432</c:v>
                </c:pt>
                <c:pt idx="70">
                  <c:v>-1.9654675641042432</c:v>
                </c:pt>
                <c:pt idx="71">
                  <c:v>-1.9654675641042432</c:v>
                </c:pt>
                <c:pt idx="72">
                  <c:v>-1.9347868830166586</c:v>
                </c:pt>
                <c:pt idx="73">
                  <c:v>-1.9347868830166586</c:v>
                </c:pt>
                <c:pt idx="74">
                  <c:v>-1.9230085489113007</c:v>
                </c:pt>
                <c:pt idx="75">
                  <c:v>-1.9230085489113007</c:v>
                </c:pt>
                <c:pt idx="76">
                  <c:v>-1.9230085489113007</c:v>
                </c:pt>
                <c:pt idx="77">
                  <c:v>-1.9058261845387061</c:v>
                </c:pt>
                <c:pt idx="78">
                  <c:v>-1.9058261845387061</c:v>
                </c:pt>
                <c:pt idx="79">
                  <c:v>-1.9058261845387061</c:v>
                </c:pt>
                <c:pt idx="80">
                  <c:v>-1.9058261845387061</c:v>
                </c:pt>
                <c:pt idx="81">
                  <c:v>-1.9058261845387061</c:v>
                </c:pt>
                <c:pt idx="82">
                  <c:v>-1.8783809648051151</c:v>
                </c:pt>
                <c:pt idx="83">
                  <c:v>-1.8783809648051151</c:v>
                </c:pt>
                <c:pt idx="84">
                  <c:v>-1.8783809648051151</c:v>
                </c:pt>
                <c:pt idx="85">
                  <c:v>-1.862569548946537</c:v>
                </c:pt>
                <c:pt idx="86">
                  <c:v>-1.8574010772121654</c:v>
                </c:pt>
                <c:pt idx="87">
                  <c:v>-1.8574010772121654</c:v>
                </c:pt>
                <c:pt idx="88">
                  <c:v>-1.8472105137741763</c:v>
                </c:pt>
                <c:pt idx="89">
                  <c:v>-1.8472105137741763</c:v>
                </c:pt>
                <c:pt idx="90">
                  <c:v>-1.8472105137741763</c:v>
                </c:pt>
                <c:pt idx="91">
                  <c:v>-1.8472105137741763</c:v>
                </c:pt>
                <c:pt idx="92">
                  <c:v>-1.8273864719469204</c:v>
                </c:pt>
                <c:pt idx="93">
                  <c:v>-1.8273864719469204</c:v>
                </c:pt>
                <c:pt idx="94">
                  <c:v>-1.8273864719469204</c:v>
                </c:pt>
                <c:pt idx="95">
                  <c:v>-1.8129763687007561</c:v>
                </c:pt>
                <c:pt idx="96">
                  <c:v>-1.8129763687007561</c:v>
                </c:pt>
                <c:pt idx="97">
                  <c:v>-1.8035748032221395</c:v>
                </c:pt>
                <c:pt idx="98">
                  <c:v>-1.7989331850097492</c:v>
                </c:pt>
                <c:pt idx="99">
                  <c:v>-1.7943300036094723</c:v>
                </c:pt>
                <c:pt idx="100">
                  <c:v>-1.7897645317126023</c:v>
                </c:pt>
                <c:pt idx="101">
                  <c:v>-1.7852360628720265</c:v>
                </c:pt>
                <c:pt idx="102">
                  <c:v>-1.7852360628720265</c:v>
                </c:pt>
                <c:pt idx="103">
                  <c:v>-1.7852360628720265</c:v>
                </c:pt>
                <c:pt idx="104">
                  <c:v>-1.7718659066407043</c:v>
                </c:pt>
                <c:pt idx="105">
                  <c:v>-1.7718659066407043</c:v>
                </c:pt>
                <c:pt idx="106">
                  <c:v>-1.7631254017092044</c:v>
                </c:pt>
                <c:pt idx="107">
                  <c:v>-1.7631254017092044</c:v>
                </c:pt>
                <c:pt idx="108">
                  <c:v>-1.7631254017092044</c:v>
                </c:pt>
                <c:pt idx="109">
                  <c:v>-1.7502619340958261</c:v>
                </c:pt>
                <c:pt idx="110">
                  <c:v>-1.7460377778817631</c:v>
                </c:pt>
                <c:pt idx="111">
                  <c:v>-1.7460377778817631</c:v>
                </c:pt>
                <c:pt idx="112">
                  <c:v>-1.7460377778817631</c:v>
                </c:pt>
                <c:pt idx="113">
                  <c:v>-1.7335487991123972</c:v>
                </c:pt>
                <c:pt idx="114">
                  <c:v>-1.7294452727675103</c:v>
                </c:pt>
                <c:pt idx="115">
                  <c:v>-1.7294452727675103</c:v>
                </c:pt>
                <c:pt idx="116">
                  <c:v>-1.7294452727675103</c:v>
                </c:pt>
                <c:pt idx="117">
                  <c:v>-1.7294452727675103</c:v>
                </c:pt>
                <c:pt idx="118">
                  <c:v>-1.7133156815057724</c:v>
                </c:pt>
                <c:pt idx="119">
                  <c:v>-1.7133156815057724</c:v>
                </c:pt>
                <c:pt idx="120">
                  <c:v>-1.7054152731627288</c:v>
                </c:pt>
                <c:pt idx="121">
                  <c:v>-1.7054152731627288</c:v>
                </c:pt>
                <c:pt idx="122">
                  <c:v>-1.7054152731627288</c:v>
                </c:pt>
                <c:pt idx="123">
                  <c:v>-1.7054152731627288</c:v>
                </c:pt>
                <c:pt idx="124">
                  <c:v>-1.7054152731627288</c:v>
                </c:pt>
                <c:pt idx="125">
                  <c:v>-1.6861167782003321</c:v>
                </c:pt>
                <c:pt idx="126">
                  <c:v>-1.6861167782003321</c:v>
                </c:pt>
                <c:pt idx="127">
                  <c:v>-1.6861167782003321</c:v>
                </c:pt>
                <c:pt idx="128">
                  <c:v>-1.6861167782003321</c:v>
                </c:pt>
                <c:pt idx="129">
                  <c:v>-1.6861167782003321</c:v>
                </c:pt>
                <c:pt idx="130">
                  <c:v>-1.6861167782003321</c:v>
                </c:pt>
                <c:pt idx="131">
                  <c:v>-1.6637576140565871</c:v>
                </c:pt>
                <c:pt idx="132">
                  <c:v>-1.6637576140565871</c:v>
                </c:pt>
                <c:pt idx="133">
                  <c:v>-1.6637576140565871</c:v>
                </c:pt>
                <c:pt idx="134">
                  <c:v>-1.6528830776381649</c:v>
                </c:pt>
                <c:pt idx="135">
                  <c:v>-1.6528830776381649</c:v>
                </c:pt>
                <c:pt idx="136">
                  <c:v>-1.6528830776381649</c:v>
                </c:pt>
                <c:pt idx="137">
                  <c:v>-1.6528830776381649</c:v>
                </c:pt>
                <c:pt idx="138">
                  <c:v>-1.6528830776381649</c:v>
                </c:pt>
                <c:pt idx="139">
                  <c:v>-1.6351816728371245</c:v>
                </c:pt>
                <c:pt idx="140">
                  <c:v>-1.6351816728371245</c:v>
                </c:pt>
                <c:pt idx="141">
                  <c:v>-1.6351816728371245</c:v>
                </c:pt>
                <c:pt idx="142">
                  <c:v>-1.624802007379867</c:v>
                </c:pt>
                <c:pt idx="143">
                  <c:v>-1.624802007379867</c:v>
                </c:pt>
                <c:pt idx="144">
                  <c:v>-1.624802007379867</c:v>
                </c:pt>
                <c:pt idx="145">
                  <c:v>-1.61459449911454</c:v>
                </c:pt>
                <c:pt idx="146">
                  <c:v>-1.61459449911454</c:v>
                </c:pt>
                <c:pt idx="147">
                  <c:v>-1.61459449911454</c:v>
                </c:pt>
                <c:pt idx="148">
                  <c:v>-1.61459449911454</c:v>
                </c:pt>
                <c:pt idx="149">
                  <c:v>-1.61459449911454</c:v>
                </c:pt>
                <c:pt idx="150">
                  <c:v>-1.61459449911454</c:v>
                </c:pt>
                <c:pt idx="151">
                  <c:v>-1.61459449911454</c:v>
                </c:pt>
                <c:pt idx="152">
                  <c:v>-1.61459449911454</c:v>
                </c:pt>
                <c:pt idx="153">
                  <c:v>-1.5881667886455826</c:v>
                </c:pt>
                <c:pt idx="154">
                  <c:v>-1.5881667886455826</c:v>
                </c:pt>
                <c:pt idx="155">
                  <c:v>-1.5881667886455826</c:v>
                </c:pt>
                <c:pt idx="156">
                  <c:v>-1.5881667886455826</c:v>
                </c:pt>
                <c:pt idx="157">
                  <c:v>-1.5881667886455826</c:v>
                </c:pt>
                <c:pt idx="158">
                  <c:v>-1.5721967195305624</c:v>
                </c:pt>
                <c:pt idx="159">
                  <c:v>-1.5721967195305624</c:v>
                </c:pt>
                <c:pt idx="160">
                  <c:v>-1.5721967195305624</c:v>
                </c:pt>
                <c:pt idx="161">
                  <c:v>-1.5628039268277349</c:v>
                </c:pt>
                <c:pt idx="162">
                  <c:v>-1.5628039268277349</c:v>
                </c:pt>
                <c:pt idx="163">
                  <c:v>-1.5628039268277349</c:v>
                </c:pt>
                <c:pt idx="164">
                  <c:v>-1.5535470224467212</c:v>
                </c:pt>
                <c:pt idx="165">
                  <c:v>-1.5535470224467212</c:v>
                </c:pt>
                <c:pt idx="166">
                  <c:v>-1.5535470224467212</c:v>
                </c:pt>
                <c:pt idx="167">
                  <c:v>-1.5535470224467212</c:v>
                </c:pt>
                <c:pt idx="168">
                  <c:v>-1.5535470224467212</c:v>
                </c:pt>
                <c:pt idx="169">
                  <c:v>-1.5384083098927392</c:v>
                </c:pt>
                <c:pt idx="170">
                  <c:v>-1.5384083098927392</c:v>
                </c:pt>
                <c:pt idx="171">
                  <c:v>-1.5384083098927392</c:v>
                </c:pt>
                <c:pt idx="172">
                  <c:v>-1.5384083098927392</c:v>
                </c:pt>
                <c:pt idx="173">
                  <c:v>-1.5384083098927392</c:v>
                </c:pt>
                <c:pt idx="174">
                  <c:v>-1.5236141800532172</c:v>
                </c:pt>
                <c:pt idx="175">
                  <c:v>-1.5236141800532172</c:v>
                </c:pt>
                <c:pt idx="176">
                  <c:v>-1.5236141800532172</c:v>
                </c:pt>
                <c:pt idx="177">
                  <c:v>-1.5236141800532172</c:v>
                </c:pt>
                <c:pt idx="178">
                  <c:v>-1.5236141800532172</c:v>
                </c:pt>
                <c:pt idx="179">
                  <c:v>-1.5236141800532172</c:v>
                </c:pt>
                <c:pt idx="180">
                  <c:v>-1.5236141800532172</c:v>
                </c:pt>
                <c:pt idx="181">
                  <c:v>-1.5236141800532172</c:v>
                </c:pt>
                <c:pt idx="182">
                  <c:v>-1.5006148420573444</c:v>
                </c:pt>
                <c:pt idx="183">
                  <c:v>-1.5006148420573444</c:v>
                </c:pt>
                <c:pt idx="184">
                  <c:v>-1.5006148420573444</c:v>
                </c:pt>
                <c:pt idx="185">
                  <c:v>-1.5006148420573444</c:v>
                </c:pt>
                <c:pt idx="186">
                  <c:v>-1.4894068876948388</c:v>
                </c:pt>
                <c:pt idx="187">
                  <c:v>-1.4894068876948388</c:v>
                </c:pt>
                <c:pt idx="188">
                  <c:v>-1.4894068876948388</c:v>
                </c:pt>
                <c:pt idx="189">
                  <c:v>-1.4811220981886666</c:v>
                </c:pt>
                <c:pt idx="190">
                  <c:v>-1.4811220981886666</c:v>
                </c:pt>
                <c:pt idx="191">
                  <c:v>-1.4811220981886666</c:v>
                </c:pt>
                <c:pt idx="192">
                  <c:v>-1.4811220981886666</c:v>
                </c:pt>
                <c:pt idx="193">
                  <c:v>-1.4702314267400576</c:v>
                </c:pt>
                <c:pt idx="194">
                  <c:v>-1.4702314267400576</c:v>
                </c:pt>
                <c:pt idx="195">
                  <c:v>-1.4702314267400576</c:v>
                </c:pt>
                <c:pt idx="196">
                  <c:v>-1.4702314267400576</c:v>
                </c:pt>
                <c:pt idx="197">
                  <c:v>-1.4595123949821374</c:v>
                </c:pt>
                <c:pt idx="198">
                  <c:v>-1.4595123949821374</c:v>
                </c:pt>
                <c:pt idx="199">
                  <c:v>-1.4595123949821374</c:v>
                </c:pt>
                <c:pt idx="200">
                  <c:v>-1.4595123949821374</c:v>
                </c:pt>
                <c:pt idx="201">
                  <c:v>-1.4595123949821374</c:v>
                </c:pt>
                <c:pt idx="202">
                  <c:v>-1.4463450758155323</c:v>
                </c:pt>
                <c:pt idx="203">
                  <c:v>-1.4463450758155323</c:v>
                </c:pt>
                <c:pt idx="204">
                  <c:v>-1.4463450758155323</c:v>
                </c:pt>
                <c:pt idx="205">
                  <c:v>-1.4385635388365483</c:v>
                </c:pt>
                <c:pt idx="206">
                  <c:v>-1.4385635388365483</c:v>
                </c:pt>
                <c:pt idx="207">
                  <c:v>-1.4385635388365483</c:v>
                </c:pt>
                <c:pt idx="208">
                  <c:v>-1.4385635388365483</c:v>
                </c:pt>
                <c:pt idx="209">
                  <c:v>-1.4385635388365483</c:v>
                </c:pt>
                <c:pt idx="210">
                  <c:v>-1.4257845907816564</c:v>
                </c:pt>
                <c:pt idx="211">
                  <c:v>-1.4257845907816564</c:v>
                </c:pt>
                <c:pt idx="212">
                  <c:v>-1.4257845907816564</c:v>
                </c:pt>
                <c:pt idx="213">
                  <c:v>-1.4257845907816564</c:v>
                </c:pt>
                <c:pt idx="214">
                  <c:v>-1.4157265702913135</c:v>
                </c:pt>
                <c:pt idx="215">
                  <c:v>-1.4157265702913135</c:v>
                </c:pt>
                <c:pt idx="216">
                  <c:v>-1.4157265702913135</c:v>
                </c:pt>
                <c:pt idx="217">
                  <c:v>-1.4082759976023034</c:v>
                </c:pt>
                <c:pt idx="218">
                  <c:v>-1.4082759976023034</c:v>
                </c:pt>
                <c:pt idx="219">
                  <c:v>-1.4082759976023034</c:v>
                </c:pt>
                <c:pt idx="220">
                  <c:v>-1.4082759976023034</c:v>
                </c:pt>
                <c:pt idx="221">
                  <c:v>-1.39846190108854</c:v>
                </c:pt>
                <c:pt idx="222">
                  <c:v>-1.39846190108854</c:v>
                </c:pt>
                <c:pt idx="223">
                  <c:v>-1.39846190108854</c:v>
                </c:pt>
                <c:pt idx="224">
                  <c:v>-1.39846190108854</c:v>
                </c:pt>
                <c:pt idx="225">
                  <c:v>-1.39846190108854</c:v>
                </c:pt>
                <c:pt idx="226">
                  <c:v>-1.3863806134539967</c:v>
                </c:pt>
                <c:pt idx="227">
                  <c:v>-1.3863806134539967</c:v>
                </c:pt>
                <c:pt idx="228">
                  <c:v>-1.3863806134539967</c:v>
                </c:pt>
                <c:pt idx="229">
                  <c:v>-1.3792279038505171</c:v>
                </c:pt>
                <c:pt idx="230">
                  <c:v>-1.3792279038505171</c:v>
                </c:pt>
                <c:pt idx="231">
                  <c:v>-1.3744983565835009</c:v>
                </c:pt>
                <c:pt idx="232">
                  <c:v>-1.3744983565835009</c:v>
                </c:pt>
                <c:pt idx="233">
                  <c:v>-1.3744983565835009</c:v>
                </c:pt>
                <c:pt idx="234">
                  <c:v>-1.3674611569074344</c:v>
                </c:pt>
                <c:pt idx="235">
                  <c:v>-1.3674611569074344</c:v>
                </c:pt>
                <c:pt idx="236">
                  <c:v>-1.3674611569074344</c:v>
                </c:pt>
                <c:pt idx="237">
                  <c:v>-1.3674611569074344</c:v>
                </c:pt>
                <c:pt idx="238">
                  <c:v>-1.3581822856739931</c:v>
                </c:pt>
                <c:pt idx="239">
                  <c:v>-1.3581822856739931</c:v>
                </c:pt>
                <c:pt idx="240">
                  <c:v>-1.353586385196754</c:v>
                </c:pt>
                <c:pt idx="241">
                  <c:v>-1.353586385196754</c:v>
                </c:pt>
                <c:pt idx="242">
                  <c:v>-1.353586385196754</c:v>
                </c:pt>
                <c:pt idx="243">
                  <c:v>-1.3467456724148483</c:v>
                </c:pt>
                <c:pt idx="244">
                  <c:v>-1.3444793839364308</c:v>
                </c:pt>
                <c:pt idx="245">
                  <c:v>-1.3444793839364308</c:v>
                </c:pt>
                <c:pt idx="246">
                  <c:v>-1.3444793839364308</c:v>
                </c:pt>
                <c:pt idx="247">
                  <c:v>-1.3444793839364308</c:v>
                </c:pt>
                <c:pt idx="248">
                  <c:v>-1.3444793839364308</c:v>
                </c:pt>
                <c:pt idx="249">
                  <c:v>-1.3444793839364308</c:v>
                </c:pt>
                <c:pt idx="250">
                  <c:v>-1.3444793839364308</c:v>
                </c:pt>
                <c:pt idx="251">
                  <c:v>-1.3444793839364308</c:v>
                </c:pt>
                <c:pt idx="252">
                  <c:v>-1.3444793839364308</c:v>
                </c:pt>
                <c:pt idx="253">
                  <c:v>-1.3243863322451119</c:v>
                </c:pt>
                <c:pt idx="254">
                  <c:v>-1.3243863322451119</c:v>
                </c:pt>
                <c:pt idx="255">
                  <c:v>-1.3243863322451119</c:v>
                </c:pt>
                <c:pt idx="256">
                  <c:v>-1.3243863322451119</c:v>
                </c:pt>
                <c:pt idx="257">
                  <c:v>-1.3243863322451119</c:v>
                </c:pt>
                <c:pt idx="258">
                  <c:v>-1.3134508315900839</c:v>
                </c:pt>
                <c:pt idx="259">
                  <c:v>-1.3134508315900839</c:v>
                </c:pt>
                <c:pt idx="260">
                  <c:v>-1.3091203072128768</c:v>
                </c:pt>
                <c:pt idx="261">
                  <c:v>-1.3091203072128768</c:v>
                </c:pt>
                <c:pt idx="262">
                  <c:v>-1.3091203072128768</c:v>
                </c:pt>
                <c:pt idx="263">
                  <c:v>-1.3091203072128768</c:v>
                </c:pt>
                <c:pt idx="264">
                  <c:v>-1.3091203072128768</c:v>
                </c:pt>
                <c:pt idx="265">
                  <c:v>-1.298400030715966</c:v>
                </c:pt>
                <c:pt idx="266">
                  <c:v>-1.298400030715966</c:v>
                </c:pt>
                <c:pt idx="267">
                  <c:v>-1.2941534231556555</c:v>
                </c:pt>
                <c:pt idx="268">
                  <c:v>-1.2941534231556555</c:v>
                </c:pt>
                <c:pt idx="269">
                  <c:v>-1.2941534231556555</c:v>
                </c:pt>
                <c:pt idx="270">
                  <c:v>-1.28782692991528</c:v>
                </c:pt>
                <c:pt idx="271">
                  <c:v>-1.28782692991528</c:v>
                </c:pt>
                <c:pt idx="272">
                  <c:v>-1.2836377389918507</c:v>
                </c:pt>
                <c:pt idx="273">
                  <c:v>-1.2836377389918507</c:v>
                </c:pt>
                <c:pt idx="274">
                  <c:v>-1.2836377389918507</c:v>
                </c:pt>
                <c:pt idx="275">
                  <c:v>-1.2836377389918507</c:v>
                </c:pt>
                <c:pt idx="276">
                  <c:v>-1.275326267045058</c:v>
                </c:pt>
                <c:pt idx="277">
                  <c:v>-1.275326267045058</c:v>
                </c:pt>
                <c:pt idx="278">
                  <c:v>-1.275326267045058</c:v>
                </c:pt>
                <c:pt idx="279">
                  <c:v>-1.275326267045058</c:v>
                </c:pt>
                <c:pt idx="280">
                  <c:v>-1.275326267045058</c:v>
                </c:pt>
                <c:pt idx="281">
                  <c:v>-1.275326267045058</c:v>
                </c:pt>
                <c:pt idx="282">
                  <c:v>-1.2630217791675411</c:v>
                </c:pt>
                <c:pt idx="283">
                  <c:v>-1.2630217791675411</c:v>
                </c:pt>
                <c:pt idx="284">
                  <c:v>-1.2630217791675411</c:v>
                </c:pt>
                <c:pt idx="285">
                  <c:v>-1.2630217791675411</c:v>
                </c:pt>
                <c:pt idx="286">
                  <c:v>-1.2549238680209662</c:v>
                </c:pt>
                <c:pt idx="287">
                  <c:v>-1.2549238680209662</c:v>
                </c:pt>
                <c:pt idx="288">
                  <c:v>-1.2549238680209662</c:v>
                </c:pt>
                <c:pt idx="289">
                  <c:v>-1.2549238680209662</c:v>
                </c:pt>
                <c:pt idx="290">
                  <c:v>-1.2549238680209662</c:v>
                </c:pt>
                <c:pt idx="291">
                  <c:v>-1.2549238680209662</c:v>
                </c:pt>
                <c:pt idx="292">
                  <c:v>-1.2549238680209662</c:v>
                </c:pt>
                <c:pt idx="293">
                  <c:v>-1.2549238680209662</c:v>
                </c:pt>
                <c:pt idx="294">
                  <c:v>-1.2549238680209662</c:v>
                </c:pt>
                <c:pt idx="295">
                  <c:v>-1.2549238680209662</c:v>
                </c:pt>
                <c:pt idx="296">
                  <c:v>-1.2549238680209662</c:v>
                </c:pt>
                <c:pt idx="297">
                  <c:v>-1.2330683240743923</c:v>
                </c:pt>
                <c:pt idx="298">
                  <c:v>-1.2311105088312615</c:v>
                </c:pt>
                <c:pt idx="299">
                  <c:v>-1.2291574011448154</c:v>
                </c:pt>
                <c:pt idx="300">
                  <c:v>-1.2291574011448154</c:v>
                </c:pt>
                <c:pt idx="301">
                  <c:v>-1.2291574011448154</c:v>
                </c:pt>
                <c:pt idx="302">
                  <c:v>-1.2291574011448154</c:v>
                </c:pt>
                <c:pt idx="303">
                  <c:v>-1.2291574011448154</c:v>
                </c:pt>
                <c:pt idx="304">
                  <c:v>-1.2291574011448154</c:v>
                </c:pt>
                <c:pt idx="305">
                  <c:v>-1.2291574011448154</c:v>
                </c:pt>
                <c:pt idx="306">
                  <c:v>-1.2291574011448154</c:v>
                </c:pt>
                <c:pt idx="307">
                  <c:v>-1.2291574011448154</c:v>
                </c:pt>
                <c:pt idx="308">
                  <c:v>-1.2291574011448154</c:v>
                </c:pt>
                <c:pt idx="309">
                  <c:v>-1.2291574011448154</c:v>
                </c:pt>
                <c:pt idx="310">
                  <c:v>-1.2079755354414543</c:v>
                </c:pt>
                <c:pt idx="311">
                  <c:v>-1.2079755354414543</c:v>
                </c:pt>
                <c:pt idx="312">
                  <c:v>-1.2041821189044166</c:v>
                </c:pt>
                <c:pt idx="313">
                  <c:v>-1.2041821189044166</c:v>
                </c:pt>
                <c:pt idx="314">
                  <c:v>-1.2041821189044166</c:v>
                </c:pt>
                <c:pt idx="315">
                  <c:v>-1.1985242712633455</c:v>
                </c:pt>
                <c:pt idx="316">
                  <c:v>-1.1985242712633455</c:v>
                </c:pt>
                <c:pt idx="317">
                  <c:v>-1.1985242712633455</c:v>
                </c:pt>
                <c:pt idx="318">
                  <c:v>-1.1985242712633455</c:v>
                </c:pt>
                <c:pt idx="319">
                  <c:v>-1.1910396350217527</c:v>
                </c:pt>
                <c:pt idx="320">
                  <c:v>-1.1910396350217527</c:v>
                </c:pt>
                <c:pt idx="321">
                  <c:v>-1.1910396350217527</c:v>
                </c:pt>
                <c:pt idx="322">
                  <c:v>-1.1910396350217527</c:v>
                </c:pt>
                <c:pt idx="323">
                  <c:v>-1.1910396350217527</c:v>
                </c:pt>
                <c:pt idx="324">
                  <c:v>-1.1817766560826954</c:v>
                </c:pt>
                <c:pt idx="325">
                  <c:v>-1.1799361915769926</c:v>
                </c:pt>
                <c:pt idx="326">
                  <c:v>-1.1799361915769926</c:v>
                </c:pt>
                <c:pt idx="327">
                  <c:v>-1.1799361915769926</c:v>
                </c:pt>
                <c:pt idx="328">
                  <c:v>-1.1744386335291821</c:v>
                </c:pt>
                <c:pt idx="329">
                  <c:v>-1.1744386335291821</c:v>
                </c:pt>
                <c:pt idx="330">
                  <c:v>-1.1744386335291821</c:v>
                </c:pt>
                <c:pt idx="331">
                  <c:v>-1.1744386335291821</c:v>
                </c:pt>
                <c:pt idx="332">
                  <c:v>-1.1744386335291821</c:v>
                </c:pt>
                <c:pt idx="333">
                  <c:v>-1.1744386335291821</c:v>
                </c:pt>
                <c:pt idx="334">
                  <c:v>-1.1744386335291821</c:v>
                </c:pt>
                <c:pt idx="335">
                  <c:v>-1.1744386335291821</c:v>
                </c:pt>
                <c:pt idx="336">
                  <c:v>-1.1599492484560028</c:v>
                </c:pt>
                <c:pt idx="337">
                  <c:v>-1.1599492484560028</c:v>
                </c:pt>
                <c:pt idx="338">
                  <c:v>-1.1599492484560028</c:v>
                </c:pt>
                <c:pt idx="339">
                  <c:v>-1.1545780634114617</c:v>
                </c:pt>
                <c:pt idx="340">
                  <c:v>-1.1545780634114617</c:v>
                </c:pt>
                <c:pt idx="341">
                  <c:v>-1.1545780634114617</c:v>
                </c:pt>
                <c:pt idx="342">
                  <c:v>-1.1545780634114617</c:v>
                </c:pt>
                <c:pt idx="343">
                  <c:v>-1.1545780634114617</c:v>
                </c:pt>
                <c:pt idx="344">
                  <c:v>-1.1456993781671907</c:v>
                </c:pt>
                <c:pt idx="345">
                  <c:v>-1.1456993781671907</c:v>
                </c:pt>
                <c:pt idx="346">
                  <c:v>-1.1456993781671907</c:v>
                </c:pt>
                <c:pt idx="347">
                  <c:v>-1.1456993781671907</c:v>
                </c:pt>
                <c:pt idx="348">
                  <c:v>-1.1386609239229433</c:v>
                </c:pt>
                <c:pt idx="349">
                  <c:v>-1.1386609239229433</c:v>
                </c:pt>
                <c:pt idx="350">
                  <c:v>-1.1351627594431204</c:v>
                </c:pt>
                <c:pt idx="351">
                  <c:v>-1.1351627594431204</c:v>
                </c:pt>
                <c:pt idx="352">
                  <c:v>-1.1351627594431204</c:v>
                </c:pt>
                <c:pt idx="353">
                  <c:v>-1.1351627594431204</c:v>
                </c:pt>
                <c:pt idx="354">
                  <c:v>-1.1351627594431204</c:v>
                </c:pt>
                <c:pt idx="355">
                  <c:v>-1.1264775523344133</c:v>
                </c:pt>
                <c:pt idx="356">
                  <c:v>-1.1264775523344133</c:v>
                </c:pt>
                <c:pt idx="357">
                  <c:v>-1.1230271595417862</c:v>
                </c:pt>
                <c:pt idx="358">
                  <c:v>-1.1230271595417862</c:v>
                </c:pt>
                <c:pt idx="359">
                  <c:v>-1.1230271595417862</c:v>
                </c:pt>
                <c:pt idx="360">
                  <c:v>-1.1230271595417862</c:v>
                </c:pt>
                <c:pt idx="361">
                  <c:v>-1.1230271595417862</c:v>
                </c:pt>
                <c:pt idx="362">
                  <c:v>-1.1230271595417862</c:v>
                </c:pt>
                <c:pt idx="363">
                  <c:v>-1.1230271595417862</c:v>
                </c:pt>
                <c:pt idx="364">
                  <c:v>-1.1230271595417862</c:v>
                </c:pt>
                <c:pt idx="365">
                  <c:v>-1.1230271595417862</c:v>
                </c:pt>
                <c:pt idx="366">
                  <c:v>-1.1076631659868672</c:v>
                </c:pt>
                <c:pt idx="367">
                  <c:v>-1.1076631659868672</c:v>
                </c:pt>
                <c:pt idx="368">
                  <c:v>-1.1076631659868672</c:v>
                </c:pt>
                <c:pt idx="369">
                  <c:v>-1.1076631659868672</c:v>
                </c:pt>
                <c:pt idx="370">
                  <c:v>-1.1076631659868672</c:v>
                </c:pt>
                <c:pt idx="371">
                  <c:v>-1.0992394860421415</c:v>
                </c:pt>
                <c:pt idx="372">
                  <c:v>-1.0992394860421415</c:v>
                </c:pt>
                <c:pt idx="373">
                  <c:v>-1.0992394860421415</c:v>
                </c:pt>
                <c:pt idx="374">
                  <c:v>-1.0992394860421415</c:v>
                </c:pt>
                <c:pt idx="375">
                  <c:v>-1.0925562843244849</c:v>
                </c:pt>
                <c:pt idx="376">
                  <c:v>-1.0925562843244849</c:v>
                </c:pt>
                <c:pt idx="377">
                  <c:v>-1.0925562843244849</c:v>
                </c:pt>
                <c:pt idx="378">
                  <c:v>-1.0925562843244849</c:v>
                </c:pt>
                <c:pt idx="379">
                  <c:v>-1.0925562843244849</c:v>
                </c:pt>
                <c:pt idx="380">
                  <c:v>-1.0925562843244849</c:v>
                </c:pt>
                <c:pt idx="381">
                  <c:v>-1.0826220094053463</c:v>
                </c:pt>
                <c:pt idx="382">
                  <c:v>-1.0826220094053463</c:v>
                </c:pt>
                <c:pt idx="383">
                  <c:v>-1.0826220094053463</c:v>
                </c:pt>
                <c:pt idx="384">
                  <c:v>-1.0776947138903892</c:v>
                </c:pt>
                <c:pt idx="385">
                  <c:v>-1.0776947138903892</c:v>
                </c:pt>
                <c:pt idx="386">
                  <c:v>-1.0776947138903892</c:v>
                </c:pt>
                <c:pt idx="387">
                  <c:v>-1.0727934449213967</c:v>
                </c:pt>
                <c:pt idx="388">
                  <c:v>-1.0727934449213967</c:v>
                </c:pt>
                <c:pt idx="389">
                  <c:v>-1.0727934449213967</c:v>
                </c:pt>
                <c:pt idx="390">
                  <c:v>-1.0727934449213967</c:v>
                </c:pt>
                <c:pt idx="391">
                  <c:v>-1.0727934449213967</c:v>
                </c:pt>
                <c:pt idx="392">
                  <c:v>-1.0727934449213967</c:v>
                </c:pt>
                <c:pt idx="393">
                  <c:v>-1.0630674350665954</c:v>
                </c:pt>
                <c:pt idx="394">
                  <c:v>-1.0630674350665954</c:v>
                </c:pt>
                <c:pt idx="395">
                  <c:v>-1.0630674350665954</c:v>
                </c:pt>
                <c:pt idx="396">
                  <c:v>-1.0630674350665954</c:v>
                </c:pt>
                <c:pt idx="397">
                  <c:v>-1.0630674350665954</c:v>
                </c:pt>
                <c:pt idx="398">
                  <c:v>-1.0630674350665954</c:v>
                </c:pt>
                <c:pt idx="399">
                  <c:v>-1.0630674350665954</c:v>
                </c:pt>
                <c:pt idx="400">
                  <c:v>-1.0630674350665954</c:v>
                </c:pt>
                <c:pt idx="401">
                  <c:v>-1.0502537512714329</c:v>
                </c:pt>
                <c:pt idx="402">
                  <c:v>-1.0502537512714329</c:v>
                </c:pt>
                <c:pt idx="403">
                  <c:v>-1.0502537512714329</c:v>
                </c:pt>
                <c:pt idx="404">
                  <c:v>-1.0502537512714329</c:v>
                </c:pt>
                <c:pt idx="405">
                  <c:v>-1.0502537512714329</c:v>
                </c:pt>
                <c:pt idx="406">
                  <c:v>-1.0502537512714329</c:v>
                </c:pt>
                <c:pt idx="407">
                  <c:v>-1.0407555144338545</c:v>
                </c:pt>
                <c:pt idx="408">
                  <c:v>-1.0407555144338545</c:v>
                </c:pt>
                <c:pt idx="409">
                  <c:v>-1.0407555144338545</c:v>
                </c:pt>
                <c:pt idx="410">
                  <c:v>-1.0407555144338545</c:v>
                </c:pt>
                <c:pt idx="411">
                  <c:v>-1.0407555144338545</c:v>
                </c:pt>
                <c:pt idx="412">
                  <c:v>-1.0407555144338545</c:v>
                </c:pt>
                <c:pt idx="413">
                  <c:v>-1.0313502546356266</c:v>
                </c:pt>
                <c:pt idx="414">
                  <c:v>-1.0313502546356266</c:v>
                </c:pt>
                <c:pt idx="415">
                  <c:v>-1.0313502546356266</c:v>
                </c:pt>
                <c:pt idx="416">
                  <c:v>-1.0266816685654077</c:v>
                </c:pt>
                <c:pt idx="417">
                  <c:v>-1.0266816685654077</c:v>
                </c:pt>
                <c:pt idx="418">
                  <c:v>-1.0235816697571141</c:v>
                </c:pt>
                <c:pt idx="419">
                  <c:v>-1.0235816697571141</c:v>
                </c:pt>
                <c:pt idx="420">
                  <c:v>-1.0235816697571141</c:v>
                </c:pt>
                <c:pt idx="421">
                  <c:v>-1.0235816697571141</c:v>
                </c:pt>
                <c:pt idx="422">
                  <c:v>-1.0235816697571141</c:v>
                </c:pt>
                <c:pt idx="423">
                  <c:v>-1.0235816697571141</c:v>
                </c:pt>
                <c:pt idx="424">
                  <c:v>-1.0235816697571141</c:v>
                </c:pt>
                <c:pt idx="425">
                  <c:v>-1.0235816697571141</c:v>
                </c:pt>
                <c:pt idx="426">
                  <c:v>-1.011278824331173</c:v>
                </c:pt>
                <c:pt idx="427">
                  <c:v>-1.011278824331173</c:v>
                </c:pt>
                <c:pt idx="428">
                  <c:v>-1.011278824331173</c:v>
                </c:pt>
                <c:pt idx="429">
                  <c:v>-1.011278824331173</c:v>
                </c:pt>
                <c:pt idx="430">
                  <c:v>-1.011278824331173</c:v>
                </c:pt>
                <c:pt idx="431">
                  <c:v>-1.011278824331173</c:v>
                </c:pt>
                <c:pt idx="432">
                  <c:v>-1.011278824331173</c:v>
                </c:pt>
                <c:pt idx="433">
                  <c:v>-1.011278824331173</c:v>
                </c:pt>
                <c:pt idx="434">
                  <c:v>-1.011278824331173</c:v>
                </c:pt>
                <c:pt idx="435">
                  <c:v>-1.011278824331173</c:v>
                </c:pt>
                <c:pt idx="436">
                  <c:v>-1.011278824331173</c:v>
                </c:pt>
                <c:pt idx="437">
                  <c:v>-0.99460816697155174</c:v>
                </c:pt>
                <c:pt idx="438">
                  <c:v>-0.99460816697155174</c:v>
                </c:pt>
                <c:pt idx="439">
                  <c:v>-0.99460816697155174</c:v>
                </c:pt>
                <c:pt idx="440">
                  <c:v>-0.99460816697155174</c:v>
                </c:pt>
                <c:pt idx="441">
                  <c:v>-0.99460816697155174</c:v>
                </c:pt>
                <c:pt idx="442">
                  <c:v>-0.99460816697155174</c:v>
                </c:pt>
                <c:pt idx="443">
                  <c:v>-0.99460816697155174</c:v>
                </c:pt>
                <c:pt idx="444">
                  <c:v>-0.99460816697155174</c:v>
                </c:pt>
                <c:pt idx="445">
                  <c:v>-0.99460816697155174</c:v>
                </c:pt>
                <c:pt idx="446">
                  <c:v>-0.98117139713664081</c:v>
                </c:pt>
                <c:pt idx="447">
                  <c:v>-0.98117139713664081</c:v>
                </c:pt>
                <c:pt idx="448">
                  <c:v>-0.98117139713664081</c:v>
                </c:pt>
                <c:pt idx="449">
                  <c:v>-0.98117139713664081</c:v>
                </c:pt>
                <c:pt idx="450">
                  <c:v>-0.97525603594700305</c:v>
                </c:pt>
                <c:pt idx="451">
                  <c:v>-0.97525603594700305</c:v>
                </c:pt>
                <c:pt idx="452">
                  <c:v>-0.97525603594700305</c:v>
                </c:pt>
                <c:pt idx="453">
                  <c:v>-0.97525603594700305</c:v>
                </c:pt>
                <c:pt idx="454">
                  <c:v>-0.96937460507197526</c:v>
                </c:pt>
                <c:pt idx="455">
                  <c:v>-0.96937460507197526</c:v>
                </c:pt>
                <c:pt idx="456">
                  <c:v>-0.96937460507197526</c:v>
                </c:pt>
                <c:pt idx="457">
                  <c:v>-0.96937460507197526</c:v>
                </c:pt>
                <c:pt idx="458">
                  <c:v>-0.96937460507197526</c:v>
                </c:pt>
                <c:pt idx="459">
                  <c:v>-0.96937460507197526</c:v>
                </c:pt>
                <c:pt idx="460">
                  <c:v>-0.96061479544831407</c:v>
                </c:pt>
                <c:pt idx="461">
                  <c:v>-0.96061479544831407</c:v>
                </c:pt>
                <c:pt idx="462">
                  <c:v>-0.96061479544831407</c:v>
                </c:pt>
                <c:pt idx="463">
                  <c:v>-0.96061479544831407</c:v>
                </c:pt>
                <c:pt idx="464">
                  <c:v>-0.95481564868047986</c:v>
                </c:pt>
                <c:pt idx="465">
                  <c:v>-0.95481564868047986</c:v>
                </c:pt>
                <c:pt idx="466">
                  <c:v>-0.95481564868047986</c:v>
                </c:pt>
                <c:pt idx="467">
                  <c:v>-0.95481564868047986</c:v>
                </c:pt>
                <c:pt idx="468">
                  <c:v>-0.95481564868047986</c:v>
                </c:pt>
                <c:pt idx="469">
                  <c:v>-0.95481564868047986</c:v>
                </c:pt>
                <c:pt idx="470">
                  <c:v>-0.95481564868047986</c:v>
                </c:pt>
                <c:pt idx="471">
                  <c:v>-0.95481564868047986</c:v>
                </c:pt>
                <c:pt idx="472">
                  <c:v>-0.94331261785256837</c:v>
                </c:pt>
                <c:pt idx="473">
                  <c:v>-0.94331261785256837</c:v>
                </c:pt>
                <c:pt idx="474">
                  <c:v>-0.94331261785256837</c:v>
                </c:pt>
                <c:pt idx="475">
                  <c:v>-0.94331261785256837</c:v>
                </c:pt>
                <c:pt idx="476">
                  <c:v>-0.94331261785256837</c:v>
                </c:pt>
                <c:pt idx="477">
                  <c:v>-0.94331261785256837</c:v>
                </c:pt>
                <c:pt idx="478">
                  <c:v>-0.93476660686378665</c:v>
                </c:pt>
                <c:pt idx="479">
                  <c:v>-0.93476660686378665</c:v>
                </c:pt>
                <c:pt idx="480">
                  <c:v>-0.93476660686378665</c:v>
                </c:pt>
                <c:pt idx="481">
                  <c:v>-0.93476660686378665</c:v>
                </c:pt>
                <c:pt idx="482">
                  <c:v>-0.92910699827477605</c:v>
                </c:pt>
                <c:pt idx="483">
                  <c:v>-0.92910699827477605</c:v>
                </c:pt>
                <c:pt idx="484">
                  <c:v>-0.92910699827477605</c:v>
                </c:pt>
                <c:pt idx="485">
                  <c:v>-0.92910699827477605</c:v>
                </c:pt>
                <c:pt idx="486">
                  <c:v>-0.92910699827477605</c:v>
                </c:pt>
                <c:pt idx="487">
                  <c:v>-0.92910699827477605</c:v>
                </c:pt>
                <c:pt idx="488">
                  <c:v>-0.92067294287512635</c:v>
                </c:pt>
                <c:pt idx="489">
                  <c:v>-0.92067294287512635</c:v>
                </c:pt>
                <c:pt idx="490">
                  <c:v>-0.92067294287512635</c:v>
                </c:pt>
                <c:pt idx="491">
                  <c:v>-0.92067294287512635</c:v>
                </c:pt>
                <c:pt idx="492">
                  <c:v>-0.91508644145116236</c:v>
                </c:pt>
                <c:pt idx="493">
                  <c:v>-0.91508644145116236</c:v>
                </c:pt>
                <c:pt idx="494">
                  <c:v>-0.91508644145116236</c:v>
                </c:pt>
                <c:pt idx="495">
                  <c:v>-0.91508644145116236</c:v>
                </c:pt>
                <c:pt idx="496">
                  <c:v>-0.91508644145116236</c:v>
                </c:pt>
                <c:pt idx="497">
                  <c:v>-0.91508644145116236</c:v>
                </c:pt>
                <c:pt idx="498">
                  <c:v>-0.90675982209422668</c:v>
                </c:pt>
                <c:pt idx="499">
                  <c:v>-0.90675982209422668</c:v>
                </c:pt>
                <c:pt idx="500">
                  <c:v>-0.90675982209422668</c:v>
                </c:pt>
                <c:pt idx="501">
                  <c:v>-0.90675982209422668</c:v>
                </c:pt>
                <c:pt idx="502">
                  <c:v>-0.90675982209422668</c:v>
                </c:pt>
                <c:pt idx="503">
                  <c:v>-0.90675982209422668</c:v>
                </c:pt>
                <c:pt idx="504">
                  <c:v>-0.90675982209422668</c:v>
                </c:pt>
                <c:pt idx="505">
                  <c:v>-0.89712419234731</c:v>
                </c:pt>
                <c:pt idx="506">
                  <c:v>-0.89712419234731</c:v>
                </c:pt>
                <c:pt idx="507">
                  <c:v>-0.89712419234731</c:v>
                </c:pt>
                <c:pt idx="508">
                  <c:v>-0.89712419234731</c:v>
                </c:pt>
                <c:pt idx="509">
                  <c:v>-0.89712419234731</c:v>
                </c:pt>
                <c:pt idx="510">
                  <c:v>-0.89712419234731</c:v>
                </c:pt>
                <c:pt idx="511">
                  <c:v>-0.89712419234731</c:v>
                </c:pt>
                <c:pt idx="512">
                  <c:v>-0.89712419234731</c:v>
                </c:pt>
                <c:pt idx="513">
                  <c:v>-0.89712419234731</c:v>
                </c:pt>
                <c:pt idx="514">
                  <c:v>-0.89712419234731</c:v>
                </c:pt>
                <c:pt idx="515">
                  <c:v>-0.88350169879606533</c:v>
                </c:pt>
                <c:pt idx="516">
                  <c:v>-0.88350169879606533</c:v>
                </c:pt>
                <c:pt idx="517">
                  <c:v>-0.88350169879606533</c:v>
                </c:pt>
                <c:pt idx="518">
                  <c:v>-0.88350169879606533</c:v>
                </c:pt>
                <c:pt idx="519">
                  <c:v>-0.88350169879606533</c:v>
                </c:pt>
                <c:pt idx="520">
                  <c:v>-0.88350169879606533</c:v>
                </c:pt>
                <c:pt idx="521">
                  <c:v>-0.88350169879606533</c:v>
                </c:pt>
                <c:pt idx="522">
                  <c:v>-0.87406272581218569</c:v>
                </c:pt>
                <c:pt idx="523">
                  <c:v>-0.87406272581218569</c:v>
                </c:pt>
                <c:pt idx="524">
                  <c:v>-0.87406272581218569</c:v>
                </c:pt>
                <c:pt idx="525">
                  <c:v>-0.87406272581218569</c:v>
                </c:pt>
                <c:pt idx="526">
                  <c:v>-0.87406272581218569</c:v>
                </c:pt>
                <c:pt idx="527">
                  <c:v>-0.86736801295779253</c:v>
                </c:pt>
                <c:pt idx="528">
                  <c:v>-0.86736801295779253</c:v>
                </c:pt>
                <c:pt idx="529">
                  <c:v>-0.86736801295779253</c:v>
                </c:pt>
                <c:pt idx="530">
                  <c:v>-0.86736801295779253</c:v>
                </c:pt>
                <c:pt idx="531">
                  <c:v>-0.86204010684051069</c:v>
                </c:pt>
                <c:pt idx="532">
                  <c:v>-0.86204010684051069</c:v>
                </c:pt>
                <c:pt idx="533">
                  <c:v>-0.86204010684051069</c:v>
                </c:pt>
                <c:pt idx="534">
                  <c:v>-0.86204010684051069</c:v>
                </c:pt>
                <c:pt idx="535">
                  <c:v>-0.86204010684051069</c:v>
                </c:pt>
                <c:pt idx="536">
                  <c:v>-0.86204010684051069</c:v>
                </c:pt>
                <c:pt idx="537">
                  <c:v>-0.86204010684051069</c:v>
                </c:pt>
                <c:pt idx="538">
                  <c:v>-0.86204010684051069</c:v>
                </c:pt>
                <c:pt idx="539">
                  <c:v>-0.86204010684051069</c:v>
                </c:pt>
                <c:pt idx="540">
                  <c:v>-0.86204010684051069</c:v>
                </c:pt>
                <c:pt idx="541">
                  <c:v>-0.86204010684051069</c:v>
                </c:pt>
                <c:pt idx="542">
                  <c:v>-0.84751285742398097</c:v>
                </c:pt>
                <c:pt idx="543">
                  <c:v>-0.84751285742398097</c:v>
                </c:pt>
                <c:pt idx="544">
                  <c:v>-0.84751285742398097</c:v>
                </c:pt>
                <c:pt idx="545">
                  <c:v>-0.84751285742398097</c:v>
                </c:pt>
                <c:pt idx="546">
                  <c:v>-0.84751285742398097</c:v>
                </c:pt>
                <c:pt idx="547">
                  <c:v>-0.84751285742398097</c:v>
                </c:pt>
                <c:pt idx="548">
                  <c:v>-0.83966384310760422</c:v>
                </c:pt>
                <c:pt idx="549">
                  <c:v>-0.83966384310760422</c:v>
                </c:pt>
                <c:pt idx="550">
                  <c:v>-0.83966384310760422</c:v>
                </c:pt>
                <c:pt idx="551">
                  <c:v>-0.83966384310760422</c:v>
                </c:pt>
                <c:pt idx="552">
                  <c:v>-0.83966384310760422</c:v>
                </c:pt>
                <c:pt idx="553">
                  <c:v>-0.83316230387669599</c:v>
                </c:pt>
                <c:pt idx="554">
                  <c:v>-0.83316230387669599</c:v>
                </c:pt>
                <c:pt idx="555">
                  <c:v>-0.83316230387669599</c:v>
                </c:pt>
                <c:pt idx="556">
                  <c:v>-0.83316230387669599</c:v>
                </c:pt>
                <c:pt idx="557">
                  <c:v>-0.82798632409933315</c:v>
                </c:pt>
                <c:pt idx="558">
                  <c:v>-0.82798632409933315</c:v>
                </c:pt>
                <c:pt idx="559">
                  <c:v>-0.82798632409933315</c:v>
                </c:pt>
                <c:pt idx="560">
                  <c:v>-0.82798632409933315</c:v>
                </c:pt>
                <c:pt idx="561">
                  <c:v>-0.82798632409933315</c:v>
                </c:pt>
                <c:pt idx="562">
                  <c:v>-0.82798632409933315</c:v>
                </c:pt>
                <c:pt idx="563">
                  <c:v>-0.82798632409933315</c:v>
                </c:pt>
                <c:pt idx="564">
                  <c:v>-0.8189813136959424</c:v>
                </c:pt>
                <c:pt idx="565">
                  <c:v>-0.8189813136959424</c:v>
                </c:pt>
                <c:pt idx="566">
                  <c:v>-0.8189813136959424</c:v>
                </c:pt>
                <c:pt idx="567">
                  <c:v>-0.8189813136959424</c:v>
                </c:pt>
                <c:pt idx="568">
                  <c:v>-0.8189813136959424</c:v>
                </c:pt>
                <c:pt idx="569">
                  <c:v>-0.8189813136959424</c:v>
                </c:pt>
                <c:pt idx="570">
                  <c:v>-0.81131526931132336</c:v>
                </c:pt>
                <c:pt idx="571">
                  <c:v>-0.81131526931132336</c:v>
                </c:pt>
                <c:pt idx="572">
                  <c:v>-0.81131526931132336</c:v>
                </c:pt>
                <c:pt idx="573">
                  <c:v>-0.80750008114030847</c:v>
                </c:pt>
                <c:pt idx="574">
                  <c:v>-0.80750008114030847</c:v>
                </c:pt>
                <c:pt idx="575">
                  <c:v>-0.80750008114030847</c:v>
                </c:pt>
                <c:pt idx="576">
                  <c:v>-0.80369661061897946</c:v>
                </c:pt>
                <c:pt idx="577">
                  <c:v>-0.80369661061897946</c:v>
                </c:pt>
                <c:pt idx="578">
                  <c:v>-0.80369661061897946</c:v>
                </c:pt>
                <c:pt idx="579">
                  <c:v>-0.80369661061897946</c:v>
                </c:pt>
                <c:pt idx="580">
                  <c:v>-0.80369661061897946</c:v>
                </c:pt>
                <c:pt idx="581">
                  <c:v>-0.80369661061897946</c:v>
                </c:pt>
                <c:pt idx="582">
                  <c:v>-0.80369661061897946</c:v>
                </c:pt>
                <c:pt idx="583">
                  <c:v>-0.794866707833215</c:v>
                </c:pt>
                <c:pt idx="584">
                  <c:v>-0.794866707833215</c:v>
                </c:pt>
                <c:pt idx="585">
                  <c:v>-0.794866707833215</c:v>
                </c:pt>
                <c:pt idx="586">
                  <c:v>-0.794866707833215</c:v>
                </c:pt>
                <c:pt idx="587">
                  <c:v>-0.78984877909943063</c:v>
                </c:pt>
                <c:pt idx="588">
                  <c:v>-0.78984877909943063</c:v>
                </c:pt>
                <c:pt idx="589">
                  <c:v>-0.78984877909943063</c:v>
                </c:pt>
                <c:pt idx="590">
                  <c:v>-0.78984877909943063</c:v>
                </c:pt>
                <c:pt idx="591">
                  <c:v>-0.78485066008499704</c:v>
                </c:pt>
                <c:pt idx="592">
                  <c:v>-0.78485066008499704</c:v>
                </c:pt>
                <c:pt idx="593">
                  <c:v>-0.78485066008499704</c:v>
                </c:pt>
                <c:pt idx="594">
                  <c:v>-0.78485066008499704</c:v>
                </c:pt>
                <c:pt idx="595">
                  <c:v>-0.77987207111135992</c:v>
                </c:pt>
                <c:pt idx="596">
                  <c:v>-0.77987207111135992</c:v>
                </c:pt>
                <c:pt idx="597">
                  <c:v>-0.77987207111135992</c:v>
                </c:pt>
                <c:pt idx="598">
                  <c:v>-0.77987207111135992</c:v>
                </c:pt>
                <c:pt idx="599">
                  <c:v>-0.77987207111135992</c:v>
                </c:pt>
                <c:pt idx="600">
                  <c:v>-0.77987207111135992</c:v>
                </c:pt>
                <c:pt idx="601">
                  <c:v>-0.7724402074405341</c:v>
                </c:pt>
                <c:pt idx="602">
                  <c:v>-0.7724402074405341</c:v>
                </c:pt>
                <c:pt idx="603">
                  <c:v>-0.7724402074405341</c:v>
                </c:pt>
                <c:pt idx="604">
                  <c:v>-0.76874023909707456</c:v>
                </c:pt>
                <c:pt idx="605">
                  <c:v>-0.76874023909707456</c:v>
                </c:pt>
                <c:pt idx="606">
                  <c:v>-0.76874023909707456</c:v>
                </c:pt>
                <c:pt idx="607">
                  <c:v>-0.76874023909707456</c:v>
                </c:pt>
                <c:pt idx="608">
                  <c:v>-0.76874023909707456</c:v>
                </c:pt>
                <c:pt idx="609">
                  <c:v>-0.76874023909707456</c:v>
                </c:pt>
                <c:pt idx="610">
                  <c:v>-0.76874023909707456</c:v>
                </c:pt>
                <c:pt idx="611">
                  <c:v>-0.76874023909707456</c:v>
                </c:pt>
                <c:pt idx="612">
                  <c:v>-0.76874023909707456</c:v>
                </c:pt>
                <c:pt idx="613">
                  <c:v>-0.76874023909707456</c:v>
                </c:pt>
                <c:pt idx="614">
                  <c:v>-0.76874023909707456</c:v>
                </c:pt>
                <c:pt idx="615">
                  <c:v>-0.76874023909707456</c:v>
                </c:pt>
                <c:pt idx="616">
                  <c:v>-0.75404422079772404</c:v>
                </c:pt>
                <c:pt idx="617">
                  <c:v>-0.75404422079772404</c:v>
                </c:pt>
                <c:pt idx="618">
                  <c:v>-0.75404422079772404</c:v>
                </c:pt>
                <c:pt idx="619">
                  <c:v>-0.75404422079772404</c:v>
                </c:pt>
                <c:pt idx="620">
                  <c:v>-0.75404422079772404</c:v>
                </c:pt>
                <c:pt idx="621">
                  <c:v>-0.75404422079772404</c:v>
                </c:pt>
                <c:pt idx="622">
                  <c:v>-0.75404422079772404</c:v>
                </c:pt>
                <c:pt idx="623">
                  <c:v>-0.74554635498953437</c:v>
                </c:pt>
                <c:pt idx="624">
                  <c:v>-0.74554635498953437</c:v>
                </c:pt>
                <c:pt idx="625">
                  <c:v>-0.74554635498953437</c:v>
                </c:pt>
                <c:pt idx="626">
                  <c:v>-0.74554635498953437</c:v>
                </c:pt>
                <c:pt idx="627">
                  <c:v>-0.74554635498953437</c:v>
                </c:pt>
                <c:pt idx="628">
                  <c:v>-0.74554635498953437</c:v>
                </c:pt>
                <c:pt idx="629">
                  <c:v>-0.73830510065844523</c:v>
                </c:pt>
                <c:pt idx="630">
                  <c:v>-0.73830510065844523</c:v>
                </c:pt>
                <c:pt idx="631">
                  <c:v>-0.73830510065844523</c:v>
                </c:pt>
                <c:pt idx="632">
                  <c:v>-0.73830510065844523</c:v>
                </c:pt>
                <c:pt idx="633">
                  <c:v>-0.73830510065844523</c:v>
                </c:pt>
                <c:pt idx="634">
                  <c:v>-0.73230017135118042</c:v>
                </c:pt>
                <c:pt idx="635">
                  <c:v>-0.73230017135118042</c:v>
                </c:pt>
                <c:pt idx="636">
                  <c:v>-0.72990558596682653</c:v>
                </c:pt>
                <c:pt idx="637">
                  <c:v>-0.72990558596682653</c:v>
                </c:pt>
                <c:pt idx="638">
                  <c:v>-0.72990558596682653</c:v>
                </c:pt>
                <c:pt idx="639">
                  <c:v>-0.72990558596682653</c:v>
                </c:pt>
                <c:pt idx="640">
                  <c:v>-0.72990558596682653</c:v>
                </c:pt>
                <c:pt idx="641">
                  <c:v>-0.72990558596682653</c:v>
                </c:pt>
                <c:pt idx="642">
                  <c:v>-0.72990558596682653</c:v>
                </c:pt>
                <c:pt idx="643">
                  <c:v>-0.72990558596682653</c:v>
                </c:pt>
                <c:pt idx="644">
                  <c:v>-0.7203687440944524</c:v>
                </c:pt>
                <c:pt idx="645">
                  <c:v>-0.7203687440944524</c:v>
                </c:pt>
                <c:pt idx="646">
                  <c:v>-0.7203687440944524</c:v>
                </c:pt>
                <c:pt idx="647">
                  <c:v>-0.7203687440944524</c:v>
                </c:pt>
                <c:pt idx="648">
                  <c:v>-0.7203687440944524</c:v>
                </c:pt>
                <c:pt idx="649">
                  <c:v>-0.7203687440944524</c:v>
                </c:pt>
                <c:pt idx="650">
                  <c:v>-0.71325891203916991</c:v>
                </c:pt>
                <c:pt idx="651">
                  <c:v>-0.71325891203916991</c:v>
                </c:pt>
                <c:pt idx="652">
                  <c:v>-0.71325891203916991</c:v>
                </c:pt>
                <c:pt idx="653">
                  <c:v>-0.71325891203916991</c:v>
                </c:pt>
                <c:pt idx="654">
                  <c:v>-0.71325891203916991</c:v>
                </c:pt>
                <c:pt idx="655">
                  <c:v>-0.70736148584696901</c:v>
                </c:pt>
                <c:pt idx="656">
                  <c:v>-0.70736148584696901</c:v>
                </c:pt>
                <c:pt idx="657">
                  <c:v>-0.70736148584696901</c:v>
                </c:pt>
                <c:pt idx="658">
                  <c:v>-0.70736148584696901</c:v>
                </c:pt>
                <c:pt idx="659">
                  <c:v>-0.70736148584696901</c:v>
                </c:pt>
                <c:pt idx="660">
                  <c:v>-0.70736148584696901</c:v>
                </c:pt>
                <c:pt idx="661">
                  <c:v>-0.70736148584696901</c:v>
                </c:pt>
                <c:pt idx="662">
                  <c:v>-0.70736148584696901</c:v>
                </c:pt>
                <c:pt idx="663">
                  <c:v>-0.70736148584696901</c:v>
                </c:pt>
                <c:pt idx="664">
                  <c:v>-0.69680758673117127</c:v>
                </c:pt>
                <c:pt idx="665">
                  <c:v>-0.69680758673117127</c:v>
                </c:pt>
                <c:pt idx="666">
                  <c:v>-0.69680758673117127</c:v>
                </c:pt>
                <c:pt idx="667">
                  <c:v>-0.69680758673117127</c:v>
                </c:pt>
                <c:pt idx="668">
                  <c:v>-0.69680758673117127</c:v>
                </c:pt>
                <c:pt idx="669">
                  <c:v>-0.69680758673117127</c:v>
                </c:pt>
                <c:pt idx="670">
                  <c:v>-0.69680758673117127</c:v>
                </c:pt>
                <c:pt idx="671">
                  <c:v>-0.68865238393059403</c:v>
                </c:pt>
                <c:pt idx="672">
                  <c:v>-0.68865238393059403</c:v>
                </c:pt>
                <c:pt idx="673">
                  <c:v>-0.68865238393059403</c:v>
                </c:pt>
                <c:pt idx="674">
                  <c:v>-0.68865238393059403</c:v>
                </c:pt>
                <c:pt idx="675">
                  <c:v>-0.68865238393059403</c:v>
                </c:pt>
                <c:pt idx="676">
                  <c:v>-0.68865238393059403</c:v>
                </c:pt>
                <c:pt idx="677">
                  <c:v>-0.68865238393059403</c:v>
                </c:pt>
                <c:pt idx="678">
                  <c:v>-0.68865238393059403</c:v>
                </c:pt>
                <c:pt idx="679">
                  <c:v>-0.68865238393059403</c:v>
                </c:pt>
                <c:pt idx="680">
                  <c:v>-0.68865238393059403</c:v>
                </c:pt>
                <c:pt idx="681">
                  <c:v>-0.68865238393059403</c:v>
                </c:pt>
                <c:pt idx="682">
                  <c:v>-0.68865238393059403</c:v>
                </c:pt>
                <c:pt idx="683">
                  <c:v>-0.67477742573845623</c:v>
                </c:pt>
                <c:pt idx="684">
                  <c:v>-0.67477742573845623</c:v>
                </c:pt>
                <c:pt idx="685">
                  <c:v>-0.67477742573845623</c:v>
                </c:pt>
                <c:pt idx="686">
                  <c:v>-0.67477742573845623</c:v>
                </c:pt>
                <c:pt idx="687">
                  <c:v>-0.67018128866743476</c:v>
                </c:pt>
                <c:pt idx="688">
                  <c:v>-0.67018128866743476</c:v>
                </c:pt>
                <c:pt idx="689">
                  <c:v>-0.67018128866743476</c:v>
                </c:pt>
                <c:pt idx="690">
                  <c:v>-0.67018128866743476</c:v>
                </c:pt>
                <c:pt idx="691">
                  <c:v>-0.67018128866743476</c:v>
                </c:pt>
                <c:pt idx="692">
                  <c:v>-0.67018128866743476</c:v>
                </c:pt>
                <c:pt idx="693">
                  <c:v>-0.66331348951529123</c:v>
                </c:pt>
                <c:pt idx="694">
                  <c:v>-0.66331348951529123</c:v>
                </c:pt>
                <c:pt idx="695">
                  <c:v>-0.66331348951529123</c:v>
                </c:pt>
                <c:pt idx="696">
                  <c:v>-0.66331348951529123</c:v>
                </c:pt>
                <c:pt idx="697">
                  <c:v>-0.66331348951529123</c:v>
                </c:pt>
                <c:pt idx="698">
                  <c:v>-0.66331348951529123</c:v>
                </c:pt>
                <c:pt idx="699">
                  <c:v>-0.66331348951529123</c:v>
                </c:pt>
                <c:pt idx="700">
                  <c:v>-0.65534037858484806</c:v>
                </c:pt>
                <c:pt idx="701">
                  <c:v>-0.65534037858484806</c:v>
                </c:pt>
                <c:pt idx="702">
                  <c:v>-0.65534037858484806</c:v>
                </c:pt>
                <c:pt idx="703">
                  <c:v>-0.65534037858484806</c:v>
                </c:pt>
                <c:pt idx="704">
                  <c:v>-0.65080298267008097</c:v>
                </c:pt>
                <c:pt idx="705">
                  <c:v>-0.65080298267008097</c:v>
                </c:pt>
                <c:pt idx="706">
                  <c:v>-0.65080298267008097</c:v>
                </c:pt>
                <c:pt idx="707">
                  <c:v>-0.65080298267008097</c:v>
                </c:pt>
                <c:pt idx="708">
                  <c:v>-0.65080298267008097</c:v>
                </c:pt>
                <c:pt idx="709">
                  <c:v>-0.65080298267008097</c:v>
                </c:pt>
                <c:pt idx="710">
                  <c:v>-0.64402188417373418</c:v>
                </c:pt>
                <c:pt idx="711">
                  <c:v>-0.64402188417373418</c:v>
                </c:pt>
                <c:pt idx="712">
                  <c:v>-0.64402188417373418</c:v>
                </c:pt>
                <c:pt idx="713">
                  <c:v>-0.64064242744740874</c:v>
                </c:pt>
                <c:pt idx="714">
                  <c:v>-0.64064242744740874</c:v>
                </c:pt>
                <c:pt idx="715">
                  <c:v>-0.64064242744740874</c:v>
                </c:pt>
                <c:pt idx="716">
                  <c:v>-0.64064242744740874</c:v>
                </c:pt>
                <c:pt idx="717">
                  <c:v>-0.64064242744740874</c:v>
                </c:pt>
                <c:pt idx="718">
                  <c:v>-0.64064242744740874</c:v>
                </c:pt>
                <c:pt idx="719">
                  <c:v>-0.64064242744740874</c:v>
                </c:pt>
                <c:pt idx="720">
                  <c:v>-0.63278530021131807</c:v>
                </c:pt>
                <c:pt idx="721">
                  <c:v>-0.63278530021131807</c:v>
                </c:pt>
                <c:pt idx="722">
                  <c:v>-0.63278530021131807</c:v>
                </c:pt>
                <c:pt idx="723">
                  <c:v>-0.63278530021131807</c:v>
                </c:pt>
                <c:pt idx="724">
                  <c:v>-0.63278530021131807</c:v>
                </c:pt>
                <c:pt idx="725">
                  <c:v>-0.63278530021131807</c:v>
                </c:pt>
                <c:pt idx="726">
                  <c:v>-0.63278530021131807</c:v>
                </c:pt>
                <c:pt idx="727">
                  <c:v>-0.62496704503632505</c:v>
                </c:pt>
                <c:pt idx="728">
                  <c:v>-0.62496704503632505</c:v>
                </c:pt>
                <c:pt idx="729">
                  <c:v>-0.62496704503632505</c:v>
                </c:pt>
                <c:pt idx="730">
                  <c:v>-0.62496704503632505</c:v>
                </c:pt>
                <c:pt idx="731">
                  <c:v>-0.6205165930976092</c:v>
                </c:pt>
                <c:pt idx="732">
                  <c:v>-0.6205165930976092</c:v>
                </c:pt>
                <c:pt idx="733">
                  <c:v>-0.6205165930976092</c:v>
                </c:pt>
                <c:pt idx="734">
                  <c:v>-0.6205165930976092</c:v>
                </c:pt>
                <c:pt idx="735">
                  <c:v>-0.6205165930976092</c:v>
                </c:pt>
                <c:pt idx="736">
                  <c:v>-0.6205165930976092</c:v>
                </c:pt>
                <c:pt idx="737">
                  <c:v>-0.6205165930976092</c:v>
                </c:pt>
                <c:pt idx="738">
                  <c:v>-0.6205165930976092</c:v>
                </c:pt>
                <c:pt idx="739">
                  <c:v>-0.6205165930976092</c:v>
                </c:pt>
                <c:pt idx="740">
                  <c:v>-0.6205165930976092</c:v>
                </c:pt>
                <c:pt idx="741">
                  <c:v>-0.6205165930976092</c:v>
                </c:pt>
                <c:pt idx="742">
                  <c:v>-0.608340585064166</c:v>
                </c:pt>
                <c:pt idx="743">
                  <c:v>-0.608340585064166</c:v>
                </c:pt>
                <c:pt idx="744">
                  <c:v>-0.608340585064166</c:v>
                </c:pt>
                <c:pt idx="745">
                  <c:v>-0.608340585064166</c:v>
                </c:pt>
                <c:pt idx="746">
                  <c:v>-0.60393530615216529</c:v>
                </c:pt>
                <c:pt idx="747">
                  <c:v>-0.60393530615216529</c:v>
                </c:pt>
                <c:pt idx="748">
                  <c:v>-0.60393530615216529</c:v>
                </c:pt>
                <c:pt idx="749">
                  <c:v>-0.60393530615216529</c:v>
                </c:pt>
                <c:pt idx="750">
                  <c:v>-0.60393530615216529</c:v>
                </c:pt>
                <c:pt idx="751">
                  <c:v>-0.60393530615216529</c:v>
                </c:pt>
                <c:pt idx="752">
                  <c:v>-0.59734925930048755</c:v>
                </c:pt>
                <c:pt idx="753">
                  <c:v>-0.59734925930048755</c:v>
                </c:pt>
                <c:pt idx="754">
                  <c:v>-0.59734925930048755</c:v>
                </c:pt>
                <c:pt idx="755">
                  <c:v>-0.59734925930048755</c:v>
                </c:pt>
                <c:pt idx="756">
                  <c:v>-0.59734925930048755</c:v>
                </c:pt>
                <c:pt idx="757">
                  <c:v>-0.59734925930048755</c:v>
                </c:pt>
                <c:pt idx="758">
                  <c:v>-0.59734925930048755</c:v>
                </c:pt>
                <c:pt idx="759">
                  <c:v>-0.58969812422552126</c:v>
                </c:pt>
                <c:pt idx="760">
                  <c:v>-0.58969812422552126</c:v>
                </c:pt>
                <c:pt idx="761">
                  <c:v>-0.58969812422552126</c:v>
                </c:pt>
                <c:pt idx="762">
                  <c:v>-0.58969812422552126</c:v>
                </c:pt>
                <c:pt idx="763">
                  <c:v>-0.58969812422552126</c:v>
                </c:pt>
                <c:pt idx="764">
                  <c:v>-0.58969812422552126</c:v>
                </c:pt>
                <c:pt idx="765">
                  <c:v>-0.58969812422552126</c:v>
                </c:pt>
                <c:pt idx="766">
                  <c:v>-0.58969812422552126</c:v>
                </c:pt>
                <c:pt idx="767">
                  <c:v>-0.58099600742100366</c:v>
                </c:pt>
                <c:pt idx="768">
                  <c:v>-0.58099600742100366</c:v>
                </c:pt>
                <c:pt idx="769">
                  <c:v>-0.58099600742100366</c:v>
                </c:pt>
                <c:pt idx="770">
                  <c:v>-0.58099600742100366</c:v>
                </c:pt>
                <c:pt idx="771">
                  <c:v>-0.57666143347598109</c:v>
                </c:pt>
                <c:pt idx="772">
                  <c:v>-0.57666143347598109</c:v>
                </c:pt>
                <c:pt idx="773">
                  <c:v>-0.57666143347598109</c:v>
                </c:pt>
                <c:pt idx="774">
                  <c:v>-0.57666143347598109</c:v>
                </c:pt>
                <c:pt idx="775">
                  <c:v>-0.57666143347598109</c:v>
                </c:pt>
                <c:pt idx="776">
                  <c:v>-0.57666143347598109</c:v>
                </c:pt>
                <c:pt idx="777">
                  <c:v>-0.57666143347598109</c:v>
                </c:pt>
                <c:pt idx="778">
                  <c:v>-0.56910185421770187</c:v>
                </c:pt>
                <c:pt idx="779">
                  <c:v>-0.56910185421770187</c:v>
                </c:pt>
                <c:pt idx="780">
                  <c:v>-0.56910185421770187</c:v>
                </c:pt>
                <c:pt idx="781">
                  <c:v>-0.56910185421770187</c:v>
                </c:pt>
                <c:pt idx="782">
                  <c:v>-0.56910185421770187</c:v>
                </c:pt>
                <c:pt idx="783">
                  <c:v>-0.56910185421770187</c:v>
                </c:pt>
                <c:pt idx="784">
                  <c:v>-0.56910185421770187</c:v>
                </c:pt>
                <c:pt idx="785">
                  <c:v>-0.56910185421770187</c:v>
                </c:pt>
                <c:pt idx="786">
                  <c:v>-0.56050194771653405</c:v>
                </c:pt>
                <c:pt idx="787">
                  <c:v>-0.56050194771653405</c:v>
                </c:pt>
                <c:pt idx="788">
                  <c:v>-0.56050194771653405</c:v>
                </c:pt>
                <c:pt idx="789">
                  <c:v>-0.56050194771653405</c:v>
                </c:pt>
                <c:pt idx="790">
                  <c:v>-0.55621752944452496</c:v>
                </c:pt>
                <c:pt idx="791">
                  <c:v>-0.55621752944452496</c:v>
                </c:pt>
                <c:pt idx="792">
                  <c:v>-0.55621752944452496</c:v>
                </c:pt>
                <c:pt idx="793">
                  <c:v>-0.55621752944452496</c:v>
                </c:pt>
                <c:pt idx="794">
                  <c:v>-0.55621752944452496</c:v>
                </c:pt>
                <c:pt idx="795">
                  <c:v>-0.55087631563684936</c:v>
                </c:pt>
                <c:pt idx="796">
                  <c:v>-0.55087631563684936</c:v>
                </c:pt>
                <c:pt idx="797">
                  <c:v>-0.55087631563684936</c:v>
                </c:pt>
                <c:pt idx="798">
                  <c:v>-0.55087631563684936</c:v>
                </c:pt>
                <c:pt idx="799">
                  <c:v>-0.55087631563684936</c:v>
                </c:pt>
                <c:pt idx="800">
                  <c:v>-0.55087631563684936</c:v>
                </c:pt>
                <c:pt idx="801">
                  <c:v>-0.55087631563684936</c:v>
                </c:pt>
                <c:pt idx="802">
                  <c:v>-0.55087631563684936</c:v>
                </c:pt>
                <c:pt idx="803">
                  <c:v>-0.55087631563684936</c:v>
                </c:pt>
                <c:pt idx="804">
                  <c:v>-0.55087631563684936</c:v>
                </c:pt>
                <c:pt idx="805">
                  <c:v>-0.55087631563684936</c:v>
                </c:pt>
                <c:pt idx="806">
                  <c:v>-0.55087631563684936</c:v>
                </c:pt>
                <c:pt idx="807">
                  <c:v>-0.55087631563684936</c:v>
                </c:pt>
                <c:pt idx="808">
                  <c:v>-0.53706189187572251</c:v>
                </c:pt>
                <c:pt idx="809">
                  <c:v>-0.53706189187572251</c:v>
                </c:pt>
                <c:pt idx="810">
                  <c:v>-0.53706189187572251</c:v>
                </c:pt>
                <c:pt idx="811">
                  <c:v>-0.53706189187572251</c:v>
                </c:pt>
                <c:pt idx="812">
                  <c:v>-0.53706189187572251</c:v>
                </c:pt>
                <c:pt idx="813">
                  <c:v>-0.53706189187572251</c:v>
                </c:pt>
                <c:pt idx="814">
                  <c:v>-0.53706189187572251</c:v>
                </c:pt>
                <c:pt idx="815">
                  <c:v>-0.53706189187572251</c:v>
                </c:pt>
                <c:pt idx="816">
                  <c:v>-0.5286115385671627</c:v>
                </c:pt>
                <c:pt idx="817">
                  <c:v>-0.5286115385671627</c:v>
                </c:pt>
                <c:pt idx="818">
                  <c:v>-0.5286115385671627</c:v>
                </c:pt>
                <c:pt idx="819">
                  <c:v>-0.5286115385671627</c:v>
                </c:pt>
                <c:pt idx="820">
                  <c:v>-0.5286115385671627</c:v>
                </c:pt>
                <c:pt idx="821">
                  <c:v>-0.5286115385671627</c:v>
                </c:pt>
                <c:pt idx="822">
                  <c:v>-0.52229848645710875</c:v>
                </c:pt>
                <c:pt idx="823">
                  <c:v>-0.52229848645710875</c:v>
                </c:pt>
                <c:pt idx="824">
                  <c:v>-0.52229848645710875</c:v>
                </c:pt>
                <c:pt idx="825">
                  <c:v>-0.52229848645710875</c:v>
                </c:pt>
                <c:pt idx="826">
                  <c:v>-0.52229848645710875</c:v>
                </c:pt>
                <c:pt idx="827">
                  <c:v>-0.52229848645710875</c:v>
                </c:pt>
                <c:pt idx="828">
                  <c:v>-0.52229848645710875</c:v>
                </c:pt>
                <c:pt idx="829">
                  <c:v>-0.51495945491386319</c:v>
                </c:pt>
                <c:pt idx="830">
                  <c:v>-0.51495945491386319</c:v>
                </c:pt>
                <c:pt idx="831">
                  <c:v>-0.51495945491386319</c:v>
                </c:pt>
                <c:pt idx="832">
                  <c:v>-0.51495945491386319</c:v>
                </c:pt>
                <c:pt idx="833">
                  <c:v>-0.51495945491386319</c:v>
                </c:pt>
                <c:pt idx="834">
                  <c:v>-0.51495945491386319</c:v>
                </c:pt>
                <c:pt idx="835">
                  <c:v>-0.51495945491386319</c:v>
                </c:pt>
                <c:pt idx="836">
                  <c:v>-0.51495945491386319</c:v>
                </c:pt>
                <c:pt idx="837">
                  <c:v>-0.51495945491386319</c:v>
                </c:pt>
                <c:pt idx="838">
                  <c:v>-0.50556407631659173</c:v>
                </c:pt>
                <c:pt idx="839">
                  <c:v>-0.50556407631659173</c:v>
                </c:pt>
                <c:pt idx="840">
                  <c:v>-0.50556407631659173</c:v>
                </c:pt>
                <c:pt idx="841">
                  <c:v>-0.50556407631659173</c:v>
                </c:pt>
                <c:pt idx="842">
                  <c:v>-0.50556407631659173</c:v>
                </c:pt>
                <c:pt idx="843">
                  <c:v>-0.50036369378644074</c:v>
                </c:pt>
                <c:pt idx="844">
                  <c:v>-0.50036369378644074</c:v>
                </c:pt>
                <c:pt idx="845">
                  <c:v>-0.50036369378644074</c:v>
                </c:pt>
                <c:pt idx="846">
                  <c:v>-0.50036369378644074</c:v>
                </c:pt>
                <c:pt idx="847">
                  <c:v>-0.50036369378644074</c:v>
                </c:pt>
                <c:pt idx="848">
                  <c:v>-0.50036369378644074</c:v>
                </c:pt>
                <c:pt idx="849">
                  <c:v>-0.50036369378644074</c:v>
                </c:pt>
                <c:pt idx="850">
                  <c:v>-0.49310578602186278</c:v>
                </c:pt>
                <c:pt idx="851">
                  <c:v>-0.49310578602186278</c:v>
                </c:pt>
                <c:pt idx="852">
                  <c:v>-0.49310578602186278</c:v>
                </c:pt>
                <c:pt idx="853">
                  <c:v>-0.49310578602186278</c:v>
                </c:pt>
                <c:pt idx="854">
                  <c:v>-0.49310578602186278</c:v>
                </c:pt>
                <c:pt idx="855">
                  <c:v>-0.48793744587187021</c:v>
                </c:pt>
                <c:pt idx="856">
                  <c:v>-0.48793744587187021</c:v>
                </c:pt>
                <c:pt idx="857">
                  <c:v>-0.48793744587187021</c:v>
                </c:pt>
                <c:pt idx="858">
                  <c:v>-0.48793744587187021</c:v>
                </c:pt>
                <c:pt idx="859">
                  <c:v>-0.48793744587187021</c:v>
                </c:pt>
                <c:pt idx="860">
                  <c:v>-0.48793744587187021</c:v>
                </c:pt>
                <c:pt idx="861">
                  <c:v>-0.48793744587187021</c:v>
                </c:pt>
                <c:pt idx="862">
                  <c:v>-0.48793744587187021</c:v>
                </c:pt>
                <c:pt idx="863">
                  <c:v>-0.48793744587187021</c:v>
                </c:pt>
                <c:pt idx="864">
                  <c:v>-0.47866706047780677</c:v>
                </c:pt>
                <c:pt idx="865">
                  <c:v>-0.47866706047780677</c:v>
                </c:pt>
                <c:pt idx="866">
                  <c:v>-0.47866706047780677</c:v>
                </c:pt>
                <c:pt idx="867">
                  <c:v>-0.47866706047780677</c:v>
                </c:pt>
                <c:pt idx="868">
                  <c:v>-0.47866706047780677</c:v>
                </c:pt>
                <c:pt idx="869">
                  <c:v>-0.47866706047780677</c:v>
                </c:pt>
                <c:pt idx="870">
                  <c:v>-0.47866706047780677</c:v>
                </c:pt>
                <c:pt idx="871">
                  <c:v>-0.47866706047780677</c:v>
                </c:pt>
                <c:pt idx="872">
                  <c:v>-0.47046113629625363</c:v>
                </c:pt>
                <c:pt idx="873">
                  <c:v>-0.47046113629625363</c:v>
                </c:pt>
                <c:pt idx="874">
                  <c:v>-0.47046113629625363</c:v>
                </c:pt>
                <c:pt idx="875">
                  <c:v>-0.47046113629625363</c:v>
                </c:pt>
                <c:pt idx="876">
                  <c:v>-0.47046113629625363</c:v>
                </c:pt>
                <c:pt idx="877">
                  <c:v>-0.47046113629625363</c:v>
                </c:pt>
                <c:pt idx="878">
                  <c:v>-0.47046113629625363</c:v>
                </c:pt>
                <c:pt idx="879">
                  <c:v>-0.47046113629625363</c:v>
                </c:pt>
                <c:pt idx="880">
                  <c:v>-0.47046113629625363</c:v>
                </c:pt>
                <c:pt idx="881">
                  <c:v>-0.47046113629625363</c:v>
                </c:pt>
                <c:pt idx="882">
                  <c:v>-0.46024801764241996</c:v>
                </c:pt>
                <c:pt idx="883">
                  <c:v>-0.46024801764241996</c:v>
                </c:pt>
                <c:pt idx="884">
                  <c:v>-0.46024801764241996</c:v>
                </c:pt>
                <c:pt idx="885">
                  <c:v>-0.46024801764241996</c:v>
                </c:pt>
                <c:pt idx="886">
                  <c:v>-0.46024801764241996</c:v>
                </c:pt>
                <c:pt idx="887">
                  <c:v>-0.45515947118517741</c:v>
                </c:pt>
                <c:pt idx="888">
                  <c:v>-0.45515947118517741</c:v>
                </c:pt>
                <c:pt idx="889">
                  <c:v>-0.45515947118517741</c:v>
                </c:pt>
                <c:pt idx="890">
                  <c:v>-0.45515947118517741</c:v>
                </c:pt>
                <c:pt idx="891">
                  <c:v>-0.45515947118517741</c:v>
                </c:pt>
                <c:pt idx="892">
                  <c:v>-0.45515947118517741</c:v>
                </c:pt>
                <c:pt idx="893">
                  <c:v>-0.45515947118517741</c:v>
                </c:pt>
                <c:pt idx="894">
                  <c:v>-0.44805521890496824</c:v>
                </c:pt>
                <c:pt idx="895">
                  <c:v>-0.44805521890496824</c:v>
                </c:pt>
                <c:pt idx="896">
                  <c:v>-0.44805521890496824</c:v>
                </c:pt>
                <c:pt idx="897">
                  <c:v>-0.44805521890496824</c:v>
                </c:pt>
                <c:pt idx="898">
                  <c:v>-0.44400579909828902</c:v>
                </c:pt>
                <c:pt idx="899">
                  <c:v>-0.44400579909828902</c:v>
                </c:pt>
                <c:pt idx="900">
                  <c:v>-0.44400579909828902</c:v>
                </c:pt>
                <c:pt idx="901">
                  <c:v>-0.44400579909828902</c:v>
                </c:pt>
                <c:pt idx="902">
                  <c:v>-0.44400579909828902</c:v>
                </c:pt>
                <c:pt idx="903">
                  <c:v>-0.4389542337347162</c:v>
                </c:pt>
                <c:pt idx="904">
                  <c:v>-0.4389542337347162</c:v>
                </c:pt>
                <c:pt idx="905">
                  <c:v>-0.4389542337347162</c:v>
                </c:pt>
                <c:pt idx="906">
                  <c:v>-0.4389542337347162</c:v>
                </c:pt>
                <c:pt idx="907">
                  <c:v>-0.43492103716321751</c:v>
                </c:pt>
                <c:pt idx="908">
                  <c:v>-0.43492103716321751</c:v>
                </c:pt>
                <c:pt idx="909">
                  <c:v>-0.43492103716321751</c:v>
                </c:pt>
                <c:pt idx="910">
                  <c:v>-0.43492103716321751</c:v>
                </c:pt>
                <c:pt idx="911">
                  <c:v>-0.43492103716321751</c:v>
                </c:pt>
                <c:pt idx="912">
                  <c:v>-0.43492103716321751</c:v>
                </c:pt>
                <c:pt idx="913">
                  <c:v>-0.43492103716321751</c:v>
                </c:pt>
                <c:pt idx="914">
                  <c:v>-0.43492103716321751</c:v>
                </c:pt>
                <c:pt idx="915">
                  <c:v>-0.43492103716321751</c:v>
                </c:pt>
                <c:pt idx="916">
                  <c:v>-0.42587203003078772</c:v>
                </c:pt>
                <c:pt idx="917">
                  <c:v>-0.42587203003078772</c:v>
                </c:pt>
                <c:pt idx="918">
                  <c:v>-0.42587203003078772</c:v>
                </c:pt>
                <c:pt idx="919">
                  <c:v>-0.42587203003078772</c:v>
                </c:pt>
                <c:pt idx="920">
                  <c:v>-0.42186145946516712</c:v>
                </c:pt>
                <c:pt idx="921">
                  <c:v>-0.42186145946516712</c:v>
                </c:pt>
                <c:pt idx="922">
                  <c:v>-0.42186145946516712</c:v>
                </c:pt>
                <c:pt idx="923">
                  <c:v>-0.42186145946516712</c:v>
                </c:pt>
                <c:pt idx="924">
                  <c:v>-0.42186145946516712</c:v>
                </c:pt>
                <c:pt idx="925">
                  <c:v>-0.42186145946516712</c:v>
                </c:pt>
                <c:pt idx="926">
                  <c:v>-0.42186145946516712</c:v>
                </c:pt>
                <c:pt idx="927">
                  <c:v>-0.42186145946516712</c:v>
                </c:pt>
                <c:pt idx="928">
                  <c:v>-0.41386055373955971</c:v>
                </c:pt>
                <c:pt idx="929">
                  <c:v>-0.41386055373955971</c:v>
                </c:pt>
                <c:pt idx="930">
                  <c:v>-0.41386055373955971</c:v>
                </c:pt>
                <c:pt idx="931">
                  <c:v>-0.41386055373955971</c:v>
                </c:pt>
                <c:pt idx="932">
                  <c:v>-0.41386055373955971</c:v>
                </c:pt>
                <c:pt idx="933">
                  <c:v>-0.40887344029770123</c:v>
                </c:pt>
                <c:pt idx="934">
                  <c:v>-0.40887344029770123</c:v>
                </c:pt>
                <c:pt idx="935">
                  <c:v>-0.40887344029770123</c:v>
                </c:pt>
                <c:pt idx="936">
                  <c:v>-0.40887344029770123</c:v>
                </c:pt>
                <c:pt idx="937">
                  <c:v>-0.40887344029770123</c:v>
                </c:pt>
                <c:pt idx="938">
                  <c:v>-0.40887344029770123</c:v>
                </c:pt>
                <c:pt idx="939">
                  <c:v>-0.40887344029770123</c:v>
                </c:pt>
                <c:pt idx="940">
                  <c:v>-0.40887344029770123</c:v>
                </c:pt>
                <c:pt idx="941">
                  <c:v>-0.40887344029770123</c:v>
                </c:pt>
                <c:pt idx="942">
                  <c:v>-0.40887344029770123</c:v>
                </c:pt>
                <c:pt idx="943">
                  <c:v>-0.40887344029770123</c:v>
                </c:pt>
                <c:pt idx="944">
                  <c:v>-0.39793728297183401</c:v>
                </c:pt>
                <c:pt idx="945">
                  <c:v>-0.39793728297183401</c:v>
                </c:pt>
                <c:pt idx="946">
                  <c:v>-0.39793728297183401</c:v>
                </c:pt>
                <c:pt idx="947">
                  <c:v>-0.39793728297183401</c:v>
                </c:pt>
                <c:pt idx="948">
                  <c:v>-0.39793728297183401</c:v>
                </c:pt>
                <c:pt idx="949">
                  <c:v>-0.39793728297183401</c:v>
                </c:pt>
                <c:pt idx="950">
                  <c:v>-0.39199218873903185</c:v>
                </c:pt>
                <c:pt idx="951">
                  <c:v>-0.39199218873903185</c:v>
                </c:pt>
                <c:pt idx="952">
                  <c:v>-0.39199218873903185</c:v>
                </c:pt>
                <c:pt idx="953">
                  <c:v>-0.39199218873903185</c:v>
                </c:pt>
                <c:pt idx="954">
                  <c:v>-0.39199218873903185</c:v>
                </c:pt>
                <c:pt idx="955">
                  <c:v>-0.39199218873903185</c:v>
                </c:pt>
                <c:pt idx="956">
                  <c:v>-0.39199218873903185</c:v>
                </c:pt>
                <c:pt idx="957">
                  <c:v>-0.39199218873903185</c:v>
                </c:pt>
                <c:pt idx="958">
                  <c:v>-0.39199218873903185</c:v>
                </c:pt>
                <c:pt idx="959">
                  <c:v>-0.38310037956550985</c:v>
                </c:pt>
                <c:pt idx="960">
                  <c:v>-0.38310037956550985</c:v>
                </c:pt>
                <c:pt idx="961">
                  <c:v>-0.38310037956550985</c:v>
                </c:pt>
                <c:pt idx="962">
                  <c:v>-0.38310037956550985</c:v>
                </c:pt>
                <c:pt idx="963">
                  <c:v>-0.38310037956550985</c:v>
                </c:pt>
                <c:pt idx="964">
                  <c:v>-0.38310037956550985</c:v>
                </c:pt>
                <c:pt idx="965">
                  <c:v>-0.38310037956550985</c:v>
                </c:pt>
                <c:pt idx="966">
                  <c:v>-0.38310037956550985</c:v>
                </c:pt>
                <c:pt idx="967">
                  <c:v>-0.38310037956550985</c:v>
                </c:pt>
                <c:pt idx="968">
                  <c:v>-0.38310037956550985</c:v>
                </c:pt>
                <c:pt idx="969">
                  <c:v>-0.38310037956550985</c:v>
                </c:pt>
                <c:pt idx="970">
                  <c:v>-0.37227351751329363</c:v>
                </c:pt>
                <c:pt idx="971">
                  <c:v>-0.37227351751329363</c:v>
                </c:pt>
                <c:pt idx="972">
                  <c:v>-0.37227351751329363</c:v>
                </c:pt>
                <c:pt idx="973">
                  <c:v>-0.37227351751329363</c:v>
                </c:pt>
                <c:pt idx="974">
                  <c:v>-0.37227351751329363</c:v>
                </c:pt>
                <c:pt idx="975">
                  <c:v>-0.37227351751329363</c:v>
                </c:pt>
                <c:pt idx="976">
                  <c:v>-0.37227351751329363</c:v>
                </c:pt>
                <c:pt idx="977">
                  <c:v>-0.37227351751329363</c:v>
                </c:pt>
                <c:pt idx="978">
                  <c:v>-0.37227351751329363</c:v>
                </c:pt>
                <c:pt idx="979">
                  <c:v>-0.36344757698770308</c:v>
                </c:pt>
                <c:pt idx="980">
                  <c:v>-0.36344757698770308</c:v>
                </c:pt>
                <c:pt idx="981">
                  <c:v>-0.36344757698770308</c:v>
                </c:pt>
                <c:pt idx="982">
                  <c:v>-0.36344757698770308</c:v>
                </c:pt>
                <c:pt idx="983">
                  <c:v>-0.36344757698770308</c:v>
                </c:pt>
                <c:pt idx="984">
                  <c:v>-0.36344757698770308</c:v>
                </c:pt>
                <c:pt idx="985">
                  <c:v>-0.36344757698770308</c:v>
                </c:pt>
                <c:pt idx="986">
                  <c:v>-0.36344757698770308</c:v>
                </c:pt>
                <c:pt idx="987">
                  <c:v>-0.36344757698770308</c:v>
                </c:pt>
                <c:pt idx="988">
                  <c:v>-0.36344757698770308</c:v>
                </c:pt>
                <c:pt idx="989">
                  <c:v>-0.35367403844381051</c:v>
                </c:pt>
                <c:pt idx="990">
                  <c:v>-0.35367403844381051</c:v>
                </c:pt>
                <c:pt idx="991">
                  <c:v>-0.35367403844381051</c:v>
                </c:pt>
                <c:pt idx="992">
                  <c:v>-0.35367403844381051</c:v>
                </c:pt>
                <c:pt idx="993">
                  <c:v>-0.35367403844381051</c:v>
                </c:pt>
                <c:pt idx="994">
                  <c:v>-0.35367403844381051</c:v>
                </c:pt>
                <c:pt idx="995">
                  <c:v>-0.35367403844381051</c:v>
                </c:pt>
                <c:pt idx="996">
                  <c:v>-0.35367403844381051</c:v>
                </c:pt>
                <c:pt idx="997">
                  <c:v>-0.35367403844381051</c:v>
                </c:pt>
                <c:pt idx="998">
                  <c:v>-0.35367403844381051</c:v>
                </c:pt>
                <c:pt idx="999">
                  <c:v>-0.34393416802692633</c:v>
                </c:pt>
                <c:pt idx="1000">
                  <c:v>-0.34393416802692633</c:v>
                </c:pt>
                <c:pt idx="1001">
                  <c:v>-0.34393416802692633</c:v>
                </c:pt>
                <c:pt idx="1002">
                  <c:v>-0.34393416802692633</c:v>
                </c:pt>
                <c:pt idx="1003">
                  <c:v>-0.34393416802692633</c:v>
                </c:pt>
                <c:pt idx="1004">
                  <c:v>-0.34393416802692633</c:v>
                </c:pt>
                <c:pt idx="1005">
                  <c:v>-0.34393416802692633</c:v>
                </c:pt>
                <c:pt idx="1006">
                  <c:v>-0.34393416802692633</c:v>
                </c:pt>
                <c:pt idx="1007">
                  <c:v>-0.34393416802692633</c:v>
                </c:pt>
                <c:pt idx="1008">
                  <c:v>-0.34393416802692633</c:v>
                </c:pt>
                <c:pt idx="1009">
                  <c:v>-0.34393416802692633</c:v>
                </c:pt>
                <c:pt idx="1010">
                  <c:v>-0.33325782672955212</c:v>
                </c:pt>
                <c:pt idx="1011">
                  <c:v>-0.33325782672955212</c:v>
                </c:pt>
                <c:pt idx="1012">
                  <c:v>-0.33325782672955212</c:v>
                </c:pt>
                <c:pt idx="1013">
                  <c:v>-0.33325782672955212</c:v>
                </c:pt>
                <c:pt idx="1014">
                  <c:v>-0.33325782672955212</c:v>
                </c:pt>
                <c:pt idx="1015">
                  <c:v>-0.33325782672955212</c:v>
                </c:pt>
                <c:pt idx="1016">
                  <c:v>-0.33325782672955212</c:v>
                </c:pt>
                <c:pt idx="1017">
                  <c:v>-0.33325782672955212</c:v>
                </c:pt>
                <c:pt idx="1018">
                  <c:v>-0.33325782672955212</c:v>
                </c:pt>
                <c:pt idx="1019">
                  <c:v>-0.33325782672955212</c:v>
                </c:pt>
                <c:pt idx="1020">
                  <c:v>-0.32358494790275327</c:v>
                </c:pt>
                <c:pt idx="1021">
                  <c:v>-0.32358494790275327</c:v>
                </c:pt>
                <c:pt idx="1022">
                  <c:v>-0.32358494790275327</c:v>
                </c:pt>
                <c:pt idx="1023">
                  <c:v>-0.32358494790275327</c:v>
                </c:pt>
                <c:pt idx="1024">
                  <c:v>-0.32358494790275327</c:v>
                </c:pt>
                <c:pt idx="1025">
                  <c:v>-0.32358494790275327</c:v>
                </c:pt>
                <c:pt idx="1026">
                  <c:v>-0.32358494790275327</c:v>
                </c:pt>
                <c:pt idx="1027">
                  <c:v>-0.32358494790275327</c:v>
                </c:pt>
                <c:pt idx="1028">
                  <c:v>-0.31586842822114602</c:v>
                </c:pt>
                <c:pt idx="1029">
                  <c:v>-0.31586842822114602</c:v>
                </c:pt>
                <c:pt idx="1030">
                  <c:v>-0.31586842822114602</c:v>
                </c:pt>
                <c:pt idx="1031">
                  <c:v>-0.31586842822114602</c:v>
                </c:pt>
                <c:pt idx="1032">
                  <c:v>-0.31586842822114602</c:v>
                </c:pt>
                <c:pt idx="1033">
                  <c:v>-0.31586842822114602</c:v>
                </c:pt>
                <c:pt idx="1034">
                  <c:v>-0.31586842822114602</c:v>
                </c:pt>
                <c:pt idx="1035">
                  <c:v>-0.31586842822114602</c:v>
                </c:pt>
                <c:pt idx="1036">
                  <c:v>-0.31586842822114602</c:v>
                </c:pt>
                <c:pt idx="1037">
                  <c:v>-0.31586842822114602</c:v>
                </c:pt>
                <c:pt idx="1038">
                  <c:v>-0.31586842822114602</c:v>
                </c:pt>
                <c:pt idx="1039">
                  <c:v>-0.31586842822114602</c:v>
                </c:pt>
                <c:pt idx="1040">
                  <c:v>-0.31586842822114602</c:v>
                </c:pt>
                <c:pt idx="1041">
                  <c:v>-0.31586842822114602</c:v>
                </c:pt>
                <c:pt idx="1042">
                  <c:v>-0.31586842822114602</c:v>
                </c:pt>
                <c:pt idx="1043">
                  <c:v>-0.31586842822114602</c:v>
                </c:pt>
                <c:pt idx="1044">
                  <c:v>-0.31586842822114602</c:v>
                </c:pt>
                <c:pt idx="1045">
                  <c:v>-0.31586842822114602</c:v>
                </c:pt>
                <c:pt idx="1046">
                  <c:v>-0.31586842822114602</c:v>
                </c:pt>
                <c:pt idx="1047">
                  <c:v>-0.31586842822114602</c:v>
                </c:pt>
                <c:pt idx="1048">
                  <c:v>-0.29665802652413764</c:v>
                </c:pt>
                <c:pt idx="1049">
                  <c:v>-0.29665802652413764</c:v>
                </c:pt>
                <c:pt idx="1050">
                  <c:v>-0.29665802652413764</c:v>
                </c:pt>
                <c:pt idx="1051">
                  <c:v>-0.29665802652413764</c:v>
                </c:pt>
                <c:pt idx="1052">
                  <c:v>-0.29665802652413764</c:v>
                </c:pt>
                <c:pt idx="1053">
                  <c:v>-0.29665802652413764</c:v>
                </c:pt>
                <c:pt idx="1054">
                  <c:v>-0.29665802652413764</c:v>
                </c:pt>
                <c:pt idx="1055">
                  <c:v>-0.29665802652413764</c:v>
                </c:pt>
                <c:pt idx="1056">
                  <c:v>-0.29665802652413764</c:v>
                </c:pt>
                <c:pt idx="1057">
                  <c:v>-0.28804935648858931</c:v>
                </c:pt>
                <c:pt idx="1058">
                  <c:v>-0.28804935648858931</c:v>
                </c:pt>
                <c:pt idx="1059">
                  <c:v>-0.28804935648858931</c:v>
                </c:pt>
                <c:pt idx="1060">
                  <c:v>-0.28804935648858931</c:v>
                </c:pt>
                <c:pt idx="1061">
                  <c:v>-0.28804935648858931</c:v>
                </c:pt>
                <c:pt idx="1062">
                  <c:v>-0.28327601077699971</c:v>
                </c:pt>
                <c:pt idx="1063">
                  <c:v>-0.28327601077699971</c:v>
                </c:pt>
                <c:pt idx="1064">
                  <c:v>-0.28327601077699971</c:v>
                </c:pt>
                <c:pt idx="1065">
                  <c:v>-0.28327601077699971</c:v>
                </c:pt>
                <c:pt idx="1066">
                  <c:v>-0.28327601077699971</c:v>
                </c:pt>
                <c:pt idx="1067">
                  <c:v>-0.28327601077699971</c:v>
                </c:pt>
                <c:pt idx="1068">
                  <c:v>-0.28327601077699971</c:v>
                </c:pt>
                <c:pt idx="1069">
                  <c:v>-0.28327601077699971</c:v>
                </c:pt>
                <c:pt idx="1070">
                  <c:v>-0.28327601077699971</c:v>
                </c:pt>
                <c:pt idx="1071">
                  <c:v>-0.27470014738860288</c:v>
                </c:pt>
                <c:pt idx="1072">
                  <c:v>-0.27470014738860288</c:v>
                </c:pt>
                <c:pt idx="1073">
                  <c:v>-0.27470014738860288</c:v>
                </c:pt>
                <c:pt idx="1074">
                  <c:v>-0.27470014738860288</c:v>
                </c:pt>
                <c:pt idx="1075">
                  <c:v>-0.27470014738860288</c:v>
                </c:pt>
                <c:pt idx="1076">
                  <c:v>-0.27470014738860288</c:v>
                </c:pt>
                <c:pt idx="1077">
                  <c:v>-0.27470014738860288</c:v>
                </c:pt>
                <c:pt idx="1078">
                  <c:v>-0.27470014738860288</c:v>
                </c:pt>
                <c:pt idx="1079">
                  <c:v>-0.27470014738860288</c:v>
                </c:pt>
                <c:pt idx="1080">
                  <c:v>-0.27470014738860288</c:v>
                </c:pt>
                <c:pt idx="1081">
                  <c:v>-0.26519501856350858</c:v>
                </c:pt>
                <c:pt idx="1082">
                  <c:v>-0.26519501856350858</c:v>
                </c:pt>
                <c:pt idx="1083">
                  <c:v>-0.26519501856350858</c:v>
                </c:pt>
                <c:pt idx="1084">
                  <c:v>-0.26519501856350858</c:v>
                </c:pt>
                <c:pt idx="1085">
                  <c:v>-0.26519501856350858</c:v>
                </c:pt>
                <c:pt idx="1086">
                  <c:v>-0.26519501856350858</c:v>
                </c:pt>
                <c:pt idx="1087">
                  <c:v>-0.26519501856350858</c:v>
                </c:pt>
                <c:pt idx="1088">
                  <c:v>-0.26519501856350858</c:v>
                </c:pt>
                <c:pt idx="1089">
                  <c:v>-0.26519501856350858</c:v>
                </c:pt>
                <c:pt idx="1090">
                  <c:v>-0.26519501856350858</c:v>
                </c:pt>
                <c:pt idx="1091">
                  <c:v>-0.26519501856350858</c:v>
                </c:pt>
                <c:pt idx="1092">
                  <c:v>-0.25476694395989469</c:v>
                </c:pt>
                <c:pt idx="1093">
                  <c:v>-0.25476694395989469</c:v>
                </c:pt>
                <c:pt idx="1094">
                  <c:v>-0.25476694395989469</c:v>
                </c:pt>
                <c:pt idx="1095">
                  <c:v>-0.25476694395989469</c:v>
                </c:pt>
                <c:pt idx="1096">
                  <c:v>-0.25476694395989469</c:v>
                </c:pt>
                <c:pt idx="1097">
                  <c:v>-0.25476694395989469</c:v>
                </c:pt>
                <c:pt idx="1098">
                  <c:v>-0.24909063108126392</c:v>
                </c:pt>
                <c:pt idx="1099">
                  <c:v>-0.24909063108126392</c:v>
                </c:pt>
                <c:pt idx="1100">
                  <c:v>-0.24909063108126392</c:v>
                </c:pt>
                <c:pt idx="1101">
                  <c:v>-0.24909063108126392</c:v>
                </c:pt>
                <c:pt idx="1102">
                  <c:v>-0.24909063108126392</c:v>
                </c:pt>
                <c:pt idx="1103">
                  <c:v>-0.24909063108126392</c:v>
                </c:pt>
                <c:pt idx="1104">
                  <c:v>-0.24909063108126392</c:v>
                </c:pt>
                <c:pt idx="1105">
                  <c:v>-0.24909063108126392</c:v>
                </c:pt>
                <c:pt idx="1106">
                  <c:v>-0.24909063108126392</c:v>
                </c:pt>
                <c:pt idx="1107">
                  <c:v>-0.24059112518387107</c:v>
                </c:pt>
                <c:pt idx="1108">
                  <c:v>-0.24059112518387107</c:v>
                </c:pt>
                <c:pt idx="1109">
                  <c:v>-0.24059112518387107</c:v>
                </c:pt>
                <c:pt idx="1110">
                  <c:v>-0.24059112518387107</c:v>
                </c:pt>
                <c:pt idx="1111">
                  <c:v>-0.24059112518387107</c:v>
                </c:pt>
                <c:pt idx="1112">
                  <c:v>-0.24059112518387107</c:v>
                </c:pt>
                <c:pt idx="1113">
                  <c:v>-0.24059112518387107</c:v>
                </c:pt>
                <c:pt idx="1114">
                  <c:v>-0.2339924252375235</c:v>
                </c:pt>
                <c:pt idx="1115">
                  <c:v>-0.2339924252375235</c:v>
                </c:pt>
                <c:pt idx="1116">
                  <c:v>-0.2339924252375235</c:v>
                </c:pt>
                <c:pt idx="1117">
                  <c:v>-0.2339924252375235</c:v>
                </c:pt>
                <c:pt idx="1118">
                  <c:v>-0.2339924252375235</c:v>
                </c:pt>
                <c:pt idx="1119">
                  <c:v>-0.2339924252375235</c:v>
                </c:pt>
                <c:pt idx="1120">
                  <c:v>-0.2339924252375235</c:v>
                </c:pt>
                <c:pt idx="1121">
                  <c:v>-0.2339924252375235</c:v>
                </c:pt>
                <c:pt idx="1122">
                  <c:v>-0.22646349223546264</c:v>
                </c:pt>
                <c:pt idx="1123">
                  <c:v>-0.22646349223546264</c:v>
                </c:pt>
                <c:pt idx="1124">
                  <c:v>-0.22646349223546264</c:v>
                </c:pt>
                <c:pt idx="1125">
                  <c:v>-0.22646349223546264</c:v>
                </c:pt>
                <c:pt idx="1126">
                  <c:v>-0.22646349223546264</c:v>
                </c:pt>
                <c:pt idx="1127">
                  <c:v>-0.22646349223546264</c:v>
                </c:pt>
                <c:pt idx="1128">
                  <c:v>-0.22646349223546264</c:v>
                </c:pt>
                <c:pt idx="1129">
                  <c:v>-0.22646349223546264</c:v>
                </c:pt>
                <c:pt idx="1130">
                  <c:v>-0.22646349223546264</c:v>
                </c:pt>
                <c:pt idx="1131">
                  <c:v>-0.22646349223546264</c:v>
                </c:pt>
                <c:pt idx="1132">
                  <c:v>-0.22646349223546264</c:v>
                </c:pt>
                <c:pt idx="1133">
                  <c:v>-0.22646349223546264</c:v>
                </c:pt>
                <c:pt idx="1134">
                  <c:v>-0.22646349223546264</c:v>
                </c:pt>
                <c:pt idx="1135">
                  <c:v>-0.22646349223546264</c:v>
                </c:pt>
                <c:pt idx="1136">
                  <c:v>-0.21331841551926448</c:v>
                </c:pt>
                <c:pt idx="1137">
                  <c:v>-0.21331841551926448</c:v>
                </c:pt>
                <c:pt idx="1138">
                  <c:v>-0.21331841551926448</c:v>
                </c:pt>
                <c:pt idx="1139">
                  <c:v>-0.21331841551926448</c:v>
                </c:pt>
                <c:pt idx="1140">
                  <c:v>-0.21331841551926448</c:v>
                </c:pt>
                <c:pt idx="1141">
                  <c:v>-0.21331841551926448</c:v>
                </c:pt>
                <c:pt idx="1142">
                  <c:v>-0.21331841551926448</c:v>
                </c:pt>
                <c:pt idx="1143">
                  <c:v>-0.21331841551926448</c:v>
                </c:pt>
                <c:pt idx="1144">
                  <c:v>-0.21331841551926448</c:v>
                </c:pt>
                <c:pt idx="1145">
                  <c:v>-0.20488757444959568</c:v>
                </c:pt>
                <c:pt idx="1146">
                  <c:v>-0.20488757444959568</c:v>
                </c:pt>
                <c:pt idx="1147">
                  <c:v>-0.20488757444959568</c:v>
                </c:pt>
                <c:pt idx="1148">
                  <c:v>-0.20488757444959568</c:v>
                </c:pt>
                <c:pt idx="1149">
                  <c:v>-0.20488757444959568</c:v>
                </c:pt>
                <c:pt idx="1150">
                  <c:v>-0.20488757444959568</c:v>
                </c:pt>
                <c:pt idx="1151">
                  <c:v>-0.20488757444959568</c:v>
                </c:pt>
                <c:pt idx="1152">
                  <c:v>-0.19834033794092776</c:v>
                </c:pt>
                <c:pt idx="1153">
                  <c:v>-0.19834033794092776</c:v>
                </c:pt>
                <c:pt idx="1154">
                  <c:v>-0.19834033794092776</c:v>
                </c:pt>
                <c:pt idx="1155">
                  <c:v>-0.19834033794092776</c:v>
                </c:pt>
                <c:pt idx="1156">
                  <c:v>-0.19834033794092776</c:v>
                </c:pt>
                <c:pt idx="1157">
                  <c:v>-0.19834033794092776</c:v>
                </c:pt>
                <c:pt idx="1158">
                  <c:v>-0.19834033794092776</c:v>
                </c:pt>
                <c:pt idx="1159">
                  <c:v>-0.19834033794092776</c:v>
                </c:pt>
                <c:pt idx="1160">
                  <c:v>-0.19834033794092776</c:v>
                </c:pt>
                <c:pt idx="1161">
                  <c:v>-0.18993489710450551</c:v>
                </c:pt>
                <c:pt idx="1162">
                  <c:v>-0.18993489710450551</c:v>
                </c:pt>
                <c:pt idx="1163">
                  <c:v>-0.18993489710450551</c:v>
                </c:pt>
                <c:pt idx="1164">
                  <c:v>-0.18993489710450551</c:v>
                </c:pt>
                <c:pt idx="1165">
                  <c:v>-0.18993489710450551</c:v>
                </c:pt>
                <c:pt idx="1166">
                  <c:v>-0.18993489710450551</c:v>
                </c:pt>
                <c:pt idx="1167">
                  <c:v>-0.18993489710450551</c:v>
                </c:pt>
                <c:pt idx="1168">
                  <c:v>-0.18993489710450551</c:v>
                </c:pt>
                <c:pt idx="1169">
                  <c:v>-0.18993489710450551</c:v>
                </c:pt>
                <c:pt idx="1170">
                  <c:v>-0.18993489710450551</c:v>
                </c:pt>
                <c:pt idx="1171">
                  <c:v>-0.18993489710450551</c:v>
                </c:pt>
                <c:pt idx="1172">
                  <c:v>-0.18993489710450551</c:v>
                </c:pt>
                <c:pt idx="1173">
                  <c:v>-0.18993489710450551</c:v>
                </c:pt>
                <c:pt idx="1174">
                  <c:v>-0.17781719259093889</c:v>
                </c:pt>
                <c:pt idx="1175">
                  <c:v>-0.17781719259093889</c:v>
                </c:pt>
                <c:pt idx="1176">
                  <c:v>-0.17781719259093889</c:v>
                </c:pt>
                <c:pt idx="1177">
                  <c:v>-0.17781719259093889</c:v>
                </c:pt>
                <c:pt idx="1178">
                  <c:v>-0.17781719259093889</c:v>
                </c:pt>
                <c:pt idx="1179">
                  <c:v>-0.17781719259093889</c:v>
                </c:pt>
                <c:pt idx="1180">
                  <c:v>-0.17781719259093889</c:v>
                </c:pt>
                <c:pt idx="1181">
                  <c:v>-0.17781719259093889</c:v>
                </c:pt>
                <c:pt idx="1182">
                  <c:v>-0.17781719259093889</c:v>
                </c:pt>
                <c:pt idx="1183">
                  <c:v>-0.16944338871113676</c:v>
                </c:pt>
                <c:pt idx="1184">
                  <c:v>-0.16944338871113676</c:v>
                </c:pt>
                <c:pt idx="1185">
                  <c:v>-0.16944338871113676</c:v>
                </c:pt>
                <c:pt idx="1186">
                  <c:v>-0.16944338871113676</c:v>
                </c:pt>
                <c:pt idx="1187">
                  <c:v>-0.16944338871113676</c:v>
                </c:pt>
                <c:pt idx="1188">
                  <c:v>-0.16944338871113676</c:v>
                </c:pt>
                <c:pt idx="1189">
                  <c:v>-0.16944338871113676</c:v>
                </c:pt>
                <c:pt idx="1190">
                  <c:v>-0.16944338871113676</c:v>
                </c:pt>
                <c:pt idx="1191">
                  <c:v>-0.16944338871113676</c:v>
                </c:pt>
                <c:pt idx="1192">
                  <c:v>-0.16944338871113676</c:v>
                </c:pt>
                <c:pt idx="1193">
                  <c:v>-0.16015305089536336</c:v>
                </c:pt>
                <c:pt idx="1194">
                  <c:v>-0.16015305089536336</c:v>
                </c:pt>
                <c:pt idx="1195">
                  <c:v>-0.16015305089536336</c:v>
                </c:pt>
                <c:pt idx="1196">
                  <c:v>-0.16015305089536336</c:v>
                </c:pt>
                <c:pt idx="1197">
                  <c:v>-0.16015305089536336</c:v>
                </c:pt>
                <c:pt idx="1198">
                  <c:v>-0.15551311047767094</c:v>
                </c:pt>
                <c:pt idx="1199">
                  <c:v>-0.15551311047767094</c:v>
                </c:pt>
                <c:pt idx="1200">
                  <c:v>-0.15551311047767094</c:v>
                </c:pt>
                <c:pt idx="1201">
                  <c:v>-0.15551311047767094</c:v>
                </c:pt>
                <c:pt idx="1202">
                  <c:v>-0.15551311047767094</c:v>
                </c:pt>
                <c:pt idx="1203">
                  <c:v>-0.15551311047767094</c:v>
                </c:pt>
                <c:pt idx="1204">
                  <c:v>-0.15551311047767094</c:v>
                </c:pt>
                <c:pt idx="1205">
                  <c:v>-0.14902279119701217</c:v>
                </c:pt>
                <c:pt idx="1206">
                  <c:v>-0.14902279119701217</c:v>
                </c:pt>
                <c:pt idx="1207">
                  <c:v>-0.14902279119701217</c:v>
                </c:pt>
                <c:pt idx="1208">
                  <c:v>-0.14902279119701217</c:v>
                </c:pt>
                <c:pt idx="1209">
                  <c:v>-0.14902279119701217</c:v>
                </c:pt>
                <c:pt idx="1210">
                  <c:v>-0.14902279119701217</c:v>
                </c:pt>
                <c:pt idx="1211">
                  <c:v>-0.14902279119701217</c:v>
                </c:pt>
                <c:pt idx="1212">
                  <c:v>-0.14902279119701217</c:v>
                </c:pt>
                <c:pt idx="1213">
                  <c:v>-0.14902279119701217</c:v>
                </c:pt>
                <c:pt idx="1214">
                  <c:v>-0.14902279119701217</c:v>
                </c:pt>
                <c:pt idx="1215">
                  <c:v>-0.13976171510224591</c:v>
                </c:pt>
                <c:pt idx="1216">
                  <c:v>-0.13976171510224591</c:v>
                </c:pt>
                <c:pt idx="1217">
                  <c:v>-0.13976171510224591</c:v>
                </c:pt>
                <c:pt idx="1218">
                  <c:v>-0.13976171510224591</c:v>
                </c:pt>
                <c:pt idx="1219">
                  <c:v>-0.13976171510224591</c:v>
                </c:pt>
                <c:pt idx="1220">
                  <c:v>-0.13976171510224591</c:v>
                </c:pt>
                <c:pt idx="1221">
                  <c:v>-0.13976171510224591</c:v>
                </c:pt>
                <c:pt idx="1222">
                  <c:v>-0.13976171510224591</c:v>
                </c:pt>
                <c:pt idx="1223">
                  <c:v>-0.13236151337710966</c:v>
                </c:pt>
                <c:pt idx="1224">
                  <c:v>-0.13236151337710966</c:v>
                </c:pt>
                <c:pt idx="1225">
                  <c:v>-0.13236151337710966</c:v>
                </c:pt>
                <c:pt idx="1226">
                  <c:v>-0.13236151337710966</c:v>
                </c:pt>
                <c:pt idx="1227">
                  <c:v>-0.13236151337710966</c:v>
                </c:pt>
                <c:pt idx="1228">
                  <c:v>-0.13236151337710966</c:v>
                </c:pt>
                <c:pt idx="1229">
                  <c:v>-0.13236151337710966</c:v>
                </c:pt>
                <c:pt idx="1230">
                  <c:v>-0.13236151337710966</c:v>
                </c:pt>
                <c:pt idx="1231">
                  <c:v>-0.13236151337710966</c:v>
                </c:pt>
                <c:pt idx="1232">
                  <c:v>-0.13236151337710966</c:v>
                </c:pt>
                <c:pt idx="1233">
                  <c:v>-0.13236151337710966</c:v>
                </c:pt>
                <c:pt idx="1234">
                  <c:v>-0.13236151337710966</c:v>
                </c:pt>
                <c:pt idx="1235">
                  <c:v>-0.13236151337710966</c:v>
                </c:pt>
                <c:pt idx="1236">
                  <c:v>-0.13236151337710966</c:v>
                </c:pt>
                <c:pt idx="1237">
                  <c:v>-0.13236151337710966</c:v>
                </c:pt>
                <c:pt idx="1238">
                  <c:v>-0.13236151337710966</c:v>
                </c:pt>
                <c:pt idx="1239">
                  <c:v>-0.13236151337710966</c:v>
                </c:pt>
                <c:pt idx="1240">
                  <c:v>-0.13236151337710966</c:v>
                </c:pt>
                <c:pt idx="1241">
                  <c:v>-0.11573690056815432</c:v>
                </c:pt>
                <c:pt idx="1242">
                  <c:v>-0.11573690056815432</c:v>
                </c:pt>
                <c:pt idx="1243">
                  <c:v>-0.11573690056815432</c:v>
                </c:pt>
                <c:pt idx="1244">
                  <c:v>-0.11573690056815432</c:v>
                </c:pt>
                <c:pt idx="1245">
                  <c:v>-0.11573690056815432</c:v>
                </c:pt>
                <c:pt idx="1246">
                  <c:v>-0.11573690056815432</c:v>
                </c:pt>
                <c:pt idx="1247">
                  <c:v>-0.11573690056815432</c:v>
                </c:pt>
                <c:pt idx="1248">
                  <c:v>-0.11573690056815432</c:v>
                </c:pt>
                <c:pt idx="1249">
                  <c:v>-0.11573690056815432</c:v>
                </c:pt>
                <c:pt idx="1250">
                  <c:v>-0.11573690056815432</c:v>
                </c:pt>
                <c:pt idx="1251">
                  <c:v>-0.10651510114253293</c:v>
                </c:pt>
                <c:pt idx="1252">
                  <c:v>-0.10651510114253293</c:v>
                </c:pt>
                <c:pt idx="1253">
                  <c:v>-0.10651510114253293</c:v>
                </c:pt>
                <c:pt idx="1254">
                  <c:v>-0.10651510114253293</c:v>
                </c:pt>
                <c:pt idx="1255">
                  <c:v>-0.10651510114253293</c:v>
                </c:pt>
                <c:pt idx="1256">
                  <c:v>-0.10651510114253293</c:v>
                </c:pt>
                <c:pt idx="1257">
                  <c:v>-0.10651510114253293</c:v>
                </c:pt>
                <c:pt idx="1258">
                  <c:v>-0.10651510114253293</c:v>
                </c:pt>
                <c:pt idx="1259">
                  <c:v>-0.10651510114253293</c:v>
                </c:pt>
                <c:pt idx="1260">
                  <c:v>-0.10651510114253293</c:v>
                </c:pt>
                <c:pt idx="1261">
                  <c:v>-0.10651510114253293</c:v>
                </c:pt>
                <c:pt idx="1262">
                  <c:v>-0.10651510114253293</c:v>
                </c:pt>
                <c:pt idx="1263">
                  <c:v>-9.5460816860366587E-2</c:v>
                </c:pt>
                <c:pt idx="1264">
                  <c:v>-9.5460816860366587E-2</c:v>
                </c:pt>
                <c:pt idx="1265">
                  <c:v>-9.5460816860366587E-2</c:v>
                </c:pt>
                <c:pt idx="1266">
                  <c:v>-9.5460816860366587E-2</c:v>
                </c:pt>
                <c:pt idx="1267">
                  <c:v>-9.5460816860366587E-2</c:v>
                </c:pt>
                <c:pt idx="1268">
                  <c:v>-9.5460816860366587E-2</c:v>
                </c:pt>
                <c:pt idx="1269">
                  <c:v>-8.9938130382459916E-2</c:v>
                </c:pt>
                <c:pt idx="1270">
                  <c:v>-8.9938130382459916E-2</c:v>
                </c:pt>
                <c:pt idx="1271">
                  <c:v>-8.9938130382459916E-2</c:v>
                </c:pt>
                <c:pt idx="1272">
                  <c:v>-8.9938130382459916E-2</c:v>
                </c:pt>
                <c:pt idx="1273">
                  <c:v>-8.9938130382459916E-2</c:v>
                </c:pt>
                <c:pt idx="1274">
                  <c:v>-8.9938130382459916E-2</c:v>
                </c:pt>
                <c:pt idx="1275">
                  <c:v>-8.9938130382459916E-2</c:v>
                </c:pt>
                <c:pt idx="1276">
                  <c:v>-8.9938130382459916E-2</c:v>
                </c:pt>
                <c:pt idx="1277">
                  <c:v>-8.9938130382459916E-2</c:v>
                </c:pt>
                <c:pt idx="1278">
                  <c:v>-8.9938130382459916E-2</c:v>
                </c:pt>
                <c:pt idx="1279">
                  <c:v>-8.9938130382459916E-2</c:v>
                </c:pt>
                <c:pt idx="1280">
                  <c:v>-8.9938130382459916E-2</c:v>
                </c:pt>
                <c:pt idx="1281">
                  <c:v>-8.9938130382459916E-2</c:v>
                </c:pt>
                <c:pt idx="1282">
                  <c:v>-8.9938130382459916E-2</c:v>
                </c:pt>
                <c:pt idx="1283">
                  <c:v>-8.9938130382459916E-2</c:v>
                </c:pt>
                <c:pt idx="1284">
                  <c:v>-8.9938130382459916E-2</c:v>
                </c:pt>
                <c:pt idx="1285">
                  <c:v>-7.5223907169090373E-2</c:v>
                </c:pt>
                <c:pt idx="1286">
                  <c:v>-7.5223907169090373E-2</c:v>
                </c:pt>
                <c:pt idx="1287">
                  <c:v>-7.5223907169090373E-2</c:v>
                </c:pt>
                <c:pt idx="1288">
                  <c:v>-7.5223907169090373E-2</c:v>
                </c:pt>
                <c:pt idx="1289">
                  <c:v>-7.5223907169090373E-2</c:v>
                </c:pt>
                <c:pt idx="1290">
                  <c:v>-7.5223907169090373E-2</c:v>
                </c:pt>
                <c:pt idx="1291">
                  <c:v>-7.5223907169090373E-2</c:v>
                </c:pt>
                <c:pt idx="1292">
                  <c:v>-7.5223907169090373E-2</c:v>
                </c:pt>
                <c:pt idx="1293">
                  <c:v>-6.7873097450085795E-2</c:v>
                </c:pt>
                <c:pt idx="1294">
                  <c:v>-6.7873097450085795E-2</c:v>
                </c:pt>
                <c:pt idx="1295">
                  <c:v>-6.7873097450085795E-2</c:v>
                </c:pt>
                <c:pt idx="1296">
                  <c:v>-6.7873097450085795E-2</c:v>
                </c:pt>
                <c:pt idx="1297">
                  <c:v>-6.7873097450085795E-2</c:v>
                </c:pt>
                <c:pt idx="1298">
                  <c:v>-6.7873097450085795E-2</c:v>
                </c:pt>
                <c:pt idx="1299">
                  <c:v>-6.7873097450085795E-2</c:v>
                </c:pt>
                <c:pt idx="1300">
                  <c:v>-6.7873097450085795E-2</c:v>
                </c:pt>
                <c:pt idx="1301">
                  <c:v>-6.7873097450085795E-2</c:v>
                </c:pt>
                <c:pt idx="1302">
                  <c:v>-6.7873097450085795E-2</c:v>
                </c:pt>
                <c:pt idx="1303">
                  <c:v>-6.7873097450085795E-2</c:v>
                </c:pt>
                <c:pt idx="1304">
                  <c:v>-6.7873097450085795E-2</c:v>
                </c:pt>
                <c:pt idx="1305">
                  <c:v>-6.7873097450085795E-2</c:v>
                </c:pt>
                <c:pt idx="1306">
                  <c:v>-5.5935672175789056E-2</c:v>
                </c:pt>
                <c:pt idx="1307">
                  <c:v>-5.5935672175789056E-2</c:v>
                </c:pt>
                <c:pt idx="1308">
                  <c:v>-5.5935672175789056E-2</c:v>
                </c:pt>
                <c:pt idx="1309">
                  <c:v>-5.5935672175789056E-2</c:v>
                </c:pt>
                <c:pt idx="1310">
                  <c:v>-5.5935672175789056E-2</c:v>
                </c:pt>
                <c:pt idx="1311">
                  <c:v>-5.5935672175789056E-2</c:v>
                </c:pt>
                <c:pt idx="1312">
                  <c:v>-5.5935672175789056E-2</c:v>
                </c:pt>
                <c:pt idx="1313">
                  <c:v>-5.5935672175789056E-2</c:v>
                </c:pt>
                <c:pt idx="1314">
                  <c:v>-5.5935672175789056E-2</c:v>
                </c:pt>
                <c:pt idx="1315">
                  <c:v>-5.5935672175789056E-2</c:v>
                </c:pt>
                <c:pt idx="1316">
                  <c:v>-5.5935672175789056E-2</c:v>
                </c:pt>
                <c:pt idx="1317">
                  <c:v>-5.5935672175789056E-2</c:v>
                </c:pt>
                <c:pt idx="1318">
                  <c:v>-5.5935672175789056E-2</c:v>
                </c:pt>
                <c:pt idx="1319">
                  <c:v>-5.5935672175789056E-2</c:v>
                </c:pt>
                <c:pt idx="1320">
                  <c:v>-5.5935672175789056E-2</c:v>
                </c:pt>
                <c:pt idx="1321">
                  <c:v>-5.5935672175789056E-2</c:v>
                </c:pt>
                <c:pt idx="1322">
                  <c:v>-4.1254211584277237E-2</c:v>
                </c:pt>
                <c:pt idx="1323">
                  <c:v>-4.1254211584277237E-2</c:v>
                </c:pt>
                <c:pt idx="1324">
                  <c:v>-4.1254211584277237E-2</c:v>
                </c:pt>
                <c:pt idx="1325">
                  <c:v>-4.1254211584277237E-2</c:v>
                </c:pt>
                <c:pt idx="1326">
                  <c:v>-4.1254211584277237E-2</c:v>
                </c:pt>
                <c:pt idx="1327">
                  <c:v>-4.1254211584277237E-2</c:v>
                </c:pt>
                <c:pt idx="1328">
                  <c:v>-4.1254211584277237E-2</c:v>
                </c:pt>
                <c:pt idx="1329">
                  <c:v>-4.1254211584277237E-2</c:v>
                </c:pt>
                <c:pt idx="1330">
                  <c:v>-4.1254211584277237E-2</c:v>
                </c:pt>
                <c:pt idx="1331">
                  <c:v>-4.1254211584277237E-2</c:v>
                </c:pt>
                <c:pt idx="1332">
                  <c:v>-4.1254211584277237E-2</c:v>
                </c:pt>
                <c:pt idx="1333">
                  <c:v>-4.1254211584277237E-2</c:v>
                </c:pt>
                <c:pt idx="1334">
                  <c:v>-4.1254211584277237E-2</c:v>
                </c:pt>
                <c:pt idx="1335">
                  <c:v>-4.1254211584277237E-2</c:v>
                </c:pt>
                <c:pt idx="1336">
                  <c:v>-2.8415332220859187E-2</c:v>
                </c:pt>
                <c:pt idx="1337">
                  <c:v>-2.8415332220859187E-2</c:v>
                </c:pt>
                <c:pt idx="1338">
                  <c:v>-2.8415332220859187E-2</c:v>
                </c:pt>
                <c:pt idx="1339">
                  <c:v>-2.8415332220859187E-2</c:v>
                </c:pt>
                <c:pt idx="1340">
                  <c:v>-2.8415332220859187E-2</c:v>
                </c:pt>
                <c:pt idx="1341">
                  <c:v>-2.8415332220859187E-2</c:v>
                </c:pt>
                <c:pt idx="1342">
                  <c:v>-2.8415332220859187E-2</c:v>
                </c:pt>
                <c:pt idx="1343">
                  <c:v>-2.8415332220859187E-2</c:v>
                </c:pt>
                <c:pt idx="1344">
                  <c:v>-2.8415332220859187E-2</c:v>
                </c:pt>
                <c:pt idx="1345">
                  <c:v>-2.8415332220859187E-2</c:v>
                </c:pt>
                <c:pt idx="1346">
                  <c:v>-2.8415332220859187E-2</c:v>
                </c:pt>
                <c:pt idx="1347">
                  <c:v>-2.8415332220859187E-2</c:v>
                </c:pt>
                <c:pt idx="1348">
                  <c:v>-2.8415332220859187E-2</c:v>
                </c:pt>
                <c:pt idx="1349">
                  <c:v>-1.6497753449297145E-2</c:v>
                </c:pt>
                <c:pt idx="1350">
                  <c:v>-1.6497753449297145E-2</c:v>
                </c:pt>
                <c:pt idx="1351">
                  <c:v>-1.6497753449297145E-2</c:v>
                </c:pt>
                <c:pt idx="1352">
                  <c:v>-1.6497753449297145E-2</c:v>
                </c:pt>
                <c:pt idx="1353">
                  <c:v>-1.6497753449297145E-2</c:v>
                </c:pt>
                <c:pt idx="1354">
                  <c:v>-1.6497753449297145E-2</c:v>
                </c:pt>
                <c:pt idx="1355">
                  <c:v>-1.6497753449297145E-2</c:v>
                </c:pt>
                <c:pt idx="1356">
                  <c:v>-1.6497753449297145E-2</c:v>
                </c:pt>
                <c:pt idx="1357">
                  <c:v>-1.6497753449297145E-2</c:v>
                </c:pt>
                <c:pt idx="1358">
                  <c:v>-1.6497753449297145E-2</c:v>
                </c:pt>
                <c:pt idx="1359">
                  <c:v>-1.6497753449297145E-2</c:v>
                </c:pt>
                <c:pt idx="1360">
                  <c:v>-1.6497753449297145E-2</c:v>
                </c:pt>
                <c:pt idx="1361">
                  <c:v>-1.6497753449297145E-2</c:v>
                </c:pt>
                <c:pt idx="1362">
                  <c:v>-1.6497753449297145E-2</c:v>
                </c:pt>
                <c:pt idx="1363">
                  <c:v>-1.6497753449297145E-2</c:v>
                </c:pt>
                <c:pt idx="1364">
                  <c:v>-1.6497753449297145E-2</c:v>
                </c:pt>
                <c:pt idx="1365">
                  <c:v>-1.6497753449297145E-2</c:v>
                </c:pt>
                <c:pt idx="1366">
                  <c:v>-1.6497753449297145E-2</c:v>
                </c:pt>
                <c:pt idx="1367">
                  <c:v>-1.6497753449297145E-2</c:v>
                </c:pt>
                <c:pt idx="1368">
                  <c:v>9.1650041153483485E-4</c:v>
                </c:pt>
                <c:pt idx="1369">
                  <c:v>9.1650041153483485E-4</c:v>
                </c:pt>
                <c:pt idx="1370">
                  <c:v>9.1650041153483485E-4</c:v>
                </c:pt>
                <c:pt idx="1371">
                  <c:v>9.1650041153483485E-4</c:v>
                </c:pt>
                <c:pt idx="1372">
                  <c:v>9.1650041153483485E-4</c:v>
                </c:pt>
                <c:pt idx="1373">
                  <c:v>9.1650041153483485E-4</c:v>
                </c:pt>
                <c:pt idx="1374">
                  <c:v>9.1650041153483485E-4</c:v>
                </c:pt>
                <c:pt idx="1375">
                  <c:v>9.1650041153483485E-4</c:v>
                </c:pt>
                <c:pt idx="1376">
                  <c:v>9.1650041153483485E-4</c:v>
                </c:pt>
                <c:pt idx="1377">
                  <c:v>9.1650041153483485E-4</c:v>
                </c:pt>
                <c:pt idx="1378">
                  <c:v>9.1650041153483485E-4</c:v>
                </c:pt>
                <c:pt idx="1379">
                  <c:v>9.1650041153483485E-4</c:v>
                </c:pt>
                <c:pt idx="1380">
                  <c:v>1.1914785584000604E-2</c:v>
                </c:pt>
                <c:pt idx="1381">
                  <c:v>1.1914785584000604E-2</c:v>
                </c:pt>
                <c:pt idx="1382">
                  <c:v>1.1914785584000604E-2</c:v>
                </c:pt>
                <c:pt idx="1383">
                  <c:v>1.1914785584000604E-2</c:v>
                </c:pt>
                <c:pt idx="1384">
                  <c:v>1.1914785584000604E-2</c:v>
                </c:pt>
                <c:pt idx="1385">
                  <c:v>1.1914785584000604E-2</c:v>
                </c:pt>
                <c:pt idx="1386">
                  <c:v>1.1914785584000604E-2</c:v>
                </c:pt>
                <c:pt idx="1387">
                  <c:v>1.1914785584000604E-2</c:v>
                </c:pt>
                <c:pt idx="1388">
                  <c:v>1.1914785584000604E-2</c:v>
                </c:pt>
                <c:pt idx="1389">
                  <c:v>1.1914785584000604E-2</c:v>
                </c:pt>
                <c:pt idx="1390">
                  <c:v>1.1914785584000604E-2</c:v>
                </c:pt>
                <c:pt idx="1391">
                  <c:v>1.1914785584000604E-2</c:v>
                </c:pt>
                <c:pt idx="1392">
                  <c:v>1.1914785584000604E-2</c:v>
                </c:pt>
                <c:pt idx="1393">
                  <c:v>1.1914785584000604E-2</c:v>
                </c:pt>
                <c:pt idx="1394">
                  <c:v>1.1914785584000604E-2</c:v>
                </c:pt>
                <c:pt idx="1395">
                  <c:v>1.1914785584000604E-2</c:v>
                </c:pt>
                <c:pt idx="1396">
                  <c:v>2.6581638239679684E-2</c:v>
                </c:pt>
                <c:pt idx="1397">
                  <c:v>2.6581638239679684E-2</c:v>
                </c:pt>
                <c:pt idx="1398">
                  <c:v>2.6581638239679684E-2</c:v>
                </c:pt>
                <c:pt idx="1399">
                  <c:v>2.6581638239679684E-2</c:v>
                </c:pt>
                <c:pt idx="1400">
                  <c:v>2.6581638239679684E-2</c:v>
                </c:pt>
                <c:pt idx="1401">
                  <c:v>2.6581638239679684E-2</c:v>
                </c:pt>
                <c:pt idx="1402">
                  <c:v>2.6581638239679684E-2</c:v>
                </c:pt>
                <c:pt idx="1403">
                  <c:v>2.6581638239679684E-2</c:v>
                </c:pt>
                <c:pt idx="1404">
                  <c:v>2.6581638239679684E-2</c:v>
                </c:pt>
                <c:pt idx="1405">
                  <c:v>2.6581638239679684E-2</c:v>
                </c:pt>
                <c:pt idx="1406">
                  <c:v>2.6581638239679684E-2</c:v>
                </c:pt>
                <c:pt idx="1407">
                  <c:v>2.6581638239679684E-2</c:v>
                </c:pt>
                <c:pt idx="1408">
                  <c:v>2.6581638239679684E-2</c:v>
                </c:pt>
                <c:pt idx="1409">
                  <c:v>3.8502522754584025E-2</c:v>
                </c:pt>
                <c:pt idx="1410">
                  <c:v>3.8502522754584025E-2</c:v>
                </c:pt>
                <c:pt idx="1411">
                  <c:v>3.8502522754584025E-2</c:v>
                </c:pt>
                <c:pt idx="1412">
                  <c:v>3.8502522754584025E-2</c:v>
                </c:pt>
                <c:pt idx="1413">
                  <c:v>3.8502522754584025E-2</c:v>
                </c:pt>
                <c:pt idx="1414">
                  <c:v>3.8502522754584025E-2</c:v>
                </c:pt>
                <c:pt idx="1415">
                  <c:v>3.8502522754584025E-2</c:v>
                </c:pt>
                <c:pt idx="1416">
                  <c:v>3.8502522754584025E-2</c:v>
                </c:pt>
                <c:pt idx="1417">
                  <c:v>3.8502522754584025E-2</c:v>
                </c:pt>
                <c:pt idx="1418">
                  <c:v>3.8502522754584025E-2</c:v>
                </c:pt>
                <c:pt idx="1419">
                  <c:v>3.8502522754584025E-2</c:v>
                </c:pt>
                <c:pt idx="1420">
                  <c:v>3.8502522754584025E-2</c:v>
                </c:pt>
                <c:pt idx="1421">
                  <c:v>3.8502522754584025E-2</c:v>
                </c:pt>
                <c:pt idx="1422">
                  <c:v>3.8502522754584025E-2</c:v>
                </c:pt>
                <c:pt idx="1423">
                  <c:v>5.1346569223923826E-2</c:v>
                </c:pt>
                <c:pt idx="1424">
                  <c:v>5.1346569223923826E-2</c:v>
                </c:pt>
                <c:pt idx="1425">
                  <c:v>5.1346569223923826E-2</c:v>
                </c:pt>
                <c:pt idx="1426">
                  <c:v>5.1346569223923826E-2</c:v>
                </c:pt>
                <c:pt idx="1427">
                  <c:v>5.1346569223923826E-2</c:v>
                </c:pt>
                <c:pt idx="1428">
                  <c:v>5.1346569223923826E-2</c:v>
                </c:pt>
                <c:pt idx="1429">
                  <c:v>5.1346569223923826E-2</c:v>
                </c:pt>
                <c:pt idx="1430">
                  <c:v>5.1346569223923826E-2</c:v>
                </c:pt>
                <c:pt idx="1431">
                  <c:v>5.1346569223923826E-2</c:v>
                </c:pt>
                <c:pt idx="1432">
                  <c:v>5.1346569223923826E-2</c:v>
                </c:pt>
                <c:pt idx="1433">
                  <c:v>5.1346569223923826E-2</c:v>
                </c:pt>
                <c:pt idx="1434">
                  <c:v>5.1346569223923826E-2</c:v>
                </c:pt>
                <c:pt idx="1435">
                  <c:v>5.1346569223923826E-2</c:v>
                </c:pt>
                <c:pt idx="1436">
                  <c:v>5.1346569223923826E-2</c:v>
                </c:pt>
                <c:pt idx="1437">
                  <c:v>5.1346569223923826E-2</c:v>
                </c:pt>
                <c:pt idx="1438">
                  <c:v>5.1346569223923826E-2</c:v>
                </c:pt>
                <c:pt idx="1439">
                  <c:v>5.1346569223923826E-2</c:v>
                </c:pt>
                <c:pt idx="1440">
                  <c:v>5.1346569223923826E-2</c:v>
                </c:pt>
                <c:pt idx="1441">
                  <c:v>6.7873097450085934E-2</c:v>
                </c:pt>
                <c:pt idx="1442">
                  <c:v>6.7873097450085934E-2</c:v>
                </c:pt>
                <c:pt idx="1443">
                  <c:v>6.7873097450085934E-2</c:v>
                </c:pt>
                <c:pt idx="1444">
                  <c:v>6.7873097450085934E-2</c:v>
                </c:pt>
                <c:pt idx="1445">
                  <c:v>6.7873097450085934E-2</c:v>
                </c:pt>
                <c:pt idx="1446">
                  <c:v>6.7873097450085934E-2</c:v>
                </c:pt>
                <c:pt idx="1447">
                  <c:v>6.7873097450085934E-2</c:v>
                </c:pt>
                <c:pt idx="1448">
                  <c:v>6.7873097450085934E-2</c:v>
                </c:pt>
                <c:pt idx="1449">
                  <c:v>6.7873097450085934E-2</c:v>
                </c:pt>
                <c:pt idx="1450">
                  <c:v>6.7873097450085934E-2</c:v>
                </c:pt>
                <c:pt idx="1451">
                  <c:v>6.7873097450085934E-2</c:v>
                </c:pt>
                <c:pt idx="1452">
                  <c:v>6.7873097450085934E-2</c:v>
                </c:pt>
                <c:pt idx="1453">
                  <c:v>6.7873097450085934E-2</c:v>
                </c:pt>
                <c:pt idx="1454">
                  <c:v>6.7873097450085934E-2</c:v>
                </c:pt>
                <c:pt idx="1455">
                  <c:v>6.7873097450085934E-2</c:v>
                </c:pt>
                <c:pt idx="1456">
                  <c:v>6.7873097450085934E-2</c:v>
                </c:pt>
                <c:pt idx="1457">
                  <c:v>6.7873097450085934E-2</c:v>
                </c:pt>
                <c:pt idx="1458">
                  <c:v>6.7873097450085934E-2</c:v>
                </c:pt>
                <c:pt idx="1459">
                  <c:v>6.7873097450085934E-2</c:v>
                </c:pt>
                <c:pt idx="1460">
                  <c:v>6.7873097450085934E-2</c:v>
                </c:pt>
                <c:pt idx="1461">
                  <c:v>8.625787315915967E-2</c:v>
                </c:pt>
                <c:pt idx="1462">
                  <c:v>8.625787315915967E-2</c:v>
                </c:pt>
                <c:pt idx="1463">
                  <c:v>8.625787315915967E-2</c:v>
                </c:pt>
                <c:pt idx="1464">
                  <c:v>8.625787315915967E-2</c:v>
                </c:pt>
                <c:pt idx="1465">
                  <c:v>8.625787315915967E-2</c:v>
                </c:pt>
                <c:pt idx="1466">
                  <c:v>8.625787315915967E-2</c:v>
                </c:pt>
                <c:pt idx="1467">
                  <c:v>8.625787315915967E-2</c:v>
                </c:pt>
                <c:pt idx="1468">
                  <c:v>8.625787315915967E-2</c:v>
                </c:pt>
                <c:pt idx="1469">
                  <c:v>8.625787315915967E-2</c:v>
                </c:pt>
                <c:pt idx="1470">
                  <c:v>8.625787315915967E-2</c:v>
                </c:pt>
                <c:pt idx="1471">
                  <c:v>8.625787315915967E-2</c:v>
                </c:pt>
                <c:pt idx="1472">
                  <c:v>8.625787315915967E-2</c:v>
                </c:pt>
                <c:pt idx="1473">
                  <c:v>8.625787315915967E-2</c:v>
                </c:pt>
                <c:pt idx="1474">
                  <c:v>8.625787315915967E-2</c:v>
                </c:pt>
                <c:pt idx="1475">
                  <c:v>8.625787315915967E-2</c:v>
                </c:pt>
                <c:pt idx="1476">
                  <c:v>8.625787315915967E-2</c:v>
                </c:pt>
                <c:pt idx="1477">
                  <c:v>8.625787315915967E-2</c:v>
                </c:pt>
                <c:pt idx="1478">
                  <c:v>8.625787315915967E-2</c:v>
                </c:pt>
                <c:pt idx="1479">
                  <c:v>8.625787315915967E-2</c:v>
                </c:pt>
                <c:pt idx="1480">
                  <c:v>0.10375036239050726</c:v>
                </c:pt>
                <c:pt idx="1481">
                  <c:v>0.10375036239050726</c:v>
                </c:pt>
                <c:pt idx="1482">
                  <c:v>0.10375036239050726</c:v>
                </c:pt>
                <c:pt idx="1483">
                  <c:v>0.10375036239050726</c:v>
                </c:pt>
                <c:pt idx="1484">
                  <c:v>0.10375036239050726</c:v>
                </c:pt>
                <c:pt idx="1485">
                  <c:v>0.10375036239050726</c:v>
                </c:pt>
                <c:pt idx="1486">
                  <c:v>0.10375036239050726</c:v>
                </c:pt>
                <c:pt idx="1487">
                  <c:v>0.10375036239050726</c:v>
                </c:pt>
                <c:pt idx="1488">
                  <c:v>0.10375036239050726</c:v>
                </c:pt>
                <c:pt idx="1489">
                  <c:v>0.10375036239050726</c:v>
                </c:pt>
                <c:pt idx="1490">
                  <c:v>0.10375036239050726</c:v>
                </c:pt>
                <c:pt idx="1491">
                  <c:v>0.10375036239050726</c:v>
                </c:pt>
                <c:pt idx="1492">
                  <c:v>0.10375036239050726</c:v>
                </c:pt>
                <c:pt idx="1493">
                  <c:v>0.10375036239050726</c:v>
                </c:pt>
                <c:pt idx="1494">
                  <c:v>0.10375036239050726</c:v>
                </c:pt>
                <c:pt idx="1495">
                  <c:v>0.10375036239050726</c:v>
                </c:pt>
                <c:pt idx="1496">
                  <c:v>0.10375036239050726</c:v>
                </c:pt>
                <c:pt idx="1497">
                  <c:v>0.10375036239050726</c:v>
                </c:pt>
                <c:pt idx="1498">
                  <c:v>0.10375036239050726</c:v>
                </c:pt>
                <c:pt idx="1499">
                  <c:v>0.1212746580728197</c:v>
                </c:pt>
                <c:pt idx="1500">
                  <c:v>0.1212746580728197</c:v>
                </c:pt>
                <c:pt idx="1501">
                  <c:v>0.1212746580728197</c:v>
                </c:pt>
                <c:pt idx="1502">
                  <c:v>0.1212746580728197</c:v>
                </c:pt>
                <c:pt idx="1503">
                  <c:v>0.1212746580728197</c:v>
                </c:pt>
                <c:pt idx="1504">
                  <c:v>0.1212746580728197</c:v>
                </c:pt>
                <c:pt idx="1505">
                  <c:v>0.1212746580728197</c:v>
                </c:pt>
                <c:pt idx="1506">
                  <c:v>0.1212746580728197</c:v>
                </c:pt>
                <c:pt idx="1507">
                  <c:v>0.1212746580728197</c:v>
                </c:pt>
                <c:pt idx="1508">
                  <c:v>0.1212746580728197</c:v>
                </c:pt>
                <c:pt idx="1509">
                  <c:v>0.1212746580728197</c:v>
                </c:pt>
                <c:pt idx="1510">
                  <c:v>0.1212746580728197</c:v>
                </c:pt>
                <c:pt idx="1511">
                  <c:v>0.1212746580728197</c:v>
                </c:pt>
                <c:pt idx="1512">
                  <c:v>0.1212746580728197</c:v>
                </c:pt>
                <c:pt idx="1513">
                  <c:v>0.1212746580728197</c:v>
                </c:pt>
                <c:pt idx="1514">
                  <c:v>0.1212746580728197</c:v>
                </c:pt>
                <c:pt idx="1515">
                  <c:v>0.1212746580728197</c:v>
                </c:pt>
                <c:pt idx="1516">
                  <c:v>0.1212746580728197</c:v>
                </c:pt>
                <c:pt idx="1517">
                  <c:v>0.1212746580728197</c:v>
                </c:pt>
                <c:pt idx="1518">
                  <c:v>0.13883627952903943</c:v>
                </c:pt>
                <c:pt idx="1519">
                  <c:v>0.13883627952903943</c:v>
                </c:pt>
                <c:pt idx="1520">
                  <c:v>0.13883627952903943</c:v>
                </c:pt>
                <c:pt idx="1521">
                  <c:v>0.13883627952903943</c:v>
                </c:pt>
                <c:pt idx="1522">
                  <c:v>0.13883627952903943</c:v>
                </c:pt>
                <c:pt idx="1523">
                  <c:v>0.13883627952903943</c:v>
                </c:pt>
                <c:pt idx="1524">
                  <c:v>0.13883627952903943</c:v>
                </c:pt>
                <c:pt idx="1525">
                  <c:v>0.13883627952903943</c:v>
                </c:pt>
                <c:pt idx="1526">
                  <c:v>0.13883627952903943</c:v>
                </c:pt>
                <c:pt idx="1527">
                  <c:v>0.13883627952903943</c:v>
                </c:pt>
                <c:pt idx="1528">
                  <c:v>0.13883627952903943</c:v>
                </c:pt>
                <c:pt idx="1529">
                  <c:v>0.13883627952903943</c:v>
                </c:pt>
                <c:pt idx="1530">
                  <c:v>0.13883627952903943</c:v>
                </c:pt>
                <c:pt idx="1531">
                  <c:v>0.13883627952903943</c:v>
                </c:pt>
                <c:pt idx="1532">
                  <c:v>0.13883627952903943</c:v>
                </c:pt>
                <c:pt idx="1533">
                  <c:v>0.13883627952903943</c:v>
                </c:pt>
                <c:pt idx="1534">
                  <c:v>0.13883627952903943</c:v>
                </c:pt>
                <c:pt idx="1535">
                  <c:v>0.13883627952903943</c:v>
                </c:pt>
                <c:pt idx="1536">
                  <c:v>0.13883627952903943</c:v>
                </c:pt>
                <c:pt idx="1537">
                  <c:v>0.13883627952903943</c:v>
                </c:pt>
                <c:pt idx="1538">
                  <c:v>0.13883627952903943</c:v>
                </c:pt>
                <c:pt idx="1539">
                  <c:v>0.13883627952903943</c:v>
                </c:pt>
                <c:pt idx="1540">
                  <c:v>0.13883627952903943</c:v>
                </c:pt>
                <c:pt idx="1541">
                  <c:v>0.13883627952903943</c:v>
                </c:pt>
                <c:pt idx="1542">
                  <c:v>0.13883627952903943</c:v>
                </c:pt>
                <c:pt idx="1543">
                  <c:v>0.13883627952903943</c:v>
                </c:pt>
                <c:pt idx="1544">
                  <c:v>0.13883627952903943</c:v>
                </c:pt>
                <c:pt idx="1545">
                  <c:v>0.13883627952903943</c:v>
                </c:pt>
                <c:pt idx="1546">
                  <c:v>0.13883627952903943</c:v>
                </c:pt>
                <c:pt idx="1547">
                  <c:v>0.13883627952903943</c:v>
                </c:pt>
                <c:pt idx="1548">
                  <c:v>0.13883627952903943</c:v>
                </c:pt>
                <c:pt idx="1549">
                  <c:v>0.13883627952903943</c:v>
                </c:pt>
                <c:pt idx="1550">
                  <c:v>0.13883627952903943</c:v>
                </c:pt>
                <c:pt idx="1551">
                  <c:v>0.13883627952903943</c:v>
                </c:pt>
                <c:pt idx="1552">
                  <c:v>0.13883627952903943</c:v>
                </c:pt>
                <c:pt idx="1553">
                  <c:v>0.13883627952903943</c:v>
                </c:pt>
                <c:pt idx="1554">
                  <c:v>0.13883627952903943</c:v>
                </c:pt>
                <c:pt idx="1555">
                  <c:v>0.13883627952903943</c:v>
                </c:pt>
                <c:pt idx="1556">
                  <c:v>0.13883627952903943</c:v>
                </c:pt>
                <c:pt idx="1557">
                  <c:v>0.13883627952903943</c:v>
                </c:pt>
                <c:pt idx="1558">
                  <c:v>0.13883627952903943</c:v>
                </c:pt>
                <c:pt idx="1559">
                  <c:v>0.13883627952903943</c:v>
                </c:pt>
                <c:pt idx="1560">
                  <c:v>0.13883627952903943</c:v>
                </c:pt>
                <c:pt idx="1561">
                  <c:v>0.13883627952903943</c:v>
                </c:pt>
                <c:pt idx="1562">
                  <c:v>0.13883627952903943</c:v>
                </c:pt>
                <c:pt idx="1563">
                  <c:v>0.18061120461767846</c:v>
                </c:pt>
                <c:pt idx="1564">
                  <c:v>0.18061120461767846</c:v>
                </c:pt>
                <c:pt idx="1565">
                  <c:v>0.18061120461767846</c:v>
                </c:pt>
                <c:pt idx="1566">
                  <c:v>0.18061120461767846</c:v>
                </c:pt>
                <c:pt idx="1567">
                  <c:v>0.18061120461767846</c:v>
                </c:pt>
                <c:pt idx="1568">
                  <c:v>0.18061120461767846</c:v>
                </c:pt>
                <c:pt idx="1569">
                  <c:v>0.18061120461767846</c:v>
                </c:pt>
                <c:pt idx="1570">
                  <c:v>0.18061120461767846</c:v>
                </c:pt>
                <c:pt idx="1571">
                  <c:v>0.18061120461767846</c:v>
                </c:pt>
                <c:pt idx="1572">
                  <c:v>0.18061120461767846</c:v>
                </c:pt>
                <c:pt idx="1573">
                  <c:v>0.18061120461767846</c:v>
                </c:pt>
                <c:pt idx="1574">
                  <c:v>0.18061120461767846</c:v>
                </c:pt>
                <c:pt idx="1575">
                  <c:v>0.18061120461767846</c:v>
                </c:pt>
                <c:pt idx="1576">
                  <c:v>0.18061120461767846</c:v>
                </c:pt>
                <c:pt idx="1577">
                  <c:v>0.18061120461767846</c:v>
                </c:pt>
                <c:pt idx="1578">
                  <c:v>0.18061120461767846</c:v>
                </c:pt>
                <c:pt idx="1579">
                  <c:v>0.18061120461767846</c:v>
                </c:pt>
                <c:pt idx="1580">
                  <c:v>0.18061120461767846</c:v>
                </c:pt>
                <c:pt idx="1581">
                  <c:v>0.19740571864247181</c:v>
                </c:pt>
                <c:pt idx="1582">
                  <c:v>0.19740571864247181</c:v>
                </c:pt>
                <c:pt idx="1583">
                  <c:v>0.19740571864247181</c:v>
                </c:pt>
                <c:pt idx="1584">
                  <c:v>0.19740571864247181</c:v>
                </c:pt>
                <c:pt idx="1585">
                  <c:v>0.19740571864247181</c:v>
                </c:pt>
                <c:pt idx="1586">
                  <c:v>0.19740571864247181</c:v>
                </c:pt>
                <c:pt idx="1587">
                  <c:v>0.19740571864247181</c:v>
                </c:pt>
                <c:pt idx="1588">
                  <c:v>0.19740571864247181</c:v>
                </c:pt>
                <c:pt idx="1589">
                  <c:v>0.19740571864247181</c:v>
                </c:pt>
                <c:pt idx="1590">
                  <c:v>0.19740571864247181</c:v>
                </c:pt>
                <c:pt idx="1591">
                  <c:v>0.19740571864247181</c:v>
                </c:pt>
                <c:pt idx="1592">
                  <c:v>0.19740571864247181</c:v>
                </c:pt>
                <c:pt idx="1593">
                  <c:v>0.19740571864247181</c:v>
                </c:pt>
                <c:pt idx="1594">
                  <c:v>0.19740571864247181</c:v>
                </c:pt>
                <c:pt idx="1595">
                  <c:v>0.19740571864247181</c:v>
                </c:pt>
                <c:pt idx="1596">
                  <c:v>0.19740571864247181</c:v>
                </c:pt>
                <c:pt idx="1597">
                  <c:v>0.19740571864247181</c:v>
                </c:pt>
                <c:pt idx="1598">
                  <c:v>0.19740571864247181</c:v>
                </c:pt>
                <c:pt idx="1599">
                  <c:v>0.19740571864247181</c:v>
                </c:pt>
                <c:pt idx="1600">
                  <c:v>0.19740571864247181</c:v>
                </c:pt>
                <c:pt idx="1601">
                  <c:v>0.19740571864247181</c:v>
                </c:pt>
                <c:pt idx="1602">
                  <c:v>0.21707029279973267</c:v>
                </c:pt>
                <c:pt idx="1603">
                  <c:v>0.21707029279973267</c:v>
                </c:pt>
                <c:pt idx="1604">
                  <c:v>0.21707029279973267</c:v>
                </c:pt>
                <c:pt idx="1605">
                  <c:v>0.21707029279973267</c:v>
                </c:pt>
                <c:pt idx="1606">
                  <c:v>0.21707029279973267</c:v>
                </c:pt>
                <c:pt idx="1607">
                  <c:v>0.21707029279973267</c:v>
                </c:pt>
                <c:pt idx="1608">
                  <c:v>0.21707029279973267</c:v>
                </c:pt>
                <c:pt idx="1609">
                  <c:v>0.21707029279973267</c:v>
                </c:pt>
                <c:pt idx="1610">
                  <c:v>0.21707029279973267</c:v>
                </c:pt>
                <c:pt idx="1611">
                  <c:v>0.21707029279973267</c:v>
                </c:pt>
                <c:pt idx="1612">
                  <c:v>0.21707029279973267</c:v>
                </c:pt>
                <c:pt idx="1613">
                  <c:v>0.21707029279973267</c:v>
                </c:pt>
                <c:pt idx="1614">
                  <c:v>0.21707029279973267</c:v>
                </c:pt>
                <c:pt idx="1615">
                  <c:v>0.21707029279973267</c:v>
                </c:pt>
                <c:pt idx="1616">
                  <c:v>0.21707029279973267</c:v>
                </c:pt>
                <c:pt idx="1617">
                  <c:v>0.21707029279973267</c:v>
                </c:pt>
                <c:pt idx="1618">
                  <c:v>0.21707029279973267</c:v>
                </c:pt>
                <c:pt idx="1619">
                  <c:v>0.21707029279973267</c:v>
                </c:pt>
                <c:pt idx="1620">
                  <c:v>0.21707029279973267</c:v>
                </c:pt>
                <c:pt idx="1621">
                  <c:v>0.21707029279973267</c:v>
                </c:pt>
                <c:pt idx="1622">
                  <c:v>0.23587671608882635</c:v>
                </c:pt>
                <c:pt idx="1623">
                  <c:v>0.23587671608882635</c:v>
                </c:pt>
                <c:pt idx="1624">
                  <c:v>0.23587671608882635</c:v>
                </c:pt>
                <c:pt idx="1625">
                  <c:v>0.23587671608882635</c:v>
                </c:pt>
                <c:pt idx="1626">
                  <c:v>0.23587671608882635</c:v>
                </c:pt>
                <c:pt idx="1627">
                  <c:v>0.23587671608882635</c:v>
                </c:pt>
                <c:pt idx="1628">
                  <c:v>0.23587671608882635</c:v>
                </c:pt>
                <c:pt idx="1629">
                  <c:v>0.23587671608882635</c:v>
                </c:pt>
                <c:pt idx="1630">
                  <c:v>0.23587671608882635</c:v>
                </c:pt>
                <c:pt idx="1631">
                  <c:v>0.23587671608882635</c:v>
                </c:pt>
                <c:pt idx="1632">
                  <c:v>0.23587671608882635</c:v>
                </c:pt>
                <c:pt idx="1633">
                  <c:v>0.23587671608882635</c:v>
                </c:pt>
                <c:pt idx="1634">
                  <c:v>0.23587671608882635</c:v>
                </c:pt>
                <c:pt idx="1635">
                  <c:v>0.23587671608882635</c:v>
                </c:pt>
                <c:pt idx="1636">
                  <c:v>0.23587671608882635</c:v>
                </c:pt>
                <c:pt idx="1637">
                  <c:v>0.23587671608882635</c:v>
                </c:pt>
                <c:pt idx="1638">
                  <c:v>0.23587671608882635</c:v>
                </c:pt>
                <c:pt idx="1639">
                  <c:v>0.23587671608882635</c:v>
                </c:pt>
                <c:pt idx="1640">
                  <c:v>0.23587671608882635</c:v>
                </c:pt>
                <c:pt idx="1641">
                  <c:v>0.25382032652314879</c:v>
                </c:pt>
                <c:pt idx="1642">
                  <c:v>0.25382032652314879</c:v>
                </c:pt>
                <c:pt idx="1643">
                  <c:v>0.25382032652314879</c:v>
                </c:pt>
                <c:pt idx="1644">
                  <c:v>0.25382032652314879</c:v>
                </c:pt>
                <c:pt idx="1645">
                  <c:v>0.25382032652314879</c:v>
                </c:pt>
                <c:pt idx="1646">
                  <c:v>0.25382032652314879</c:v>
                </c:pt>
                <c:pt idx="1647">
                  <c:v>0.25382032652314879</c:v>
                </c:pt>
                <c:pt idx="1648">
                  <c:v>0.25382032652314879</c:v>
                </c:pt>
                <c:pt idx="1649">
                  <c:v>0.25382032652314879</c:v>
                </c:pt>
                <c:pt idx="1650">
                  <c:v>0.25382032652314879</c:v>
                </c:pt>
                <c:pt idx="1651">
                  <c:v>0.25382032652314879</c:v>
                </c:pt>
                <c:pt idx="1652">
                  <c:v>0.25382032652314879</c:v>
                </c:pt>
                <c:pt idx="1653">
                  <c:v>0.25382032652314879</c:v>
                </c:pt>
                <c:pt idx="1654">
                  <c:v>0.25382032652314879</c:v>
                </c:pt>
                <c:pt idx="1655">
                  <c:v>0.25382032652314879</c:v>
                </c:pt>
                <c:pt idx="1656">
                  <c:v>0.25382032652314879</c:v>
                </c:pt>
                <c:pt idx="1657">
                  <c:v>0.25382032652314879</c:v>
                </c:pt>
                <c:pt idx="1658">
                  <c:v>0.25382032652314879</c:v>
                </c:pt>
                <c:pt idx="1659">
                  <c:v>0.25382032652314879</c:v>
                </c:pt>
                <c:pt idx="1660">
                  <c:v>0.25382032652314879</c:v>
                </c:pt>
                <c:pt idx="1661">
                  <c:v>0.25382032652314879</c:v>
                </c:pt>
                <c:pt idx="1662">
                  <c:v>0.27374853109051045</c:v>
                </c:pt>
                <c:pt idx="1663">
                  <c:v>0.27374853109051045</c:v>
                </c:pt>
                <c:pt idx="1664">
                  <c:v>0.27374853109051045</c:v>
                </c:pt>
                <c:pt idx="1665">
                  <c:v>0.27374853109051045</c:v>
                </c:pt>
                <c:pt idx="1666">
                  <c:v>0.27374853109051045</c:v>
                </c:pt>
                <c:pt idx="1667">
                  <c:v>0.27374853109051045</c:v>
                </c:pt>
                <c:pt idx="1668">
                  <c:v>0.27374853109051045</c:v>
                </c:pt>
                <c:pt idx="1669">
                  <c:v>0.27374853109051045</c:v>
                </c:pt>
                <c:pt idx="1670">
                  <c:v>0.27374853109051045</c:v>
                </c:pt>
                <c:pt idx="1671">
                  <c:v>0.27374853109051045</c:v>
                </c:pt>
                <c:pt idx="1672">
                  <c:v>0.27374853109051045</c:v>
                </c:pt>
                <c:pt idx="1673">
                  <c:v>0.27374853109051045</c:v>
                </c:pt>
                <c:pt idx="1674">
                  <c:v>0.27374853109051045</c:v>
                </c:pt>
                <c:pt idx="1675">
                  <c:v>0.27374853109051045</c:v>
                </c:pt>
                <c:pt idx="1676">
                  <c:v>0.27374853109051045</c:v>
                </c:pt>
                <c:pt idx="1677">
                  <c:v>0.27374853109051045</c:v>
                </c:pt>
                <c:pt idx="1678">
                  <c:v>0.27374853109051045</c:v>
                </c:pt>
                <c:pt idx="1679">
                  <c:v>0.27374853109051045</c:v>
                </c:pt>
                <c:pt idx="1680">
                  <c:v>0.27374853109051045</c:v>
                </c:pt>
                <c:pt idx="1681">
                  <c:v>0.27374853109051045</c:v>
                </c:pt>
                <c:pt idx="1682">
                  <c:v>0.27374853109051045</c:v>
                </c:pt>
                <c:pt idx="1683">
                  <c:v>0.27374853109051045</c:v>
                </c:pt>
                <c:pt idx="1684">
                  <c:v>0.27374853109051045</c:v>
                </c:pt>
                <c:pt idx="1685">
                  <c:v>0.27374853109051045</c:v>
                </c:pt>
                <c:pt idx="1686">
                  <c:v>0.27374853109051045</c:v>
                </c:pt>
                <c:pt idx="1687">
                  <c:v>0.29761589224064183</c:v>
                </c:pt>
                <c:pt idx="1688">
                  <c:v>0.29761589224064183</c:v>
                </c:pt>
                <c:pt idx="1689">
                  <c:v>0.29761589224064183</c:v>
                </c:pt>
                <c:pt idx="1690">
                  <c:v>0.29761589224064183</c:v>
                </c:pt>
                <c:pt idx="1691">
                  <c:v>0.29761589224064183</c:v>
                </c:pt>
                <c:pt idx="1692">
                  <c:v>0.29761589224064183</c:v>
                </c:pt>
                <c:pt idx="1693">
                  <c:v>0.29761589224064183</c:v>
                </c:pt>
                <c:pt idx="1694">
                  <c:v>0.29761589224064183</c:v>
                </c:pt>
                <c:pt idx="1695">
                  <c:v>0.29761589224064183</c:v>
                </c:pt>
                <c:pt idx="1696">
                  <c:v>0.29761589224064183</c:v>
                </c:pt>
                <c:pt idx="1697">
                  <c:v>0.29761589224064183</c:v>
                </c:pt>
                <c:pt idx="1698">
                  <c:v>0.29761589224064183</c:v>
                </c:pt>
                <c:pt idx="1699">
                  <c:v>0.29761589224064183</c:v>
                </c:pt>
                <c:pt idx="1700">
                  <c:v>0.29761589224064183</c:v>
                </c:pt>
                <c:pt idx="1701">
                  <c:v>0.29761589224064183</c:v>
                </c:pt>
                <c:pt idx="1702">
                  <c:v>0.29761589224064183</c:v>
                </c:pt>
                <c:pt idx="1703">
                  <c:v>0.29761589224064183</c:v>
                </c:pt>
                <c:pt idx="1704">
                  <c:v>0.29761589224064183</c:v>
                </c:pt>
                <c:pt idx="1705">
                  <c:v>0.29761589224064183</c:v>
                </c:pt>
                <c:pt idx="1706">
                  <c:v>0.31586842822114602</c:v>
                </c:pt>
                <c:pt idx="1707">
                  <c:v>0.31586842822114602</c:v>
                </c:pt>
                <c:pt idx="1708">
                  <c:v>0.31586842822114602</c:v>
                </c:pt>
                <c:pt idx="1709">
                  <c:v>0.31586842822114602</c:v>
                </c:pt>
                <c:pt idx="1710">
                  <c:v>0.31586842822114602</c:v>
                </c:pt>
                <c:pt idx="1711">
                  <c:v>0.31586842822114602</c:v>
                </c:pt>
                <c:pt idx="1712">
                  <c:v>0.31586842822114602</c:v>
                </c:pt>
                <c:pt idx="1713">
                  <c:v>0.31586842822114602</c:v>
                </c:pt>
                <c:pt idx="1714">
                  <c:v>0.31586842822114602</c:v>
                </c:pt>
                <c:pt idx="1715">
                  <c:v>0.31586842822114602</c:v>
                </c:pt>
                <c:pt idx="1716">
                  <c:v>0.31586842822114602</c:v>
                </c:pt>
                <c:pt idx="1717">
                  <c:v>0.31586842822114602</c:v>
                </c:pt>
                <c:pt idx="1718">
                  <c:v>0.31586842822114602</c:v>
                </c:pt>
                <c:pt idx="1719">
                  <c:v>0.31586842822114602</c:v>
                </c:pt>
                <c:pt idx="1720">
                  <c:v>0.31586842822114602</c:v>
                </c:pt>
                <c:pt idx="1721">
                  <c:v>0.31586842822114602</c:v>
                </c:pt>
                <c:pt idx="1722">
                  <c:v>0.31586842822114602</c:v>
                </c:pt>
                <c:pt idx="1723">
                  <c:v>0.31586842822114602</c:v>
                </c:pt>
                <c:pt idx="1724">
                  <c:v>0.31586842822114602</c:v>
                </c:pt>
                <c:pt idx="1725">
                  <c:v>0.31586842822114602</c:v>
                </c:pt>
                <c:pt idx="1726">
                  <c:v>0.31586842822114602</c:v>
                </c:pt>
                <c:pt idx="1727">
                  <c:v>0.31586842822114602</c:v>
                </c:pt>
                <c:pt idx="1728">
                  <c:v>0.33713567505892272</c:v>
                </c:pt>
                <c:pt idx="1729">
                  <c:v>0.33713567505892272</c:v>
                </c:pt>
                <c:pt idx="1730">
                  <c:v>0.33713567505892272</c:v>
                </c:pt>
                <c:pt idx="1731">
                  <c:v>0.33713567505892272</c:v>
                </c:pt>
                <c:pt idx="1732">
                  <c:v>0.33713567505892272</c:v>
                </c:pt>
                <c:pt idx="1733">
                  <c:v>0.33713567505892272</c:v>
                </c:pt>
                <c:pt idx="1734">
                  <c:v>0.33713567505892272</c:v>
                </c:pt>
                <c:pt idx="1735">
                  <c:v>0.33713567505892272</c:v>
                </c:pt>
                <c:pt idx="1736">
                  <c:v>0.33713567505892272</c:v>
                </c:pt>
                <c:pt idx="1737">
                  <c:v>0.33713567505892272</c:v>
                </c:pt>
                <c:pt idx="1738">
                  <c:v>0.33713567505892272</c:v>
                </c:pt>
                <c:pt idx="1739">
                  <c:v>0.33713567505892272</c:v>
                </c:pt>
                <c:pt idx="1740">
                  <c:v>0.33713567505892272</c:v>
                </c:pt>
                <c:pt idx="1741">
                  <c:v>0.33713567505892272</c:v>
                </c:pt>
                <c:pt idx="1742">
                  <c:v>0.33713567505892272</c:v>
                </c:pt>
                <c:pt idx="1743">
                  <c:v>0.33713567505892272</c:v>
                </c:pt>
                <c:pt idx="1744">
                  <c:v>0.33713567505892272</c:v>
                </c:pt>
                <c:pt idx="1745">
                  <c:v>0.33713567505892272</c:v>
                </c:pt>
                <c:pt idx="1746">
                  <c:v>0.33713567505892272</c:v>
                </c:pt>
                <c:pt idx="1747">
                  <c:v>0.33713567505892272</c:v>
                </c:pt>
                <c:pt idx="1748">
                  <c:v>0.33713567505892272</c:v>
                </c:pt>
                <c:pt idx="1749">
                  <c:v>0.33713567505892272</c:v>
                </c:pt>
                <c:pt idx="1750">
                  <c:v>0.33713567505892272</c:v>
                </c:pt>
                <c:pt idx="1751">
                  <c:v>0.33713567505892272</c:v>
                </c:pt>
                <c:pt idx="1752">
                  <c:v>0.36051191092461343</c:v>
                </c:pt>
                <c:pt idx="1753">
                  <c:v>0.36051191092461343</c:v>
                </c:pt>
                <c:pt idx="1754">
                  <c:v>0.36051191092461343</c:v>
                </c:pt>
                <c:pt idx="1755">
                  <c:v>0.36051191092461343</c:v>
                </c:pt>
                <c:pt idx="1756">
                  <c:v>0.36051191092461343</c:v>
                </c:pt>
                <c:pt idx="1757">
                  <c:v>0.36051191092461343</c:v>
                </c:pt>
                <c:pt idx="1758">
                  <c:v>0.36051191092461343</c:v>
                </c:pt>
                <c:pt idx="1759">
                  <c:v>0.36051191092461343</c:v>
                </c:pt>
                <c:pt idx="1760">
                  <c:v>0.36051191092461343</c:v>
                </c:pt>
                <c:pt idx="1761">
                  <c:v>0.36051191092461343</c:v>
                </c:pt>
                <c:pt idx="1762">
                  <c:v>0.36051191092461343</c:v>
                </c:pt>
                <c:pt idx="1763">
                  <c:v>0.36051191092461343</c:v>
                </c:pt>
                <c:pt idx="1764">
                  <c:v>0.36051191092461343</c:v>
                </c:pt>
                <c:pt idx="1765">
                  <c:v>0.36051191092461343</c:v>
                </c:pt>
                <c:pt idx="1766">
                  <c:v>0.36051191092461343</c:v>
                </c:pt>
                <c:pt idx="1767">
                  <c:v>0.36051191092461343</c:v>
                </c:pt>
                <c:pt idx="1768">
                  <c:v>0.36051191092461343</c:v>
                </c:pt>
                <c:pt idx="1769">
                  <c:v>0.36051191092461343</c:v>
                </c:pt>
                <c:pt idx="1770">
                  <c:v>0.36051191092461343</c:v>
                </c:pt>
                <c:pt idx="1771">
                  <c:v>0.37915820779920367</c:v>
                </c:pt>
                <c:pt idx="1772">
                  <c:v>0.37915820779920367</c:v>
                </c:pt>
                <c:pt idx="1773">
                  <c:v>0.37915820779920367</c:v>
                </c:pt>
                <c:pt idx="1774">
                  <c:v>0.37915820779920367</c:v>
                </c:pt>
                <c:pt idx="1775">
                  <c:v>0.37915820779920367</c:v>
                </c:pt>
                <c:pt idx="1776">
                  <c:v>0.37915820779920367</c:v>
                </c:pt>
                <c:pt idx="1777">
                  <c:v>0.37915820779920367</c:v>
                </c:pt>
                <c:pt idx="1778">
                  <c:v>0.37915820779920367</c:v>
                </c:pt>
                <c:pt idx="1779">
                  <c:v>0.37915820779920367</c:v>
                </c:pt>
                <c:pt idx="1780">
                  <c:v>0.37915820779920367</c:v>
                </c:pt>
                <c:pt idx="1781">
                  <c:v>0.37915820779920367</c:v>
                </c:pt>
                <c:pt idx="1782">
                  <c:v>0.37915820779920367</c:v>
                </c:pt>
                <c:pt idx="1783">
                  <c:v>0.37915820779920367</c:v>
                </c:pt>
                <c:pt idx="1784">
                  <c:v>0.37915820779920367</c:v>
                </c:pt>
                <c:pt idx="1785">
                  <c:v>0.37915820779920367</c:v>
                </c:pt>
                <c:pt idx="1786">
                  <c:v>0.37915820779920367</c:v>
                </c:pt>
                <c:pt idx="1787">
                  <c:v>0.37915820779920367</c:v>
                </c:pt>
                <c:pt idx="1788">
                  <c:v>0.37915820779920367</c:v>
                </c:pt>
                <c:pt idx="1789">
                  <c:v>0.37915820779920367</c:v>
                </c:pt>
                <c:pt idx="1790">
                  <c:v>0.37915820779920367</c:v>
                </c:pt>
                <c:pt idx="1791">
                  <c:v>0.37915820779920367</c:v>
                </c:pt>
                <c:pt idx="1792">
                  <c:v>0.39992210026337816</c:v>
                </c:pt>
                <c:pt idx="1793">
                  <c:v>0.39992210026337816</c:v>
                </c:pt>
                <c:pt idx="1794">
                  <c:v>0.39992210026337816</c:v>
                </c:pt>
                <c:pt idx="1795">
                  <c:v>0.39992210026337816</c:v>
                </c:pt>
                <c:pt idx="1796">
                  <c:v>0.39992210026337816</c:v>
                </c:pt>
                <c:pt idx="1797">
                  <c:v>0.39992210026337816</c:v>
                </c:pt>
                <c:pt idx="1798">
                  <c:v>0.39992210026337816</c:v>
                </c:pt>
                <c:pt idx="1799">
                  <c:v>0.39992210026337816</c:v>
                </c:pt>
                <c:pt idx="1800">
                  <c:v>0.39992210026337816</c:v>
                </c:pt>
                <c:pt idx="1801">
                  <c:v>0.39992210026337816</c:v>
                </c:pt>
                <c:pt idx="1802">
                  <c:v>0.39992210026337816</c:v>
                </c:pt>
                <c:pt idx="1803">
                  <c:v>0.39992210026337816</c:v>
                </c:pt>
                <c:pt idx="1804">
                  <c:v>0.39992210026337816</c:v>
                </c:pt>
                <c:pt idx="1805">
                  <c:v>0.39992210026337816</c:v>
                </c:pt>
                <c:pt idx="1806">
                  <c:v>0.39992210026337816</c:v>
                </c:pt>
                <c:pt idx="1807">
                  <c:v>0.39992210026337816</c:v>
                </c:pt>
                <c:pt idx="1808">
                  <c:v>0.39992210026337816</c:v>
                </c:pt>
                <c:pt idx="1809">
                  <c:v>0.39992210026337816</c:v>
                </c:pt>
                <c:pt idx="1810">
                  <c:v>0.39992210026337816</c:v>
                </c:pt>
                <c:pt idx="1811">
                  <c:v>0.39992210026337816</c:v>
                </c:pt>
                <c:pt idx="1812">
                  <c:v>0.39992210026337816</c:v>
                </c:pt>
                <c:pt idx="1813">
                  <c:v>0.39992210026337816</c:v>
                </c:pt>
                <c:pt idx="1814">
                  <c:v>0.39992210026337816</c:v>
                </c:pt>
                <c:pt idx="1815">
                  <c:v>0.42286346362698368</c:v>
                </c:pt>
                <c:pt idx="1816">
                  <c:v>0.42286346362698368</c:v>
                </c:pt>
                <c:pt idx="1817">
                  <c:v>0.42286346362698368</c:v>
                </c:pt>
                <c:pt idx="1818">
                  <c:v>0.42286346362698368</c:v>
                </c:pt>
                <c:pt idx="1819">
                  <c:v>0.42286346362698368</c:v>
                </c:pt>
                <c:pt idx="1820">
                  <c:v>0.42286346362698368</c:v>
                </c:pt>
                <c:pt idx="1821">
                  <c:v>0.42286346362698368</c:v>
                </c:pt>
                <c:pt idx="1822">
                  <c:v>0.42286346362698368</c:v>
                </c:pt>
                <c:pt idx="1823">
                  <c:v>0.42286346362698368</c:v>
                </c:pt>
                <c:pt idx="1824">
                  <c:v>0.42286346362698368</c:v>
                </c:pt>
                <c:pt idx="1825">
                  <c:v>0.42286346362698368</c:v>
                </c:pt>
                <c:pt idx="1826">
                  <c:v>0.42286346362698368</c:v>
                </c:pt>
                <c:pt idx="1827">
                  <c:v>0.43492103716321728</c:v>
                </c:pt>
                <c:pt idx="1828">
                  <c:v>0.43492103716321728</c:v>
                </c:pt>
                <c:pt idx="1829">
                  <c:v>0.43492103716321728</c:v>
                </c:pt>
                <c:pt idx="1830">
                  <c:v>0.43492103716321728</c:v>
                </c:pt>
                <c:pt idx="1831">
                  <c:v>0.43492103716321728</c:v>
                </c:pt>
                <c:pt idx="1832">
                  <c:v>0.43492103716321728</c:v>
                </c:pt>
                <c:pt idx="1833">
                  <c:v>0.43492103716321728</c:v>
                </c:pt>
                <c:pt idx="1834">
                  <c:v>0.43492103716321728</c:v>
                </c:pt>
                <c:pt idx="1835">
                  <c:v>0.43492103716321728</c:v>
                </c:pt>
                <c:pt idx="1836">
                  <c:v>0.43492103716321728</c:v>
                </c:pt>
                <c:pt idx="1837">
                  <c:v>0.43492103716321728</c:v>
                </c:pt>
                <c:pt idx="1838">
                  <c:v>0.43492103716321728</c:v>
                </c:pt>
                <c:pt idx="1839">
                  <c:v>0.43492103716321728</c:v>
                </c:pt>
                <c:pt idx="1840">
                  <c:v>0.43492103716321728</c:v>
                </c:pt>
                <c:pt idx="1841">
                  <c:v>0.43492103716321728</c:v>
                </c:pt>
                <c:pt idx="1842">
                  <c:v>0.43492103716321728</c:v>
                </c:pt>
                <c:pt idx="1843">
                  <c:v>0.43492103716321728</c:v>
                </c:pt>
                <c:pt idx="1844">
                  <c:v>0.43492103716321728</c:v>
                </c:pt>
                <c:pt idx="1845">
                  <c:v>0.43492103716321728</c:v>
                </c:pt>
                <c:pt idx="1846">
                  <c:v>0.43492103716321728</c:v>
                </c:pt>
                <c:pt idx="1847">
                  <c:v>0.43492103716321728</c:v>
                </c:pt>
                <c:pt idx="1848">
                  <c:v>0.43492103716321728</c:v>
                </c:pt>
                <c:pt idx="1849">
                  <c:v>0.45719346834277935</c:v>
                </c:pt>
                <c:pt idx="1850">
                  <c:v>0.45719346834277935</c:v>
                </c:pt>
                <c:pt idx="1851">
                  <c:v>0.45719346834277935</c:v>
                </c:pt>
                <c:pt idx="1852">
                  <c:v>0.45719346834277935</c:v>
                </c:pt>
                <c:pt idx="1853">
                  <c:v>0.45719346834277935</c:v>
                </c:pt>
                <c:pt idx="1854">
                  <c:v>0.45719346834277935</c:v>
                </c:pt>
                <c:pt idx="1855">
                  <c:v>0.45719346834277935</c:v>
                </c:pt>
                <c:pt idx="1856">
                  <c:v>0.45719346834277935</c:v>
                </c:pt>
                <c:pt idx="1857">
                  <c:v>0.45719346834277935</c:v>
                </c:pt>
                <c:pt idx="1858">
                  <c:v>0.45719346834277935</c:v>
                </c:pt>
                <c:pt idx="1859">
                  <c:v>0.45719346834277935</c:v>
                </c:pt>
                <c:pt idx="1860">
                  <c:v>0.45719346834277935</c:v>
                </c:pt>
                <c:pt idx="1861">
                  <c:v>0.45719346834277935</c:v>
                </c:pt>
                <c:pt idx="1862">
                  <c:v>0.45719346834277935</c:v>
                </c:pt>
                <c:pt idx="1863">
                  <c:v>0.45719346834277935</c:v>
                </c:pt>
                <c:pt idx="1864">
                  <c:v>0.45719346834277935</c:v>
                </c:pt>
                <c:pt idx="1865">
                  <c:v>0.45719346834277935</c:v>
                </c:pt>
                <c:pt idx="1866">
                  <c:v>0.45719346834277935</c:v>
                </c:pt>
                <c:pt idx="1867">
                  <c:v>0.45719346834277935</c:v>
                </c:pt>
                <c:pt idx="1868">
                  <c:v>0.45719346834277935</c:v>
                </c:pt>
                <c:pt idx="1869">
                  <c:v>0.45719346834277935</c:v>
                </c:pt>
                <c:pt idx="1870">
                  <c:v>0.45719346834277935</c:v>
                </c:pt>
                <c:pt idx="1871">
                  <c:v>0.47969505966402698</c:v>
                </c:pt>
                <c:pt idx="1872">
                  <c:v>0.47969505966402698</c:v>
                </c:pt>
                <c:pt idx="1873">
                  <c:v>0.47969505966402698</c:v>
                </c:pt>
                <c:pt idx="1874">
                  <c:v>0.47969505966402698</c:v>
                </c:pt>
                <c:pt idx="1875">
                  <c:v>0.47969505966402698</c:v>
                </c:pt>
                <c:pt idx="1876">
                  <c:v>0.47969505966402698</c:v>
                </c:pt>
                <c:pt idx="1877">
                  <c:v>0.47969505966402698</c:v>
                </c:pt>
                <c:pt idx="1878">
                  <c:v>0.47969505966402698</c:v>
                </c:pt>
                <c:pt idx="1879">
                  <c:v>0.47969505966402698</c:v>
                </c:pt>
                <c:pt idx="1880">
                  <c:v>0.47969505966402698</c:v>
                </c:pt>
                <c:pt idx="1881">
                  <c:v>0.47969505966402698</c:v>
                </c:pt>
                <c:pt idx="1882">
                  <c:v>0.47969505966402698</c:v>
                </c:pt>
                <c:pt idx="1883">
                  <c:v>0.47969505966402698</c:v>
                </c:pt>
                <c:pt idx="1884">
                  <c:v>0.47969505966402698</c:v>
                </c:pt>
                <c:pt idx="1885">
                  <c:v>0.47969505966402698</c:v>
                </c:pt>
                <c:pt idx="1886">
                  <c:v>0.47969505966402698</c:v>
                </c:pt>
                <c:pt idx="1887">
                  <c:v>0.47969505966402698</c:v>
                </c:pt>
                <c:pt idx="1888">
                  <c:v>0.49724995615987949</c:v>
                </c:pt>
                <c:pt idx="1889">
                  <c:v>0.49724995615987949</c:v>
                </c:pt>
                <c:pt idx="1890">
                  <c:v>0.49724995615987949</c:v>
                </c:pt>
                <c:pt idx="1891">
                  <c:v>0.49724995615987949</c:v>
                </c:pt>
                <c:pt idx="1892">
                  <c:v>0.49724995615987949</c:v>
                </c:pt>
                <c:pt idx="1893">
                  <c:v>0.49724995615987949</c:v>
                </c:pt>
                <c:pt idx="1894">
                  <c:v>0.49724995615987949</c:v>
                </c:pt>
                <c:pt idx="1895">
                  <c:v>0.49724995615987949</c:v>
                </c:pt>
                <c:pt idx="1896">
                  <c:v>0.49724995615987949</c:v>
                </c:pt>
                <c:pt idx="1897">
                  <c:v>0.49724995615987949</c:v>
                </c:pt>
                <c:pt idx="1898">
                  <c:v>0.49724995615987949</c:v>
                </c:pt>
                <c:pt idx="1899">
                  <c:v>0.49724995615987949</c:v>
                </c:pt>
                <c:pt idx="1900">
                  <c:v>0.49724995615987949</c:v>
                </c:pt>
                <c:pt idx="1901">
                  <c:v>0.49724995615987949</c:v>
                </c:pt>
                <c:pt idx="1902">
                  <c:v>0.49724995615987949</c:v>
                </c:pt>
                <c:pt idx="1903">
                  <c:v>0.49724995615987949</c:v>
                </c:pt>
                <c:pt idx="1904">
                  <c:v>0.49724995615987949</c:v>
                </c:pt>
                <c:pt idx="1905">
                  <c:v>0.49724995615987949</c:v>
                </c:pt>
                <c:pt idx="1906">
                  <c:v>0.49724995615987949</c:v>
                </c:pt>
                <c:pt idx="1907">
                  <c:v>0.49724995615987949</c:v>
                </c:pt>
                <c:pt idx="1908">
                  <c:v>0.49724995615987949</c:v>
                </c:pt>
                <c:pt idx="1909">
                  <c:v>0.49724995615987949</c:v>
                </c:pt>
                <c:pt idx="1910">
                  <c:v>0.49724995615987949</c:v>
                </c:pt>
                <c:pt idx="1911">
                  <c:v>0.52124833869739318</c:v>
                </c:pt>
                <c:pt idx="1912">
                  <c:v>0.52124833869739318</c:v>
                </c:pt>
                <c:pt idx="1913">
                  <c:v>0.52124833869739318</c:v>
                </c:pt>
                <c:pt idx="1914">
                  <c:v>0.52124833869739318</c:v>
                </c:pt>
                <c:pt idx="1915">
                  <c:v>0.52124833869739318</c:v>
                </c:pt>
                <c:pt idx="1916">
                  <c:v>0.52124833869739318</c:v>
                </c:pt>
                <c:pt idx="1917">
                  <c:v>0.52124833869739318</c:v>
                </c:pt>
                <c:pt idx="1918">
                  <c:v>0.52124833869739318</c:v>
                </c:pt>
                <c:pt idx="1919">
                  <c:v>0.52124833869739318</c:v>
                </c:pt>
                <c:pt idx="1920">
                  <c:v>0.52124833869739318</c:v>
                </c:pt>
                <c:pt idx="1921">
                  <c:v>0.52124833869739318</c:v>
                </c:pt>
                <c:pt idx="1922">
                  <c:v>0.52124833869739318</c:v>
                </c:pt>
                <c:pt idx="1923">
                  <c:v>0.52124833869739318</c:v>
                </c:pt>
                <c:pt idx="1924">
                  <c:v>0.52124833869739318</c:v>
                </c:pt>
                <c:pt idx="1925">
                  <c:v>0.52124833869739318</c:v>
                </c:pt>
                <c:pt idx="1926">
                  <c:v>0.53706189187572251</c:v>
                </c:pt>
                <c:pt idx="1927">
                  <c:v>0.53706189187572251</c:v>
                </c:pt>
                <c:pt idx="1928">
                  <c:v>0.53706189187572251</c:v>
                </c:pt>
                <c:pt idx="1929">
                  <c:v>0.53706189187572251</c:v>
                </c:pt>
                <c:pt idx="1930">
                  <c:v>0.53706189187572251</c:v>
                </c:pt>
                <c:pt idx="1931">
                  <c:v>0.53706189187572251</c:v>
                </c:pt>
                <c:pt idx="1932">
                  <c:v>0.53706189187572251</c:v>
                </c:pt>
                <c:pt idx="1933">
                  <c:v>0.53706189187572251</c:v>
                </c:pt>
                <c:pt idx="1934">
                  <c:v>0.53706189187572251</c:v>
                </c:pt>
                <c:pt idx="1935">
                  <c:v>0.53706189187572251</c:v>
                </c:pt>
                <c:pt idx="1936">
                  <c:v>0.53706189187572251</c:v>
                </c:pt>
                <c:pt idx="1937">
                  <c:v>0.53706189187572251</c:v>
                </c:pt>
                <c:pt idx="1938">
                  <c:v>0.53706189187572251</c:v>
                </c:pt>
                <c:pt idx="1939">
                  <c:v>0.53706189187572251</c:v>
                </c:pt>
                <c:pt idx="1940">
                  <c:v>0.53706189187572251</c:v>
                </c:pt>
                <c:pt idx="1941">
                  <c:v>0.53706189187572251</c:v>
                </c:pt>
                <c:pt idx="1942">
                  <c:v>0.53706189187572251</c:v>
                </c:pt>
                <c:pt idx="1943">
                  <c:v>0.53706189187572251</c:v>
                </c:pt>
                <c:pt idx="1944">
                  <c:v>0.53706189187572251</c:v>
                </c:pt>
                <c:pt idx="1945">
                  <c:v>0.53706189187572251</c:v>
                </c:pt>
                <c:pt idx="1946">
                  <c:v>0.55835845740913881</c:v>
                </c:pt>
                <c:pt idx="1947">
                  <c:v>0.55835845740913881</c:v>
                </c:pt>
                <c:pt idx="1948">
                  <c:v>0.55835845740913881</c:v>
                </c:pt>
                <c:pt idx="1949">
                  <c:v>0.55835845740913881</c:v>
                </c:pt>
                <c:pt idx="1950">
                  <c:v>0.55835845740913881</c:v>
                </c:pt>
                <c:pt idx="1951">
                  <c:v>0.55835845740913881</c:v>
                </c:pt>
                <c:pt idx="1952">
                  <c:v>0.55835845740913881</c:v>
                </c:pt>
                <c:pt idx="1953">
                  <c:v>0.55835845740913881</c:v>
                </c:pt>
                <c:pt idx="1954">
                  <c:v>0.55835845740913881</c:v>
                </c:pt>
                <c:pt idx="1955">
                  <c:v>0.55835845740913881</c:v>
                </c:pt>
                <c:pt idx="1956">
                  <c:v>0.55835845740913881</c:v>
                </c:pt>
                <c:pt idx="1957">
                  <c:v>0.55835845740913881</c:v>
                </c:pt>
                <c:pt idx="1958">
                  <c:v>0.55835845740913881</c:v>
                </c:pt>
                <c:pt idx="1959">
                  <c:v>0.55835845740913881</c:v>
                </c:pt>
                <c:pt idx="1960">
                  <c:v>0.55835845740913881</c:v>
                </c:pt>
                <c:pt idx="1961">
                  <c:v>0.55835845740913881</c:v>
                </c:pt>
                <c:pt idx="1962">
                  <c:v>0.55835845740913881</c:v>
                </c:pt>
                <c:pt idx="1963">
                  <c:v>0.55835845740913881</c:v>
                </c:pt>
                <c:pt idx="1964">
                  <c:v>0.55835845740913881</c:v>
                </c:pt>
                <c:pt idx="1965">
                  <c:v>0.55835845740913881</c:v>
                </c:pt>
                <c:pt idx="1966">
                  <c:v>0.55835845740913881</c:v>
                </c:pt>
                <c:pt idx="1967">
                  <c:v>0.55835845740913881</c:v>
                </c:pt>
                <c:pt idx="1968">
                  <c:v>0.55835845740913881</c:v>
                </c:pt>
                <c:pt idx="1969">
                  <c:v>0.55835845740913881</c:v>
                </c:pt>
                <c:pt idx="1970">
                  <c:v>0.55835845740913881</c:v>
                </c:pt>
                <c:pt idx="1971">
                  <c:v>0.55835845740913881</c:v>
                </c:pt>
                <c:pt idx="1972">
                  <c:v>0.55835845740913881</c:v>
                </c:pt>
                <c:pt idx="1973">
                  <c:v>0.55835845740913881</c:v>
                </c:pt>
                <c:pt idx="1974">
                  <c:v>0.55835845740913881</c:v>
                </c:pt>
                <c:pt idx="1975">
                  <c:v>0.58969812422552104</c:v>
                </c:pt>
                <c:pt idx="1976">
                  <c:v>0.58969812422552104</c:v>
                </c:pt>
                <c:pt idx="1977">
                  <c:v>0.58969812422552104</c:v>
                </c:pt>
                <c:pt idx="1978">
                  <c:v>0.58969812422552104</c:v>
                </c:pt>
                <c:pt idx="1979">
                  <c:v>0.58969812422552104</c:v>
                </c:pt>
                <c:pt idx="1980">
                  <c:v>0.58969812422552104</c:v>
                </c:pt>
                <c:pt idx="1981">
                  <c:v>0.58969812422552104</c:v>
                </c:pt>
                <c:pt idx="1982">
                  <c:v>0.58969812422552104</c:v>
                </c:pt>
                <c:pt idx="1983">
                  <c:v>0.58969812422552104</c:v>
                </c:pt>
                <c:pt idx="1984">
                  <c:v>0.58969812422552104</c:v>
                </c:pt>
                <c:pt idx="1985">
                  <c:v>0.60063902605383557</c:v>
                </c:pt>
                <c:pt idx="1986">
                  <c:v>0.60063902605383557</c:v>
                </c:pt>
                <c:pt idx="1987">
                  <c:v>0.60063902605383557</c:v>
                </c:pt>
                <c:pt idx="1988">
                  <c:v>0.60063902605383557</c:v>
                </c:pt>
                <c:pt idx="1989">
                  <c:v>0.60063902605383557</c:v>
                </c:pt>
                <c:pt idx="1990">
                  <c:v>0.60063902605383557</c:v>
                </c:pt>
                <c:pt idx="1991">
                  <c:v>0.60063902605383557</c:v>
                </c:pt>
                <c:pt idx="1992">
                  <c:v>0.60063902605383557</c:v>
                </c:pt>
                <c:pt idx="1993">
                  <c:v>0.60063902605383557</c:v>
                </c:pt>
                <c:pt idx="1994">
                  <c:v>0.60063902605383557</c:v>
                </c:pt>
                <c:pt idx="1995">
                  <c:v>0.60063902605383557</c:v>
                </c:pt>
                <c:pt idx="1996">
                  <c:v>0.60063902605383557</c:v>
                </c:pt>
                <c:pt idx="1997">
                  <c:v>0.60063902605383557</c:v>
                </c:pt>
                <c:pt idx="1998">
                  <c:v>0.60063902605383557</c:v>
                </c:pt>
                <c:pt idx="1999">
                  <c:v>0.61607839765573369</c:v>
                </c:pt>
                <c:pt idx="2000">
                  <c:v>0.61607839765573369</c:v>
                </c:pt>
                <c:pt idx="2001">
                  <c:v>0.61607839765573369</c:v>
                </c:pt>
                <c:pt idx="2002">
                  <c:v>0.61607839765573369</c:v>
                </c:pt>
                <c:pt idx="2003">
                  <c:v>0.61607839765573369</c:v>
                </c:pt>
                <c:pt idx="2004">
                  <c:v>0.61607839765573369</c:v>
                </c:pt>
                <c:pt idx="2005">
                  <c:v>0.61607839765573369</c:v>
                </c:pt>
                <c:pt idx="2006">
                  <c:v>0.61607839765573369</c:v>
                </c:pt>
                <c:pt idx="2007">
                  <c:v>0.61607839765573369</c:v>
                </c:pt>
                <c:pt idx="2008">
                  <c:v>0.61607839765573369</c:v>
                </c:pt>
                <c:pt idx="2009">
                  <c:v>0.61607839765573369</c:v>
                </c:pt>
                <c:pt idx="2010">
                  <c:v>0.61607839765573369</c:v>
                </c:pt>
                <c:pt idx="2011">
                  <c:v>0.61607839765573369</c:v>
                </c:pt>
                <c:pt idx="2012">
                  <c:v>0.61607839765573369</c:v>
                </c:pt>
                <c:pt idx="2013">
                  <c:v>0.61607839765573369</c:v>
                </c:pt>
                <c:pt idx="2014">
                  <c:v>0.63278530021131807</c:v>
                </c:pt>
                <c:pt idx="2015">
                  <c:v>0.63278530021131807</c:v>
                </c:pt>
                <c:pt idx="2016">
                  <c:v>0.63278530021131807</c:v>
                </c:pt>
                <c:pt idx="2017">
                  <c:v>0.63278530021131807</c:v>
                </c:pt>
                <c:pt idx="2018">
                  <c:v>0.63278530021131807</c:v>
                </c:pt>
                <c:pt idx="2019">
                  <c:v>0.63278530021131807</c:v>
                </c:pt>
                <c:pt idx="2020">
                  <c:v>0.63278530021131807</c:v>
                </c:pt>
                <c:pt idx="2021">
                  <c:v>0.63278530021131807</c:v>
                </c:pt>
                <c:pt idx="2022">
                  <c:v>0.63278530021131807</c:v>
                </c:pt>
                <c:pt idx="2023">
                  <c:v>0.63278530021131807</c:v>
                </c:pt>
                <c:pt idx="2024">
                  <c:v>0.63278530021131807</c:v>
                </c:pt>
                <c:pt idx="2025">
                  <c:v>0.63278530021131807</c:v>
                </c:pt>
                <c:pt idx="2026">
                  <c:v>0.63278530021131807</c:v>
                </c:pt>
                <c:pt idx="2027">
                  <c:v>0.63278530021131807</c:v>
                </c:pt>
                <c:pt idx="2028">
                  <c:v>0.63278530021131807</c:v>
                </c:pt>
                <c:pt idx="2029">
                  <c:v>0.63278530021131807</c:v>
                </c:pt>
                <c:pt idx="2030">
                  <c:v>0.63278530021131807</c:v>
                </c:pt>
                <c:pt idx="2031">
                  <c:v>0.63278530021131807</c:v>
                </c:pt>
                <c:pt idx="2032">
                  <c:v>0.63278530021131807</c:v>
                </c:pt>
                <c:pt idx="2033">
                  <c:v>0.63278530021131807</c:v>
                </c:pt>
                <c:pt idx="2034">
                  <c:v>0.63278530021131807</c:v>
                </c:pt>
                <c:pt idx="2035">
                  <c:v>0.65647683518726074</c:v>
                </c:pt>
                <c:pt idx="2036">
                  <c:v>0.65647683518726074</c:v>
                </c:pt>
                <c:pt idx="2037">
                  <c:v>0.65647683518726074</c:v>
                </c:pt>
                <c:pt idx="2038">
                  <c:v>0.65647683518726074</c:v>
                </c:pt>
                <c:pt idx="2039">
                  <c:v>0.65647683518726074</c:v>
                </c:pt>
                <c:pt idx="2040">
                  <c:v>0.65647683518726074</c:v>
                </c:pt>
                <c:pt idx="2041">
                  <c:v>0.65647683518726074</c:v>
                </c:pt>
                <c:pt idx="2042">
                  <c:v>0.65647683518726074</c:v>
                </c:pt>
                <c:pt idx="2043">
                  <c:v>0.65647683518726074</c:v>
                </c:pt>
                <c:pt idx="2044">
                  <c:v>0.65647683518726074</c:v>
                </c:pt>
                <c:pt idx="2045">
                  <c:v>0.66788852426557055</c:v>
                </c:pt>
                <c:pt idx="2046">
                  <c:v>0.66788852426557055</c:v>
                </c:pt>
                <c:pt idx="2047">
                  <c:v>0.66788852426557055</c:v>
                </c:pt>
                <c:pt idx="2048">
                  <c:v>0.66788852426557055</c:v>
                </c:pt>
                <c:pt idx="2049">
                  <c:v>0.66788852426557055</c:v>
                </c:pt>
                <c:pt idx="2050">
                  <c:v>0.66788852426557055</c:v>
                </c:pt>
                <c:pt idx="2051">
                  <c:v>0.66788852426557055</c:v>
                </c:pt>
                <c:pt idx="2052">
                  <c:v>0.66788852426557055</c:v>
                </c:pt>
                <c:pt idx="2053">
                  <c:v>0.66788852426557055</c:v>
                </c:pt>
                <c:pt idx="2054">
                  <c:v>0.66788852426557055</c:v>
                </c:pt>
                <c:pt idx="2055">
                  <c:v>0.66788852426557055</c:v>
                </c:pt>
                <c:pt idx="2056">
                  <c:v>0.66788852426557055</c:v>
                </c:pt>
                <c:pt idx="2057">
                  <c:v>0.66788852426557055</c:v>
                </c:pt>
                <c:pt idx="2058">
                  <c:v>0.66788852426557055</c:v>
                </c:pt>
                <c:pt idx="2059">
                  <c:v>0.68401278399948995</c:v>
                </c:pt>
                <c:pt idx="2060">
                  <c:v>0.68401278399948995</c:v>
                </c:pt>
                <c:pt idx="2061">
                  <c:v>0.68401278399948995</c:v>
                </c:pt>
                <c:pt idx="2062">
                  <c:v>0.68401278399948995</c:v>
                </c:pt>
                <c:pt idx="2063">
                  <c:v>0.68401278399948995</c:v>
                </c:pt>
                <c:pt idx="2064">
                  <c:v>0.68401278399948995</c:v>
                </c:pt>
                <c:pt idx="2065">
                  <c:v>0.68401278399948995</c:v>
                </c:pt>
                <c:pt idx="2066">
                  <c:v>0.68401278399948995</c:v>
                </c:pt>
                <c:pt idx="2067">
                  <c:v>0.68401278399948995</c:v>
                </c:pt>
                <c:pt idx="2068">
                  <c:v>0.69447281986878662</c:v>
                </c:pt>
                <c:pt idx="2069">
                  <c:v>0.69447281986878662</c:v>
                </c:pt>
                <c:pt idx="2070">
                  <c:v>0.69447281986878662</c:v>
                </c:pt>
                <c:pt idx="2071">
                  <c:v>0.69447281986878662</c:v>
                </c:pt>
                <c:pt idx="2072">
                  <c:v>0.69447281986878662</c:v>
                </c:pt>
                <c:pt idx="2073">
                  <c:v>0.69447281986878662</c:v>
                </c:pt>
                <c:pt idx="2074">
                  <c:v>0.69447281986878662</c:v>
                </c:pt>
                <c:pt idx="2075">
                  <c:v>0.69447281986878662</c:v>
                </c:pt>
                <c:pt idx="2076">
                  <c:v>0.69447281986878662</c:v>
                </c:pt>
                <c:pt idx="2077">
                  <c:v>0.69447281986878662</c:v>
                </c:pt>
                <c:pt idx="2078">
                  <c:v>0.69447281986878662</c:v>
                </c:pt>
                <c:pt idx="2079">
                  <c:v>0.69447281986878662</c:v>
                </c:pt>
                <c:pt idx="2080">
                  <c:v>0.70853899803624387</c:v>
                </c:pt>
                <c:pt idx="2081">
                  <c:v>0.70853899803624387</c:v>
                </c:pt>
                <c:pt idx="2082">
                  <c:v>0.70853899803624387</c:v>
                </c:pt>
                <c:pt idx="2083">
                  <c:v>0.70853899803624387</c:v>
                </c:pt>
                <c:pt idx="2084">
                  <c:v>0.70853899803624387</c:v>
                </c:pt>
                <c:pt idx="2085">
                  <c:v>0.70853899803624387</c:v>
                </c:pt>
                <c:pt idx="2086">
                  <c:v>0.70853899803624387</c:v>
                </c:pt>
                <c:pt idx="2087">
                  <c:v>0.70853899803624387</c:v>
                </c:pt>
                <c:pt idx="2088">
                  <c:v>0.71799476950863017</c:v>
                </c:pt>
                <c:pt idx="2089">
                  <c:v>0.71799476950863017</c:v>
                </c:pt>
                <c:pt idx="2090">
                  <c:v>0.71799476950863017</c:v>
                </c:pt>
                <c:pt idx="2091">
                  <c:v>0.71799476950863017</c:v>
                </c:pt>
                <c:pt idx="2092">
                  <c:v>0.71799476950863017</c:v>
                </c:pt>
                <c:pt idx="2093">
                  <c:v>0.71799476950863017</c:v>
                </c:pt>
                <c:pt idx="2094">
                  <c:v>0.71799476950863017</c:v>
                </c:pt>
                <c:pt idx="2095">
                  <c:v>0.71799476950863017</c:v>
                </c:pt>
                <c:pt idx="2096">
                  <c:v>0.71799476950863017</c:v>
                </c:pt>
                <c:pt idx="2097">
                  <c:v>0.71799476950863017</c:v>
                </c:pt>
                <c:pt idx="2098">
                  <c:v>0.71799476950863017</c:v>
                </c:pt>
                <c:pt idx="2099">
                  <c:v>0.71799476950863017</c:v>
                </c:pt>
                <c:pt idx="2100">
                  <c:v>0.71799476950863017</c:v>
                </c:pt>
                <c:pt idx="2101">
                  <c:v>0.71799476950863017</c:v>
                </c:pt>
                <c:pt idx="2102">
                  <c:v>0.71799476950863017</c:v>
                </c:pt>
                <c:pt idx="2103">
                  <c:v>0.71799476950863017</c:v>
                </c:pt>
                <c:pt idx="2104">
                  <c:v>0.71799476950863017</c:v>
                </c:pt>
                <c:pt idx="2105">
                  <c:v>0.71799476950863017</c:v>
                </c:pt>
                <c:pt idx="2106">
                  <c:v>0.71799476950863017</c:v>
                </c:pt>
                <c:pt idx="2107">
                  <c:v>0.71799476950863017</c:v>
                </c:pt>
                <c:pt idx="2108">
                  <c:v>0.71799476950863017</c:v>
                </c:pt>
                <c:pt idx="2109">
                  <c:v>0.71799476950863017</c:v>
                </c:pt>
                <c:pt idx="2110">
                  <c:v>0.71799476950863017</c:v>
                </c:pt>
                <c:pt idx="2111">
                  <c:v>0.74554635498953437</c:v>
                </c:pt>
                <c:pt idx="2112">
                  <c:v>0.74554635498953437</c:v>
                </c:pt>
                <c:pt idx="2113">
                  <c:v>0.74554635498953437</c:v>
                </c:pt>
                <c:pt idx="2114">
                  <c:v>0.74554635498953437</c:v>
                </c:pt>
                <c:pt idx="2115">
                  <c:v>0.74554635498953437</c:v>
                </c:pt>
                <c:pt idx="2116">
                  <c:v>0.74554635498953437</c:v>
                </c:pt>
                <c:pt idx="2117">
                  <c:v>0.74554635498953437</c:v>
                </c:pt>
                <c:pt idx="2118">
                  <c:v>0.74554635498953437</c:v>
                </c:pt>
                <c:pt idx="2119">
                  <c:v>0.7552626445605185</c:v>
                </c:pt>
                <c:pt idx="2120">
                  <c:v>0.7552626445605185</c:v>
                </c:pt>
                <c:pt idx="2121">
                  <c:v>0.7552626445605185</c:v>
                </c:pt>
                <c:pt idx="2122">
                  <c:v>0.7552626445605185</c:v>
                </c:pt>
                <c:pt idx="2123">
                  <c:v>0.7552626445605185</c:v>
                </c:pt>
                <c:pt idx="2124">
                  <c:v>0.7552626445605185</c:v>
                </c:pt>
                <c:pt idx="2125">
                  <c:v>0.7552626445605185</c:v>
                </c:pt>
                <c:pt idx="2126">
                  <c:v>0.7552626445605185</c:v>
                </c:pt>
                <c:pt idx="2127">
                  <c:v>0.7552626445605185</c:v>
                </c:pt>
                <c:pt idx="2128">
                  <c:v>0.7552626445605185</c:v>
                </c:pt>
                <c:pt idx="2129">
                  <c:v>0.7675092537593653</c:v>
                </c:pt>
                <c:pt idx="2130">
                  <c:v>0.7675092537593653</c:v>
                </c:pt>
                <c:pt idx="2131">
                  <c:v>0.7675092537593653</c:v>
                </c:pt>
                <c:pt idx="2132">
                  <c:v>0.7675092537593653</c:v>
                </c:pt>
                <c:pt idx="2133">
                  <c:v>0.7675092537593653</c:v>
                </c:pt>
                <c:pt idx="2134">
                  <c:v>0.7675092537593653</c:v>
                </c:pt>
                <c:pt idx="2135">
                  <c:v>0.7675092537593653</c:v>
                </c:pt>
                <c:pt idx="2136">
                  <c:v>0.7675092537593653</c:v>
                </c:pt>
                <c:pt idx="2137">
                  <c:v>0.7675092537593653</c:v>
                </c:pt>
                <c:pt idx="2138">
                  <c:v>0.77863044315892116</c:v>
                </c:pt>
                <c:pt idx="2139">
                  <c:v>0.77863044315892116</c:v>
                </c:pt>
                <c:pt idx="2140">
                  <c:v>0.77863044315892116</c:v>
                </c:pt>
                <c:pt idx="2141">
                  <c:v>0.77863044315892116</c:v>
                </c:pt>
                <c:pt idx="2142">
                  <c:v>0.77863044315892116</c:v>
                </c:pt>
                <c:pt idx="2143">
                  <c:v>0.77863044315892116</c:v>
                </c:pt>
                <c:pt idx="2144">
                  <c:v>0.77863044315892116</c:v>
                </c:pt>
                <c:pt idx="2145">
                  <c:v>0.77863044315892116</c:v>
                </c:pt>
                <c:pt idx="2146">
                  <c:v>0.78859740319971527</c:v>
                </c:pt>
                <c:pt idx="2147">
                  <c:v>0.78859740319971527</c:v>
                </c:pt>
                <c:pt idx="2148">
                  <c:v>0.78859740319971527</c:v>
                </c:pt>
                <c:pt idx="2149">
                  <c:v>0.78859740319971527</c:v>
                </c:pt>
                <c:pt idx="2150">
                  <c:v>0.78859740319971527</c:v>
                </c:pt>
                <c:pt idx="2151">
                  <c:v>0.78859740319971527</c:v>
                </c:pt>
                <c:pt idx="2152">
                  <c:v>0.78859740319971527</c:v>
                </c:pt>
                <c:pt idx="2153">
                  <c:v>0.78859740319971527</c:v>
                </c:pt>
                <c:pt idx="2154">
                  <c:v>0.79864332576248309</c:v>
                </c:pt>
                <c:pt idx="2155">
                  <c:v>0.79864332576248309</c:v>
                </c:pt>
                <c:pt idx="2156">
                  <c:v>0.79864332576248309</c:v>
                </c:pt>
                <c:pt idx="2157">
                  <c:v>0.79864332576248309</c:v>
                </c:pt>
                <c:pt idx="2158">
                  <c:v>0.79864332576248309</c:v>
                </c:pt>
                <c:pt idx="2159">
                  <c:v>0.79864332576248309</c:v>
                </c:pt>
                <c:pt idx="2160">
                  <c:v>0.79864332576248309</c:v>
                </c:pt>
                <c:pt idx="2161">
                  <c:v>0.79864332576248309</c:v>
                </c:pt>
                <c:pt idx="2162">
                  <c:v>0.79864332576248309</c:v>
                </c:pt>
                <c:pt idx="2163">
                  <c:v>0.79864332576248309</c:v>
                </c:pt>
                <c:pt idx="2164">
                  <c:v>0.81131526931132336</c:v>
                </c:pt>
                <c:pt idx="2165">
                  <c:v>0.81131526931132336</c:v>
                </c:pt>
                <c:pt idx="2166">
                  <c:v>0.81131526931132336</c:v>
                </c:pt>
                <c:pt idx="2167">
                  <c:v>0.81131526931132336</c:v>
                </c:pt>
                <c:pt idx="2168">
                  <c:v>0.81131526931132336</c:v>
                </c:pt>
                <c:pt idx="2169">
                  <c:v>0.81131526931132336</c:v>
                </c:pt>
                <c:pt idx="2170">
                  <c:v>0.81131526931132336</c:v>
                </c:pt>
                <c:pt idx="2171">
                  <c:v>0.82026366792947925</c:v>
                </c:pt>
                <c:pt idx="2172">
                  <c:v>0.82026366792947925</c:v>
                </c:pt>
                <c:pt idx="2173">
                  <c:v>0.82026366792947925</c:v>
                </c:pt>
                <c:pt idx="2174">
                  <c:v>0.82026366792947925</c:v>
                </c:pt>
                <c:pt idx="2175">
                  <c:v>0.82026366792947925</c:v>
                </c:pt>
                <c:pt idx="2176">
                  <c:v>0.82026366792947925</c:v>
                </c:pt>
                <c:pt idx="2177">
                  <c:v>0.82026366792947925</c:v>
                </c:pt>
                <c:pt idx="2178">
                  <c:v>0.82026366792947925</c:v>
                </c:pt>
                <c:pt idx="2179">
                  <c:v>0.82026366792947925</c:v>
                </c:pt>
                <c:pt idx="2180">
                  <c:v>0.82026366792947925</c:v>
                </c:pt>
                <c:pt idx="2181">
                  <c:v>0.83316230387669599</c:v>
                </c:pt>
                <c:pt idx="2182">
                  <c:v>0.83316230387669599</c:v>
                </c:pt>
                <c:pt idx="2183">
                  <c:v>0.83316230387669599</c:v>
                </c:pt>
                <c:pt idx="2184">
                  <c:v>0.83316230387669599</c:v>
                </c:pt>
                <c:pt idx="2185">
                  <c:v>0.83316230387669599</c:v>
                </c:pt>
                <c:pt idx="2186">
                  <c:v>0.83316230387669599</c:v>
                </c:pt>
                <c:pt idx="2187">
                  <c:v>0.83316230387669599</c:v>
                </c:pt>
                <c:pt idx="2188">
                  <c:v>0.83316230387669599</c:v>
                </c:pt>
                <c:pt idx="2189">
                  <c:v>0.83316230387669599</c:v>
                </c:pt>
                <c:pt idx="2190">
                  <c:v>0.84489073755669319</c:v>
                </c:pt>
                <c:pt idx="2191">
                  <c:v>0.84489073755669319</c:v>
                </c:pt>
                <c:pt idx="2192">
                  <c:v>0.84489073755669319</c:v>
                </c:pt>
                <c:pt idx="2193">
                  <c:v>0.84489073755669319</c:v>
                </c:pt>
                <c:pt idx="2194">
                  <c:v>0.84489073755669319</c:v>
                </c:pt>
                <c:pt idx="2195">
                  <c:v>0.84489073755669319</c:v>
                </c:pt>
                <c:pt idx="2196">
                  <c:v>0.84489073755669319</c:v>
                </c:pt>
                <c:pt idx="2197">
                  <c:v>0.84489073755669319</c:v>
                </c:pt>
                <c:pt idx="2198">
                  <c:v>0.84489073755669319</c:v>
                </c:pt>
                <c:pt idx="2199">
                  <c:v>0.84489073755669319</c:v>
                </c:pt>
                <c:pt idx="2200">
                  <c:v>0.84489073755669319</c:v>
                </c:pt>
                <c:pt idx="2201">
                  <c:v>0.84489073755669319</c:v>
                </c:pt>
                <c:pt idx="2202">
                  <c:v>0.84489073755669319</c:v>
                </c:pt>
                <c:pt idx="2203">
                  <c:v>0.84489073755669319</c:v>
                </c:pt>
                <c:pt idx="2204">
                  <c:v>0.84489073755669319</c:v>
                </c:pt>
                <c:pt idx="2205">
                  <c:v>0.84489073755669319</c:v>
                </c:pt>
                <c:pt idx="2206">
                  <c:v>0.84489073755669319</c:v>
                </c:pt>
                <c:pt idx="2207">
                  <c:v>0.84489073755669319</c:v>
                </c:pt>
                <c:pt idx="2208">
                  <c:v>0.84489073755669319</c:v>
                </c:pt>
                <c:pt idx="2209">
                  <c:v>0.84489073755669319</c:v>
                </c:pt>
                <c:pt idx="2210">
                  <c:v>0.87138015469822816</c:v>
                </c:pt>
                <c:pt idx="2211">
                  <c:v>0.87138015469822816</c:v>
                </c:pt>
                <c:pt idx="2212">
                  <c:v>0.87138015469822816</c:v>
                </c:pt>
                <c:pt idx="2213">
                  <c:v>0.87138015469822816</c:v>
                </c:pt>
                <c:pt idx="2214">
                  <c:v>0.87138015469822816</c:v>
                </c:pt>
                <c:pt idx="2215">
                  <c:v>0.87809841919290244</c:v>
                </c:pt>
                <c:pt idx="2216">
                  <c:v>0.87809841919290244</c:v>
                </c:pt>
                <c:pt idx="2217">
                  <c:v>0.87809841919290244</c:v>
                </c:pt>
                <c:pt idx="2218">
                  <c:v>0.87809841919290244</c:v>
                </c:pt>
                <c:pt idx="2219">
                  <c:v>0.87809841919290244</c:v>
                </c:pt>
                <c:pt idx="2220">
                  <c:v>0.87809841919290244</c:v>
                </c:pt>
                <c:pt idx="2221">
                  <c:v>0.87809841919290244</c:v>
                </c:pt>
                <c:pt idx="2222">
                  <c:v>0.87809841919290244</c:v>
                </c:pt>
                <c:pt idx="2223">
                  <c:v>0.88893089657956714</c:v>
                </c:pt>
                <c:pt idx="2224">
                  <c:v>0.88893089657956714</c:v>
                </c:pt>
                <c:pt idx="2225">
                  <c:v>0.88893089657956714</c:v>
                </c:pt>
                <c:pt idx="2226">
                  <c:v>0.88893089657956714</c:v>
                </c:pt>
                <c:pt idx="2227">
                  <c:v>0.88893089657956714</c:v>
                </c:pt>
                <c:pt idx="2228">
                  <c:v>0.88893089657956714</c:v>
                </c:pt>
                <c:pt idx="2229">
                  <c:v>0.88893089657956714</c:v>
                </c:pt>
                <c:pt idx="2230">
                  <c:v>0.88893089657956714</c:v>
                </c:pt>
                <c:pt idx="2231">
                  <c:v>0.88893089657956714</c:v>
                </c:pt>
                <c:pt idx="2232">
                  <c:v>0.88893089657956714</c:v>
                </c:pt>
                <c:pt idx="2233">
                  <c:v>0.90262000570763568</c:v>
                </c:pt>
                <c:pt idx="2234">
                  <c:v>0.90262000570763568</c:v>
                </c:pt>
                <c:pt idx="2235">
                  <c:v>0.90262000570763568</c:v>
                </c:pt>
                <c:pt idx="2236">
                  <c:v>0.90675982209422601</c:v>
                </c:pt>
                <c:pt idx="2237">
                  <c:v>0.90675982209422601</c:v>
                </c:pt>
                <c:pt idx="2238">
                  <c:v>0.90675982209422601</c:v>
                </c:pt>
                <c:pt idx="2239">
                  <c:v>0.90675982209422601</c:v>
                </c:pt>
                <c:pt idx="2240">
                  <c:v>0.90675982209422601</c:v>
                </c:pt>
                <c:pt idx="2241">
                  <c:v>0.90675982209422601</c:v>
                </c:pt>
                <c:pt idx="2242">
                  <c:v>0.90675982209422601</c:v>
                </c:pt>
                <c:pt idx="2243">
                  <c:v>0.90675982209422601</c:v>
                </c:pt>
                <c:pt idx="2244">
                  <c:v>0.90675982209422601</c:v>
                </c:pt>
                <c:pt idx="2245">
                  <c:v>0.90675982209422601</c:v>
                </c:pt>
                <c:pt idx="2246">
                  <c:v>0.92067294287512691</c:v>
                </c:pt>
                <c:pt idx="2247">
                  <c:v>0.92067294287512691</c:v>
                </c:pt>
                <c:pt idx="2248">
                  <c:v>0.92067294287512691</c:v>
                </c:pt>
                <c:pt idx="2249">
                  <c:v>0.92067294287512691</c:v>
                </c:pt>
                <c:pt idx="2250">
                  <c:v>0.92067294287512691</c:v>
                </c:pt>
                <c:pt idx="2251">
                  <c:v>0.92067294287512691</c:v>
                </c:pt>
                <c:pt idx="2252">
                  <c:v>0.92910699827477605</c:v>
                </c:pt>
                <c:pt idx="2253">
                  <c:v>0.92910699827477605</c:v>
                </c:pt>
                <c:pt idx="2254">
                  <c:v>0.92910699827477605</c:v>
                </c:pt>
                <c:pt idx="2255">
                  <c:v>0.92910699827477605</c:v>
                </c:pt>
                <c:pt idx="2256">
                  <c:v>0.92910699827477605</c:v>
                </c:pt>
                <c:pt idx="2257">
                  <c:v>0.93618619268673242</c:v>
                </c:pt>
                <c:pt idx="2258">
                  <c:v>0.93618619268673242</c:v>
                </c:pt>
                <c:pt idx="2259">
                  <c:v>0.93618619268673242</c:v>
                </c:pt>
                <c:pt idx="2260">
                  <c:v>0.93618619268673242</c:v>
                </c:pt>
                <c:pt idx="2261">
                  <c:v>0.93618619268673242</c:v>
                </c:pt>
                <c:pt idx="2262">
                  <c:v>0.93618619268673242</c:v>
                </c:pt>
                <c:pt idx="2263">
                  <c:v>0.93618619268673242</c:v>
                </c:pt>
                <c:pt idx="2264">
                  <c:v>0.93618619268673242</c:v>
                </c:pt>
                <c:pt idx="2265">
                  <c:v>0.93618619268673242</c:v>
                </c:pt>
                <c:pt idx="2266">
                  <c:v>0.9490484359869531</c:v>
                </c:pt>
                <c:pt idx="2267">
                  <c:v>0.9490484359869531</c:v>
                </c:pt>
                <c:pt idx="2268">
                  <c:v>0.9490484359869531</c:v>
                </c:pt>
                <c:pt idx="2269">
                  <c:v>0.9490484359869531</c:v>
                </c:pt>
                <c:pt idx="2270">
                  <c:v>0.95481564868047986</c:v>
                </c:pt>
                <c:pt idx="2271">
                  <c:v>0.95481564868047986</c:v>
                </c:pt>
                <c:pt idx="2272">
                  <c:v>0.95481564868047986</c:v>
                </c:pt>
                <c:pt idx="2273">
                  <c:v>0.95481564868047986</c:v>
                </c:pt>
                <c:pt idx="2274">
                  <c:v>0.95481564868047986</c:v>
                </c:pt>
                <c:pt idx="2275">
                  <c:v>0.95481564868047986</c:v>
                </c:pt>
                <c:pt idx="2276">
                  <c:v>0.95481564868047986</c:v>
                </c:pt>
                <c:pt idx="2277">
                  <c:v>0.95481564868047986</c:v>
                </c:pt>
                <c:pt idx="2278">
                  <c:v>0.95481564868047986</c:v>
                </c:pt>
                <c:pt idx="2279">
                  <c:v>0.95481564868047986</c:v>
                </c:pt>
                <c:pt idx="2280">
                  <c:v>0.95481564868047986</c:v>
                </c:pt>
                <c:pt idx="2281">
                  <c:v>0.95481564868047986</c:v>
                </c:pt>
                <c:pt idx="2282">
                  <c:v>0.95481564868047986</c:v>
                </c:pt>
                <c:pt idx="2283">
                  <c:v>0.95481564868047986</c:v>
                </c:pt>
                <c:pt idx="2284">
                  <c:v>0.95481564868047986</c:v>
                </c:pt>
                <c:pt idx="2285">
                  <c:v>0.95481564868047986</c:v>
                </c:pt>
                <c:pt idx="2286">
                  <c:v>0.95481564868047986</c:v>
                </c:pt>
                <c:pt idx="2287">
                  <c:v>0.95481564868047986</c:v>
                </c:pt>
                <c:pt idx="2288">
                  <c:v>0.95481564868047986</c:v>
                </c:pt>
                <c:pt idx="2289">
                  <c:v>0.95481564868047986</c:v>
                </c:pt>
                <c:pt idx="2290">
                  <c:v>0.95481564868047986</c:v>
                </c:pt>
                <c:pt idx="2291">
                  <c:v>0.95481564868047986</c:v>
                </c:pt>
                <c:pt idx="2292">
                  <c:v>0.95481564868047986</c:v>
                </c:pt>
                <c:pt idx="2293">
                  <c:v>0.95481564868047986</c:v>
                </c:pt>
                <c:pt idx="2294">
                  <c:v>0.95481564868047986</c:v>
                </c:pt>
                <c:pt idx="2295">
                  <c:v>0.95481564868047986</c:v>
                </c:pt>
                <c:pt idx="2296">
                  <c:v>0.95481564868047986</c:v>
                </c:pt>
                <c:pt idx="2297">
                  <c:v>0.95481564868047986</c:v>
                </c:pt>
                <c:pt idx="2298">
                  <c:v>0.95481564868047986</c:v>
                </c:pt>
                <c:pt idx="2299">
                  <c:v>0.95481564868047986</c:v>
                </c:pt>
                <c:pt idx="2300">
                  <c:v>0.9991271725588633</c:v>
                </c:pt>
                <c:pt idx="2301">
                  <c:v>0.9991271725588633</c:v>
                </c:pt>
                <c:pt idx="2302">
                  <c:v>0.9991271725588633</c:v>
                </c:pt>
                <c:pt idx="2303">
                  <c:v>0.9991271725588633</c:v>
                </c:pt>
                <c:pt idx="2304">
                  <c:v>0.9991271725588633</c:v>
                </c:pt>
                <c:pt idx="2305">
                  <c:v>0.9991271725588633</c:v>
                </c:pt>
                <c:pt idx="2306">
                  <c:v>0.9991271725588633</c:v>
                </c:pt>
                <c:pt idx="2307">
                  <c:v>0.9991271725588633</c:v>
                </c:pt>
                <c:pt idx="2308">
                  <c:v>0.9991271725588633</c:v>
                </c:pt>
                <c:pt idx="2309">
                  <c:v>0.9991271725588633</c:v>
                </c:pt>
                <c:pt idx="2310">
                  <c:v>0.9991271725588633</c:v>
                </c:pt>
                <c:pt idx="2311">
                  <c:v>0.9991271725588633</c:v>
                </c:pt>
                <c:pt idx="2312">
                  <c:v>1.017410997570928</c:v>
                </c:pt>
                <c:pt idx="2313">
                  <c:v>1.017410997570928</c:v>
                </c:pt>
                <c:pt idx="2314">
                  <c:v>1.017410997570928</c:v>
                </c:pt>
                <c:pt idx="2315">
                  <c:v>1.017410997570928</c:v>
                </c:pt>
                <c:pt idx="2316">
                  <c:v>1.017410997570928</c:v>
                </c:pt>
                <c:pt idx="2317">
                  <c:v>1.017410997570928</c:v>
                </c:pt>
                <c:pt idx="2318">
                  <c:v>1.017410997570928</c:v>
                </c:pt>
                <c:pt idx="2319">
                  <c:v>1.017410997570928</c:v>
                </c:pt>
                <c:pt idx="2320">
                  <c:v>1.0297915653114751</c:v>
                </c:pt>
                <c:pt idx="2321">
                  <c:v>1.0297915653114751</c:v>
                </c:pt>
                <c:pt idx="2322">
                  <c:v>1.0297915653114751</c:v>
                </c:pt>
                <c:pt idx="2323">
                  <c:v>1.0297915653114751</c:v>
                </c:pt>
                <c:pt idx="2324">
                  <c:v>1.0297915653114751</c:v>
                </c:pt>
                <c:pt idx="2325">
                  <c:v>1.0297915653114751</c:v>
                </c:pt>
                <c:pt idx="2326">
                  <c:v>1.0297915653114751</c:v>
                </c:pt>
                <c:pt idx="2327">
                  <c:v>1.0297915653114751</c:v>
                </c:pt>
                <c:pt idx="2328">
                  <c:v>1.0297915653114751</c:v>
                </c:pt>
                <c:pt idx="2329">
                  <c:v>1.0297915653114751</c:v>
                </c:pt>
                <c:pt idx="2330">
                  <c:v>1.0454928427460799</c:v>
                </c:pt>
                <c:pt idx="2331">
                  <c:v>1.0454928427460799</c:v>
                </c:pt>
                <c:pt idx="2332">
                  <c:v>1.0454928427460799</c:v>
                </c:pt>
                <c:pt idx="2333">
                  <c:v>1.0454928427460799</c:v>
                </c:pt>
                <c:pt idx="2334">
                  <c:v>1.0454928427460799</c:v>
                </c:pt>
                <c:pt idx="2335">
                  <c:v>1.0454928427460799</c:v>
                </c:pt>
                <c:pt idx="2336">
                  <c:v>1.0550385849267423</c:v>
                </c:pt>
                <c:pt idx="2337">
                  <c:v>1.0550385849267423</c:v>
                </c:pt>
                <c:pt idx="2338">
                  <c:v>1.0550385849267423</c:v>
                </c:pt>
                <c:pt idx="2339">
                  <c:v>1.0550385849267423</c:v>
                </c:pt>
                <c:pt idx="2340">
                  <c:v>1.0550385849267423</c:v>
                </c:pt>
                <c:pt idx="2341">
                  <c:v>1.0550385849267423</c:v>
                </c:pt>
                <c:pt idx="2342">
                  <c:v>1.0550385849267423</c:v>
                </c:pt>
                <c:pt idx="2343">
                  <c:v>1.0662982324932462</c:v>
                </c:pt>
                <c:pt idx="2344">
                  <c:v>1.0662982324932462</c:v>
                </c:pt>
                <c:pt idx="2345">
                  <c:v>1.0662982324932462</c:v>
                </c:pt>
                <c:pt idx="2346">
                  <c:v>1.0662982324932462</c:v>
                </c:pt>
                <c:pt idx="2347">
                  <c:v>1.0662982324932462</c:v>
                </c:pt>
                <c:pt idx="2348">
                  <c:v>1.0662982324932462</c:v>
                </c:pt>
                <c:pt idx="2349">
                  <c:v>1.0760580851672648</c:v>
                </c:pt>
                <c:pt idx="2350">
                  <c:v>1.0760580851672648</c:v>
                </c:pt>
                <c:pt idx="2351">
                  <c:v>1.0760580851672648</c:v>
                </c:pt>
                <c:pt idx="2352">
                  <c:v>1.0760580851672648</c:v>
                </c:pt>
                <c:pt idx="2353">
                  <c:v>1.0760580851672648</c:v>
                </c:pt>
                <c:pt idx="2354">
                  <c:v>1.0760580851672648</c:v>
                </c:pt>
                <c:pt idx="2355">
                  <c:v>1.0760580851672648</c:v>
                </c:pt>
                <c:pt idx="2356">
                  <c:v>1.0760580851672648</c:v>
                </c:pt>
                <c:pt idx="2357">
                  <c:v>1.0760580851672648</c:v>
                </c:pt>
                <c:pt idx="2358">
                  <c:v>1.0760580851672648</c:v>
                </c:pt>
                <c:pt idx="2359">
                  <c:v>1.0760580851672648</c:v>
                </c:pt>
                <c:pt idx="2360">
                  <c:v>1.0760580851672648</c:v>
                </c:pt>
                <c:pt idx="2361">
                  <c:v>1.0760580851672648</c:v>
                </c:pt>
                <c:pt idx="2362">
                  <c:v>1.0760580851672648</c:v>
                </c:pt>
                <c:pt idx="2363">
                  <c:v>1.0760580851672648</c:v>
                </c:pt>
                <c:pt idx="2364">
                  <c:v>1.0760580851672648</c:v>
                </c:pt>
                <c:pt idx="2365">
                  <c:v>1.1025995704060381</c:v>
                </c:pt>
                <c:pt idx="2366">
                  <c:v>1.1025995704060381</c:v>
                </c:pt>
                <c:pt idx="2367">
                  <c:v>1.1025995704060381</c:v>
                </c:pt>
                <c:pt idx="2368">
                  <c:v>1.1025995704060381</c:v>
                </c:pt>
                <c:pt idx="2369">
                  <c:v>1.1025995704060381</c:v>
                </c:pt>
                <c:pt idx="2370">
                  <c:v>1.1025995704060381</c:v>
                </c:pt>
                <c:pt idx="2371">
                  <c:v>1.1025995704060381</c:v>
                </c:pt>
                <c:pt idx="2372">
                  <c:v>1.1025995704060381</c:v>
                </c:pt>
                <c:pt idx="2373">
                  <c:v>1.1025995704060381</c:v>
                </c:pt>
                <c:pt idx="2374">
                  <c:v>1.1025995704060381</c:v>
                </c:pt>
                <c:pt idx="2375">
                  <c:v>1.1195900850729197</c:v>
                </c:pt>
                <c:pt idx="2376">
                  <c:v>1.1195900850729197</c:v>
                </c:pt>
                <c:pt idx="2377">
                  <c:v>1.1195900850729197</c:v>
                </c:pt>
                <c:pt idx="2378">
                  <c:v>1.1195900850729197</c:v>
                </c:pt>
                <c:pt idx="2379">
                  <c:v>1.1195900850729197</c:v>
                </c:pt>
                <c:pt idx="2380">
                  <c:v>1.1195900850729197</c:v>
                </c:pt>
                <c:pt idx="2381">
                  <c:v>1.1195900850729197</c:v>
                </c:pt>
                <c:pt idx="2382">
                  <c:v>1.1195900850729197</c:v>
                </c:pt>
                <c:pt idx="2383">
                  <c:v>1.1195900850729197</c:v>
                </c:pt>
                <c:pt idx="2384">
                  <c:v>1.1195900850729197</c:v>
                </c:pt>
                <c:pt idx="2385">
                  <c:v>1.1195900850729197</c:v>
                </c:pt>
                <c:pt idx="2386">
                  <c:v>1.1195900850729197</c:v>
                </c:pt>
                <c:pt idx="2387">
                  <c:v>1.1404152426303937</c:v>
                </c:pt>
                <c:pt idx="2388">
                  <c:v>1.1404152426303937</c:v>
                </c:pt>
                <c:pt idx="2389">
                  <c:v>1.1404152426303937</c:v>
                </c:pt>
                <c:pt idx="2390">
                  <c:v>1.1404152426303937</c:v>
                </c:pt>
                <c:pt idx="2391">
                  <c:v>1.1404152426303937</c:v>
                </c:pt>
                <c:pt idx="2392">
                  <c:v>1.1404152426303937</c:v>
                </c:pt>
                <c:pt idx="2393">
                  <c:v>1.1404152426303937</c:v>
                </c:pt>
                <c:pt idx="2394">
                  <c:v>1.1404152426303937</c:v>
                </c:pt>
                <c:pt idx="2395">
                  <c:v>1.1404152426303937</c:v>
                </c:pt>
                <c:pt idx="2396">
                  <c:v>1.1404152426303937</c:v>
                </c:pt>
                <c:pt idx="2397">
                  <c:v>1.1404152426303937</c:v>
                </c:pt>
                <c:pt idx="2398">
                  <c:v>1.1404152426303937</c:v>
                </c:pt>
                <c:pt idx="2399">
                  <c:v>1.1404152426303937</c:v>
                </c:pt>
                <c:pt idx="2400">
                  <c:v>1.1404152426303937</c:v>
                </c:pt>
                <c:pt idx="2401">
                  <c:v>1.1404152426303937</c:v>
                </c:pt>
                <c:pt idx="2402">
                  <c:v>1.1404152426303937</c:v>
                </c:pt>
                <c:pt idx="2403">
                  <c:v>1.1404152426303937</c:v>
                </c:pt>
                <c:pt idx="2404">
                  <c:v>1.1404152426303937</c:v>
                </c:pt>
                <c:pt idx="2405">
                  <c:v>1.1726139819696915</c:v>
                </c:pt>
                <c:pt idx="2406">
                  <c:v>1.1726139819696915</c:v>
                </c:pt>
                <c:pt idx="2407">
                  <c:v>1.1726139819696915</c:v>
                </c:pt>
                <c:pt idx="2408">
                  <c:v>1.1726139819696915</c:v>
                </c:pt>
                <c:pt idx="2409">
                  <c:v>1.1726139819696915</c:v>
                </c:pt>
                <c:pt idx="2410">
                  <c:v>1.1726139819696915</c:v>
                </c:pt>
                <c:pt idx="2411">
                  <c:v>1.1726139819696915</c:v>
                </c:pt>
                <c:pt idx="2412">
                  <c:v>1.1726139819696915</c:v>
                </c:pt>
                <c:pt idx="2413">
                  <c:v>1.1726139819696915</c:v>
                </c:pt>
                <c:pt idx="2414">
                  <c:v>1.1891788712108764</c:v>
                </c:pt>
                <c:pt idx="2415">
                  <c:v>1.1891788712108764</c:v>
                </c:pt>
                <c:pt idx="2416">
                  <c:v>1.1891788712108764</c:v>
                </c:pt>
                <c:pt idx="2417">
                  <c:v>1.1891788712108764</c:v>
                </c:pt>
                <c:pt idx="2418">
                  <c:v>1.1891788712108764</c:v>
                </c:pt>
                <c:pt idx="2419">
                  <c:v>1.1891788712108764</c:v>
                </c:pt>
                <c:pt idx="2420">
                  <c:v>1.1891788712108764</c:v>
                </c:pt>
                <c:pt idx="2421">
                  <c:v>1.1891788712108764</c:v>
                </c:pt>
                <c:pt idx="2422">
                  <c:v>1.1891788712108764</c:v>
                </c:pt>
                <c:pt idx="2423">
                  <c:v>1.2060766577411284</c:v>
                </c:pt>
                <c:pt idx="2424">
                  <c:v>1.2060766577411284</c:v>
                </c:pt>
                <c:pt idx="2425">
                  <c:v>1.2060766577411284</c:v>
                </c:pt>
                <c:pt idx="2426">
                  <c:v>1.2060766577411284</c:v>
                </c:pt>
                <c:pt idx="2427">
                  <c:v>1.2060766577411284</c:v>
                </c:pt>
                <c:pt idx="2428">
                  <c:v>1.2060766577411284</c:v>
                </c:pt>
                <c:pt idx="2429">
                  <c:v>1.2060766577411284</c:v>
                </c:pt>
                <c:pt idx="2430">
                  <c:v>1.2060766577411284</c:v>
                </c:pt>
                <c:pt idx="2431">
                  <c:v>1.2060766577411284</c:v>
                </c:pt>
                <c:pt idx="2432">
                  <c:v>1.2060766577411284</c:v>
                </c:pt>
                <c:pt idx="2433">
                  <c:v>1.2060766577411284</c:v>
                </c:pt>
                <c:pt idx="2434">
                  <c:v>1.2060766577411284</c:v>
                </c:pt>
                <c:pt idx="2435">
                  <c:v>1.2291574011448154</c:v>
                </c:pt>
                <c:pt idx="2436">
                  <c:v>1.2291574011448154</c:v>
                </c:pt>
                <c:pt idx="2437">
                  <c:v>1.2291574011448154</c:v>
                </c:pt>
                <c:pt idx="2438">
                  <c:v>1.2291574011448154</c:v>
                </c:pt>
                <c:pt idx="2439">
                  <c:v>1.2291574011448154</c:v>
                </c:pt>
                <c:pt idx="2440">
                  <c:v>1.2291574011448154</c:v>
                </c:pt>
                <c:pt idx="2441">
                  <c:v>1.2291574011448154</c:v>
                </c:pt>
                <c:pt idx="2442">
                  <c:v>1.2291574011448154</c:v>
                </c:pt>
                <c:pt idx="2443">
                  <c:v>1.2291574011448154</c:v>
                </c:pt>
                <c:pt idx="2444">
                  <c:v>1.2291574011448154</c:v>
                </c:pt>
                <c:pt idx="2445">
                  <c:v>1.2291574011448154</c:v>
                </c:pt>
                <c:pt idx="2446">
                  <c:v>1.2291574011448154</c:v>
                </c:pt>
                <c:pt idx="2447">
                  <c:v>1.2529122040589804</c:v>
                </c:pt>
                <c:pt idx="2448">
                  <c:v>1.2529122040589804</c:v>
                </c:pt>
                <c:pt idx="2449">
                  <c:v>1.2529122040589804</c:v>
                </c:pt>
                <c:pt idx="2450">
                  <c:v>1.2529122040589804</c:v>
                </c:pt>
                <c:pt idx="2451">
                  <c:v>1.2529122040589804</c:v>
                </c:pt>
                <c:pt idx="2452">
                  <c:v>1.2529122040589804</c:v>
                </c:pt>
                <c:pt idx="2453">
                  <c:v>1.2529122040589804</c:v>
                </c:pt>
                <c:pt idx="2454">
                  <c:v>1.2529122040589804</c:v>
                </c:pt>
                <c:pt idx="2455">
                  <c:v>1.2529122040589804</c:v>
                </c:pt>
                <c:pt idx="2456">
                  <c:v>1.2529122040589804</c:v>
                </c:pt>
                <c:pt idx="2457">
                  <c:v>1.2732621143422516</c:v>
                </c:pt>
                <c:pt idx="2458">
                  <c:v>1.2732621143422516</c:v>
                </c:pt>
                <c:pt idx="2459">
                  <c:v>1.2732621143422516</c:v>
                </c:pt>
                <c:pt idx="2460">
                  <c:v>1.2732621143422516</c:v>
                </c:pt>
                <c:pt idx="2461">
                  <c:v>1.2732621143422516</c:v>
                </c:pt>
                <c:pt idx="2462">
                  <c:v>1.2732621143422516</c:v>
                </c:pt>
                <c:pt idx="2463">
                  <c:v>1.2732621143422516</c:v>
                </c:pt>
                <c:pt idx="2464">
                  <c:v>1.2878269299152787</c:v>
                </c:pt>
                <c:pt idx="2465">
                  <c:v>1.2878269299152787</c:v>
                </c:pt>
                <c:pt idx="2466">
                  <c:v>1.2878269299152787</c:v>
                </c:pt>
                <c:pt idx="2467">
                  <c:v>1.2878269299152787</c:v>
                </c:pt>
                <c:pt idx="2468">
                  <c:v>1.2878269299152787</c:v>
                </c:pt>
                <c:pt idx="2469">
                  <c:v>1.2878269299152787</c:v>
                </c:pt>
                <c:pt idx="2470">
                  <c:v>1.2878269299152787</c:v>
                </c:pt>
                <c:pt idx="2471">
                  <c:v>1.2878269299152787</c:v>
                </c:pt>
                <c:pt idx="2472">
                  <c:v>1.2878269299152787</c:v>
                </c:pt>
                <c:pt idx="2473">
                  <c:v>1.2878269299152787</c:v>
                </c:pt>
                <c:pt idx="2474">
                  <c:v>1.2878269299152787</c:v>
                </c:pt>
                <c:pt idx="2475">
                  <c:v>1.3112824955195803</c:v>
                </c:pt>
                <c:pt idx="2476">
                  <c:v>1.3112824955195803</c:v>
                </c:pt>
                <c:pt idx="2477">
                  <c:v>1.3112824955195803</c:v>
                </c:pt>
                <c:pt idx="2478">
                  <c:v>1.3112824955195803</c:v>
                </c:pt>
                <c:pt idx="2479">
                  <c:v>1.3112824955195803</c:v>
                </c:pt>
                <c:pt idx="2480">
                  <c:v>1.3112824955195803</c:v>
                </c:pt>
                <c:pt idx="2481">
                  <c:v>1.3112824955195803</c:v>
                </c:pt>
                <c:pt idx="2482">
                  <c:v>1.3112824955195803</c:v>
                </c:pt>
                <c:pt idx="2483">
                  <c:v>1.3112824955195803</c:v>
                </c:pt>
                <c:pt idx="2484">
                  <c:v>1.3112824955195803</c:v>
                </c:pt>
                <c:pt idx="2485">
                  <c:v>1.3112824955195803</c:v>
                </c:pt>
                <c:pt idx="2486">
                  <c:v>1.3354825451646304</c:v>
                </c:pt>
                <c:pt idx="2487">
                  <c:v>1.3354825451646304</c:v>
                </c:pt>
                <c:pt idx="2488">
                  <c:v>1.3354825451646304</c:v>
                </c:pt>
                <c:pt idx="2489">
                  <c:v>1.3354825451646304</c:v>
                </c:pt>
                <c:pt idx="2490">
                  <c:v>1.3354825451646304</c:v>
                </c:pt>
                <c:pt idx="2491">
                  <c:v>1.3354825451646304</c:v>
                </c:pt>
                <c:pt idx="2492">
                  <c:v>1.3354825451646304</c:v>
                </c:pt>
                <c:pt idx="2493">
                  <c:v>1.3354825451646304</c:v>
                </c:pt>
                <c:pt idx="2494">
                  <c:v>1.3354825451646304</c:v>
                </c:pt>
                <c:pt idx="2495">
                  <c:v>1.3354825451646304</c:v>
                </c:pt>
                <c:pt idx="2496">
                  <c:v>1.3581822856739931</c:v>
                </c:pt>
                <c:pt idx="2497">
                  <c:v>1.3581822856739931</c:v>
                </c:pt>
                <c:pt idx="2498">
                  <c:v>1.3581822856739931</c:v>
                </c:pt>
                <c:pt idx="2499">
                  <c:v>1.3581822856739931</c:v>
                </c:pt>
                <c:pt idx="2500">
                  <c:v>1.3581822856739931</c:v>
                </c:pt>
                <c:pt idx="2501">
                  <c:v>1.3581822856739931</c:v>
                </c:pt>
                <c:pt idx="2502">
                  <c:v>1.3581822856739931</c:v>
                </c:pt>
                <c:pt idx="2503">
                  <c:v>1.3581822856739931</c:v>
                </c:pt>
                <c:pt idx="2504">
                  <c:v>1.3581822856739931</c:v>
                </c:pt>
                <c:pt idx="2505">
                  <c:v>1.3581822856739931</c:v>
                </c:pt>
                <c:pt idx="2506">
                  <c:v>1.3581822856739931</c:v>
                </c:pt>
                <c:pt idx="2507">
                  <c:v>1.3839885053952825</c:v>
                </c:pt>
                <c:pt idx="2508">
                  <c:v>1.3839885053952825</c:v>
                </c:pt>
                <c:pt idx="2509">
                  <c:v>1.3839885053952825</c:v>
                </c:pt>
                <c:pt idx="2510">
                  <c:v>1.3839885053952825</c:v>
                </c:pt>
                <c:pt idx="2511">
                  <c:v>1.3839885053952825</c:v>
                </c:pt>
                <c:pt idx="2512">
                  <c:v>1.3839885053952825</c:v>
                </c:pt>
                <c:pt idx="2513">
                  <c:v>1.3839885053952825</c:v>
                </c:pt>
                <c:pt idx="2514">
                  <c:v>1.3839885053952825</c:v>
                </c:pt>
                <c:pt idx="2515">
                  <c:v>1.3839885053952825</c:v>
                </c:pt>
                <c:pt idx="2516">
                  <c:v>1.3839885053952825</c:v>
                </c:pt>
                <c:pt idx="2517">
                  <c:v>1.3839885053952825</c:v>
                </c:pt>
                <c:pt idx="2518">
                  <c:v>1.3839885053952825</c:v>
                </c:pt>
                <c:pt idx="2519">
                  <c:v>1.3839885053952825</c:v>
                </c:pt>
                <c:pt idx="2520">
                  <c:v>1.3839885053952825</c:v>
                </c:pt>
                <c:pt idx="2521">
                  <c:v>1.3839885053952825</c:v>
                </c:pt>
                <c:pt idx="2522">
                  <c:v>1.3839885053952825</c:v>
                </c:pt>
                <c:pt idx="2523">
                  <c:v>1.3839885053952825</c:v>
                </c:pt>
                <c:pt idx="2524">
                  <c:v>1.3839885053952825</c:v>
                </c:pt>
                <c:pt idx="2525">
                  <c:v>1.3839885053952825</c:v>
                </c:pt>
                <c:pt idx="2526">
                  <c:v>1.3839885053952825</c:v>
                </c:pt>
                <c:pt idx="2527">
                  <c:v>1.3839885053952825</c:v>
                </c:pt>
                <c:pt idx="2528">
                  <c:v>1.3839885053952825</c:v>
                </c:pt>
                <c:pt idx="2529">
                  <c:v>1.3839885053952825</c:v>
                </c:pt>
                <c:pt idx="2530">
                  <c:v>1.4411476946858088</c:v>
                </c:pt>
                <c:pt idx="2531">
                  <c:v>1.4411476946858088</c:v>
                </c:pt>
                <c:pt idx="2532">
                  <c:v>1.4411476946858088</c:v>
                </c:pt>
                <c:pt idx="2533">
                  <c:v>1.4411476946858088</c:v>
                </c:pt>
                <c:pt idx="2534">
                  <c:v>1.4411476946858088</c:v>
                </c:pt>
                <c:pt idx="2535">
                  <c:v>1.4411476946858088</c:v>
                </c:pt>
                <c:pt idx="2536">
                  <c:v>1.4411476946858088</c:v>
                </c:pt>
                <c:pt idx="2537">
                  <c:v>1.4411476946858088</c:v>
                </c:pt>
                <c:pt idx="2538">
                  <c:v>1.4411476946858088</c:v>
                </c:pt>
                <c:pt idx="2539">
                  <c:v>1.4411476946858088</c:v>
                </c:pt>
                <c:pt idx="2540">
                  <c:v>1.4411476946858088</c:v>
                </c:pt>
                <c:pt idx="2541">
                  <c:v>1.4411476946858088</c:v>
                </c:pt>
                <c:pt idx="2542">
                  <c:v>1.4411476946858088</c:v>
                </c:pt>
                <c:pt idx="2543">
                  <c:v>1.4411476946858088</c:v>
                </c:pt>
                <c:pt idx="2544">
                  <c:v>1.4783829677692626</c:v>
                </c:pt>
                <c:pt idx="2545">
                  <c:v>1.4783829677692626</c:v>
                </c:pt>
                <c:pt idx="2546">
                  <c:v>1.4783829677692626</c:v>
                </c:pt>
                <c:pt idx="2547">
                  <c:v>1.4783829677692626</c:v>
                </c:pt>
                <c:pt idx="2548">
                  <c:v>1.4783829677692626</c:v>
                </c:pt>
                <c:pt idx="2549">
                  <c:v>1.4783829677692626</c:v>
                </c:pt>
                <c:pt idx="2550">
                  <c:v>1.4949873902556197</c:v>
                </c:pt>
                <c:pt idx="2551">
                  <c:v>1.4949873902556197</c:v>
                </c:pt>
                <c:pt idx="2552">
                  <c:v>1.4949873902556197</c:v>
                </c:pt>
                <c:pt idx="2553">
                  <c:v>1.4949873902556197</c:v>
                </c:pt>
                <c:pt idx="2554">
                  <c:v>1.4949873902556197</c:v>
                </c:pt>
                <c:pt idx="2555">
                  <c:v>1.4949873902556197</c:v>
                </c:pt>
                <c:pt idx="2556">
                  <c:v>1.4949873902556197</c:v>
                </c:pt>
                <c:pt idx="2557">
                  <c:v>1.4949873902556197</c:v>
                </c:pt>
                <c:pt idx="2558">
                  <c:v>1.5177888307938503</c:v>
                </c:pt>
                <c:pt idx="2559">
                  <c:v>1.5177888307938503</c:v>
                </c:pt>
                <c:pt idx="2560">
                  <c:v>1.5177888307938503</c:v>
                </c:pt>
                <c:pt idx="2561">
                  <c:v>1.5177888307938503</c:v>
                </c:pt>
                <c:pt idx="2562">
                  <c:v>1.5177888307938503</c:v>
                </c:pt>
                <c:pt idx="2563">
                  <c:v>1.5177888307938503</c:v>
                </c:pt>
                <c:pt idx="2564">
                  <c:v>1.5177888307938503</c:v>
                </c:pt>
                <c:pt idx="2565">
                  <c:v>1.5384083098927392</c:v>
                </c:pt>
                <c:pt idx="2566">
                  <c:v>1.5384083098927392</c:v>
                </c:pt>
                <c:pt idx="2567">
                  <c:v>1.5384083098927392</c:v>
                </c:pt>
                <c:pt idx="2568">
                  <c:v>1.5384083098927392</c:v>
                </c:pt>
                <c:pt idx="2569">
                  <c:v>1.5384083098927392</c:v>
                </c:pt>
                <c:pt idx="2570">
                  <c:v>1.5384083098927392</c:v>
                </c:pt>
                <c:pt idx="2571">
                  <c:v>1.5384083098927392</c:v>
                </c:pt>
                <c:pt idx="2572">
                  <c:v>1.5384083098927392</c:v>
                </c:pt>
                <c:pt idx="2573">
                  <c:v>1.5384083098927392</c:v>
                </c:pt>
                <c:pt idx="2574">
                  <c:v>1.5659195223556435</c:v>
                </c:pt>
                <c:pt idx="2575">
                  <c:v>1.5659195223556435</c:v>
                </c:pt>
                <c:pt idx="2576">
                  <c:v>1.5659195223556435</c:v>
                </c:pt>
                <c:pt idx="2577">
                  <c:v>1.5659195223556435</c:v>
                </c:pt>
                <c:pt idx="2578">
                  <c:v>1.5659195223556435</c:v>
                </c:pt>
                <c:pt idx="2579">
                  <c:v>1.5659195223556435</c:v>
                </c:pt>
                <c:pt idx="2580">
                  <c:v>1.5849403383790486</c:v>
                </c:pt>
                <c:pt idx="2581">
                  <c:v>1.5849403383790486</c:v>
                </c:pt>
                <c:pt idx="2582">
                  <c:v>1.5849403383790486</c:v>
                </c:pt>
                <c:pt idx="2583">
                  <c:v>1.5849403383790486</c:v>
                </c:pt>
                <c:pt idx="2584">
                  <c:v>1.5849403383790486</c:v>
                </c:pt>
                <c:pt idx="2585">
                  <c:v>1.5849403383790486</c:v>
                </c:pt>
                <c:pt idx="2586">
                  <c:v>1.5849403383790486</c:v>
                </c:pt>
                <c:pt idx="2587">
                  <c:v>1.5849403383790486</c:v>
                </c:pt>
                <c:pt idx="2588">
                  <c:v>1.5849403383790486</c:v>
                </c:pt>
                <c:pt idx="2589">
                  <c:v>1.5849403383790486</c:v>
                </c:pt>
                <c:pt idx="2590">
                  <c:v>1.6179782918252861</c:v>
                </c:pt>
                <c:pt idx="2591">
                  <c:v>1.6179782918252861</c:v>
                </c:pt>
                <c:pt idx="2592">
                  <c:v>1.6179782918252861</c:v>
                </c:pt>
                <c:pt idx="2593">
                  <c:v>1.6179782918252861</c:v>
                </c:pt>
                <c:pt idx="2594">
                  <c:v>1.6179782918252861</c:v>
                </c:pt>
                <c:pt idx="2595">
                  <c:v>1.6179782918252861</c:v>
                </c:pt>
                <c:pt idx="2596">
                  <c:v>1.6179782918252861</c:v>
                </c:pt>
                <c:pt idx="2597">
                  <c:v>1.6422005629954797</c:v>
                </c:pt>
                <c:pt idx="2598">
                  <c:v>1.6422005629954797</c:v>
                </c:pt>
                <c:pt idx="2599">
                  <c:v>1.6422005629954797</c:v>
                </c:pt>
                <c:pt idx="2600">
                  <c:v>1.6422005629954797</c:v>
                </c:pt>
                <c:pt idx="2601">
                  <c:v>1.6564861855151234</c:v>
                </c:pt>
                <c:pt idx="2602">
                  <c:v>1.6564861855151234</c:v>
                </c:pt>
                <c:pt idx="2603">
                  <c:v>1.6564861855151234</c:v>
                </c:pt>
                <c:pt idx="2604">
                  <c:v>1.6564861855151234</c:v>
                </c:pt>
                <c:pt idx="2605">
                  <c:v>1.6564861855151234</c:v>
                </c:pt>
                <c:pt idx="2606">
                  <c:v>1.6564861855151234</c:v>
                </c:pt>
                <c:pt idx="2607">
                  <c:v>1.6564861855151234</c:v>
                </c:pt>
                <c:pt idx="2608">
                  <c:v>1.6564861855151234</c:v>
                </c:pt>
                <c:pt idx="2609">
                  <c:v>1.6564861855151234</c:v>
                </c:pt>
                <c:pt idx="2610">
                  <c:v>1.6564861855151234</c:v>
                </c:pt>
                <c:pt idx="2611">
                  <c:v>1.6564861855151234</c:v>
                </c:pt>
                <c:pt idx="2612">
                  <c:v>1.6564861855151234</c:v>
                </c:pt>
                <c:pt idx="2613">
                  <c:v>1.6564861855151234</c:v>
                </c:pt>
                <c:pt idx="2614">
                  <c:v>1.6564861855151234</c:v>
                </c:pt>
                <c:pt idx="2615">
                  <c:v>1.6564861855151234</c:v>
                </c:pt>
                <c:pt idx="2616">
                  <c:v>1.6564861855151234</c:v>
                </c:pt>
                <c:pt idx="2617">
                  <c:v>1.6564861855151234</c:v>
                </c:pt>
                <c:pt idx="2618">
                  <c:v>1.6564861855151234</c:v>
                </c:pt>
                <c:pt idx="2619">
                  <c:v>1.6564861855151234</c:v>
                </c:pt>
                <c:pt idx="2620">
                  <c:v>1.6564861855151234</c:v>
                </c:pt>
                <c:pt idx="2621">
                  <c:v>1.7335487991123963</c:v>
                </c:pt>
                <c:pt idx="2622">
                  <c:v>1.7335487991123963</c:v>
                </c:pt>
                <c:pt idx="2623">
                  <c:v>1.7335487991123963</c:v>
                </c:pt>
                <c:pt idx="2624">
                  <c:v>1.7335487991123963</c:v>
                </c:pt>
                <c:pt idx="2625">
                  <c:v>1.7335487991123963</c:v>
                </c:pt>
                <c:pt idx="2626">
                  <c:v>1.7545175540100981</c:v>
                </c:pt>
                <c:pt idx="2627">
                  <c:v>1.7545175540100981</c:v>
                </c:pt>
                <c:pt idx="2628">
                  <c:v>1.7545175540100981</c:v>
                </c:pt>
                <c:pt idx="2629">
                  <c:v>1.7674787756294217</c:v>
                </c:pt>
                <c:pt idx="2630">
                  <c:v>1.7674787756294217</c:v>
                </c:pt>
                <c:pt idx="2631">
                  <c:v>1.7674787756294217</c:v>
                </c:pt>
                <c:pt idx="2632">
                  <c:v>1.7674787756294217</c:v>
                </c:pt>
                <c:pt idx="2633">
                  <c:v>1.7852360628720259</c:v>
                </c:pt>
                <c:pt idx="2634">
                  <c:v>1.7852360628720259</c:v>
                </c:pt>
                <c:pt idx="2635">
                  <c:v>1.7852360628720259</c:v>
                </c:pt>
                <c:pt idx="2636">
                  <c:v>1.7989331850097496</c:v>
                </c:pt>
                <c:pt idx="2637">
                  <c:v>1.7989331850097496</c:v>
                </c:pt>
                <c:pt idx="2638">
                  <c:v>1.7989331850097496</c:v>
                </c:pt>
                <c:pt idx="2639">
                  <c:v>1.7989331850097496</c:v>
                </c:pt>
                <c:pt idx="2640">
                  <c:v>1.7989331850097496</c:v>
                </c:pt>
                <c:pt idx="2641">
                  <c:v>1.7989331850097496</c:v>
                </c:pt>
                <c:pt idx="2642">
                  <c:v>1.8273864719469204</c:v>
                </c:pt>
                <c:pt idx="2643">
                  <c:v>1.8273864719469204</c:v>
                </c:pt>
                <c:pt idx="2644">
                  <c:v>1.8273864719469204</c:v>
                </c:pt>
                <c:pt idx="2645">
                  <c:v>1.8421863415215773</c:v>
                </c:pt>
                <c:pt idx="2646">
                  <c:v>1.8421863415215773</c:v>
                </c:pt>
                <c:pt idx="2647">
                  <c:v>1.8421863415215773</c:v>
                </c:pt>
                <c:pt idx="2648">
                  <c:v>1.8421863415215773</c:v>
                </c:pt>
                <c:pt idx="2649">
                  <c:v>1.862569548946537</c:v>
                </c:pt>
                <c:pt idx="2650">
                  <c:v>1.8677882600544486</c:v>
                </c:pt>
                <c:pt idx="2651">
                  <c:v>1.8677882600544486</c:v>
                </c:pt>
                <c:pt idx="2652">
                  <c:v>1.8677882600544486</c:v>
                </c:pt>
                <c:pt idx="2653">
                  <c:v>1.8677882600544486</c:v>
                </c:pt>
                <c:pt idx="2654">
                  <c:v>1.8677882600544486</c:v>
                </c:pt>
                <c:pt idx="2655">
                  <c:v>1.8677882600544486</c:v>
                </c:pt>
                <c:pt idx="2656">
                  <c:v>1.8677882600544486</c:v>
                </c:pt>
                <c:pt idx="2657">
                  <c:v>1.8677882600544486</c:v>
                </c:pt>
                <c:pt idx="2658">
                  <c:v>1.8677882600544486</c:v>
                </c:pt>
                <c:pt idx="2659">
                  <c:v>1.8677882600544486</c:v>
                </c:pt>
                <c:pt idx="2660">
                  <c:v>1.8677882600544486</c:v>
                </c:pt>
                <c:pt idx="2661">
                  <c:v>1.8677882600544486</c:v>
                </c:pt>
                <c:pt idx="2662">
                  <c:v>1.8677882600544486</c:v>
                </c:pt>
                <c:pt idx="2663">
                  <c:v>1.8677882600544486</c:v>
                </c:pt>
                <c:pt idx="2664">
                  <c:v>1.8677882600544486</c:v>
                </c:pt>
                <c:pt idx="2665">
                  <c:v>1.8677882600544486</c:v>
                </c:pt>
                <c:pt idx="2666">
                  <c:v>1.9591825866415773</c:v>
                </c:pt>
                <c:pt idx="2667">
                  <c:v>1.9654675641042432</c:v>
                </c:pt>
                <c:pt idx="2668">
                  <c:v>1.9718311522562282</c:v>
                </c:pt>
                <c:pt idx="2669">
                  <c:v>1.9782756068208831</c:v>
                </c:pt>
                <c:pt idx="2670">
                  <c:v>1.9782756068208831</c:v>
                </c:pt>
                <c:pt idx="2671">
                  <c:v>1.991416647391175</c:v>
                </c:pt>
                <c:pt idx="2672">
                  <c:v>1.991416647391175</c:v>
                </c:pt>
                <c:pt idx="2673">
                  <c:v>1.991416647391175</c:v>
                </c:pt>
                <c:pt idx="2674">
                  <c:v>1.991416647391175</c:v>
                </c:pt>
                <c:pt idx="2675">
                  <c:v>1.991416647391175</c:v>
                </c:pt>
                <c:pt idx="2676">
                  <c:v>1.991416647391175</c:v>
                </c:pt>
                <c:pt idx="2677">
                  <c:v>1.991416647391175</c:v>
                </c:pt>
                <c:pt idx="2678">
                  <c:v>1.991416647391175</c:v>
                </c:pt>
                <c:pt idx="2679">
                  <c:v>1.991416647391175</c:v>
                </c:pt>
                <c:pt idx="2680">
                  <c:v>1.991416647391175</c:v>
                </c:pt>
                <c:pt idx="2681">
                  <c:v>1.991416647391175</c:v>
                </c:pt>
                <c:pt idx="2682">
                  <c:v>2.0706531127579026</c:v>
                </c:pt>
                <c:pt idx="2683">
                  <c:v>2.0706531127579026</c:v>
                </c:pt>
                <c:pt idx="2684">
                  <c:v>2.0706531127579026</c:v>
                </c:pt>
                <c:pt idx="2685">
                  <c:v>2.0706531127579026</c:v>
                </c:pt>
                <c:pt idx="2686">
                  <c:v>2.0706531127579026</c:v>
                </c:pt>
                <c:pt idx="2687">
                  <c:v>2.0706531127579026</c:v>
                </c:pt>
                <c:pt idx="2688">
                  <c:v>2.0706531127579026</c:v>
                </c:pt>
                <c:pt idx="2689">
                  <c:v>2.0706531127579026</c:v>
                </c:pt>
                <c:pt idx="2690">
                  <c:v>2.0706531127579026</c:v>
                </c:pt>
                <c:pt idx="2691">
                  <c:v>2.0706531127579026</c:v>
                </c:pt>
                <c:pt idx="2692">
                  <c:v>2.1560647360648533</c:v>
                </c:pt>
                <c:pt idx="2693">
                  <c:v>2.1560647360648533</c:v>
                </c:pt>
                <c:pt idx="2694">
                  <c:v>2.1560647360648533</c:v>
                </c:pt>
                <c:pt idx="2695">
                  <c:v>2.1560647360648533</c:v>
                </c:pt>
                <c:pt idx="2696">
                  <c:v>2.1560647360648533</c:v>
                </c:pt>
                <c:pt idx="2697">
                  <c:v>2.1560647360648533</c:v>
                </c:pt>
                <c:pt idx="2698">
                  <c:v>2.1560647360648533</c:v>
                </c:pt>
                <c:pt idx="2699">
                  <c:v>2.1560647360648533</c:v>
                </c:pt>
                <c:pt idx="2700">
                  <c:v>2.1560647360648533</c:v>
                </c:pt>
                <c:pt idx="2701">
                  <c:v>2.1560647360648533</c:v>
                </c:pt>
                <c:pt idx="2702">
                  <c:v>2.1560647360648533</c:v>
                </c:pt>
                <c:pt idx="2703">
                  <c:v>2.1560647360648533</c:v>
                </c:pt>
                <c:pt idx="2704">
                  <c:v>2.1560647360648533</c:v>
                </c:pt>
                <c:pt idx="2705">
                  <c:v>2.1560647360648533</c:v>
                </c:pt>
                <c:pt idx="2706">
                  <c:v>2.3108534566575485</c:v>
                </c:pt>
                <c:pt idx="2707">
                  <c:v>2.3108534566575485</c:v>
                </c:pt>
                <c:pt idx="2708">
                  <c:v>2.3108534566575485</c:v>
                </c:pt>
                <c:pt idx="2709">
                  <c:v>2.3108534566575485</c:v>
                </c:pt>
                <c:pt idx="2710">
                  <c:v>2.3108534566575485</c:v>
                </c:pt>
                <c:pt idx="2711">
                  <c:v>2.3108534566575485</c:v>
                </c:pt>
                <c:pt idx="2712">
                  <c:v>2.3108534566575485</c:v>
                </c:pt>
                <c:pt idx="2713">
                  <c:v>2.3108534566575485</c:v>
                </c:pt>
                <c:pt idx="2714">
                  <c:v>2.3108534566575485</c:v>
                </c:pt>
                <c:pt idx="2715">
                  <c:v>2.4506564534353688</c:v>
                </c:pt>
                <c:pt idx="2716">
                  <c:v>2.4506564534353688</c:v>
                </c:pt>
                <c:pt idx="2717">
                  <c:v>2.4506564534353688</c:v>
                </c:pt>
                <c:pt idx="2718">
                  <c:v>2.4506564534353688</c:v>
                </c:pt>
                <c:pt idx="2719">
                  <c:v>2.4506564534353688</c:v>
                </c:pt>
                <c:pt idx="2720">
                  <c:v>2.4506564534353688</c:v>
                </c:pt>
                <c:pt idx="2721">
                  <c:v>2.4506564534353688</c:v>
                </c:pt>
                <c:pt idx="2722">
                  <c:v>2.4506564534353688</c:v>
                </c:pt>
                <c:pt idx="2723">
                  <c:v>2.4506564534353688</c:v>
                </c:pt>
                <c:pt idx="2724">
                  <c:v>2.6659003450498702</c:v>
                </c:pt>
                <c:pt idx="2725">
                  <c:v>2.6659003450498702</c:v>
                </c:pt>
                <c:pt idx="2726">
                  <c:v>2.6659003450498702</c:v>
                </c:pt>
                <c:pt idx="2727">
                  <c:v>2.6659003450498702</c:v>
                </c:pt>
                <c:pt idx="2728">
                  <c:v>2.6659003450498702</c:v>
                </c:pt>
                <c:pt idx="2729">
                  <c:v>2.6659003450498702</c:v>
                </c:pt>
                <c:pt idx="2730">
                  <c:v>2.6659003450498702</c:v>
                </c:pt>
                <c:pt idx="2731">
                  <c:v>2.6659003450498702</c:v>
                </c:pt>
                <c:pt idx="2732">
                  <c:v>2.6659003450498702</c:v>
                </c:pt>
                <c:pt idx="2733">
                  <c:v>2.6659003450498702</c:v>
                </c:pt>
                <c:pt idx="2734">
                  <c:v>2.6659003450498702</c:v>
                </c:pt>
              </c:numCache>
            </c:numRef>
          </c:xVal>
          <c:yVal>
            <c:numRef>
              <c:f>Regression!RegChartQQY</c:f>
              <c:numCache>
                <c:formatCode>0.0000</c:formatCode>
                <c:ptCount val="2735"/>
                <c:pt idx="0">
                  <c:v>-5.0794537431025484</c:v>
                </c:pt>
                <c:pt idx="1">
                  <c:v>-4.8365399339324178</c:v>
                </c:pt>
                <c:pt idx="2">
                  <c:v>-4.8362848596680603</c:v>
                </c:pt>
                <c:pt idx="3">
                  <c:v>-4.8257276825885524</c:v>
                </c:pt>
                <c:pt idx="4">
                  <c:v>-4.5718878673132179</c:v>
                </c:pt>
                <c:pt idx="5">
                  <c:v>-4.5551106158835619</c:v>
                </c:pt>
                <c:pt idx="6">
                  <c:v>-4.5341404574533506</c:v>
                </c:pt>
                <c:pt idx="7">
                  <c:v>-4.5224005223383372</c:v>
                </c:pt>
                <c:pt idx="8">
                  <c:v>-4.4709770993884872</c:v>
                </c:pt>
                <c:pt idx="9">
                  <c:v>-4.4681686930964117</c:v>
                </c:pt>
                <c:pt idx="10">
                  <c:v>-4.4434077529354532</c:v>
                </c:pt>
                <c:pt idx="11">
                  <c:v>-4.4291614458301973</c:v>
                </c:pt>
                <c:pt idx="12">
                  <c:v>-4.4128585256940331</c:v>
                </c:pt>
                <c:pt idx="13">
                  <c:v>-4.3972602251778676</c:v>
                </c:pt>
                <c:pt idx="14">
                  <c:v>-4.3957339140482263</c:v>
                </c:pt>
                <c:pt idx="15">
                  <c:v>-4.3856888383986314</c:v>
                </c:pt>
                <c:pt idx="16">
                  <c:v>-4.3654271179164637</c:v>
                </c:pt>
                <c:pt idx="17">
                  <c:v>-4.2795637613659263</c:v>
                </c:pt>
                <c:pt idx="18">
                  <c:v>-4.2747333567119101</c:v>
                </c:pt>
                <c:pt idx="19">
                  <c:v>-4.244814384742007</c:v>
                </c:pt>
                <c:pt idx="20">
                  <c:v>-4.2424599762669564</c:v>
                </c:pt>
                <c:pt idx="21">
                  <c:v>-4.240862041196876</c:v>
                </c:pt>
                <c:pt idx="22">
                  <c:v>-4.1702871862152309</c:v>
                </c:pt>
                <c:pt idx="23">
                  <c:v>-4.1621885115665238</c:v>
                </c:pt>
                <c:pt idx="24">
                  <c:v>-4.1485492469938308</c:v>
                </c:pt>
                <c:pt idx="25">
                  <c:v>-4.1246524757309952</c:v>
                </c:pt>
                <c:pt idx="26">
                  <c:v>-4.0902422861721845</c:v>
                </c:pt>
                <c:pt idx="27">
                  <c:v>-3.9418006754313049</c:v>
                </c:pt>
                <c:pt idx="28">
                  <c:v>-3.9334760060758827</c:v>
                </c:pt>
                <c:pt idx="29">
                  <c:v>-3.8723478339771793</c:v>
                </c:pt>
                <c:pt idx="30">
                  <c:v>-3.834898551951853</c:v>
                </c:pt>
                <c:pt idx="31">
                  <c:v>-3.8279749036556274</c:v>
                </c:pt>
                <c:pt idx="32">
                  <c:v>-3.8271549321169145</c:v>
                </c:pt>
                <c:pt idx="33">
                  <c:v>-3.8070046276970246</c:v>
                </c:pt>
                <c:pt idx="34">
                  <c:v>-3.7982306229871212</c:v>
                </c:pt>
                <c:pt idx="35">
                  <c:v>-3.777671721334138</c:v>
                </c:pt>
                <c:pt idx="36">
                  <c:v>-3.7732545358928782</c:v>
                </c:pt>
                <c:pt idx="37">
                  <c:v>-3.7172513425243183</c:v>
                </c:pt>
                <c:pt idx="38">
                  <c:v>-3.682611174833939</c:v>
                </c:pt>
                <c:pt idx="39">
                  <c:v>-3.6623328296355582</c:v>
                </c:pt>
                <c:pt idx="40">
                  <c:v>-3.6472197375903193</c:v>
                </c:pt>
                <c:pt idx="41">
                  <c:v>-3.5911621004313892</c:v>
                </c:pt>
                <c:pt idx="42">
                  <c:v>-3.5862461239942069</c:v>
                </c:pt>
                <c:pt idx="43">
                  <c:v>-3.5368924317089609</c:v>
                </c:pt>
                <c:pt idx="44">
                  <c:v>-3.534391571725636</c:v>
                </c:pt>
                <c:pt idx="45">
                  <c:v>-3.4638963978424613</c:v>
                </c:pt>
                <c:pt idx="46">
                  <c:v>-3.4279750513783029</c:v>
                </c:pt>
                <c:pt idx="47">
                  <c:v>-3.4001354090567784</c:v>
                </c:pt>
                <c:pt idx="48">
                  <c:v>-3.3988516605633432</c:v>
                </c:pt>
                <c:pt idx="49">
                  <c:v>-3.3683140766950603</c:v>
                </c:pt>
                <c:pt idx="50">
                  <c:v>-3.3663788243690571</c:v>
                </c:pt>
                <c:pt idx="51">
                  <c:v>-3.3609415831526968</c:v>
                </c:pt>
                <c:pt idx="52">
                  <c:v>-3.3140448043752504</c:v>
                </c:pt>
                <c:pt idx="53">
                  <c:v>-3.2950493399384082</c:v>
                </c:pt>
                <c:pt idx="54">
                  <c:v>-3.2788131518154251</c:v>
                </c:pt>
                <c:pt idx="55">
                  <c:v>-3.2655166737422667</c:v>
                </c:pt>
                <c:pt idx="56">
                  <c:v>-3.2539629449742344</c:v>
                </c:pt>
                <c:pt idx="57">
                  <c:v>-3.2193923830379401</c:v>
                </c:pt>
                <c:pt idx="58">
                  <c:v>-3.2153395739979591</c:v>
                </c:pt>
                <c:pt idx="59">
                  <c:v>-3.1782507868680989</c:v>
                </c:pt>
                <c:pt idx="60">
                  <c:v>-3.1647399446245665</c:v>
                </c:pt>
                <c:pt idx="61">
                  <c:v>-3.1546426835863177</c:v>
                </c:pt>
                <c:pt idx="62">
                  <c:v>-3.1395941190862064</c:v>
                </c:pt>
                <c:pt idx="63">
                  <c:v>-3.1387037199748522</c:v>
                </c:pt>
                <c:pt idx="64">
                  <c:v>-3.1074159587153036</c:v>
                </c:pt>
                <c:pt idx="65">
                  <c:v>-3.0940397887120974</c:v>
                </c:pt>
                <c:pt idx="66">
                  <c:v>-3.0935364258825935</c:v>
                </c:pt>
                <c:pt idx="67">
                  <c:v>-3.0725897515024028</c:v>
                </c:pt>
                <c:pt idx="68">
                  <c:v>-3.0545218885217711</c:v>
                </c:pt>
                <c:pt idx="69">
                  <c:v>-3.0009025326976033</c:v>
                </c:pt>
                <c:pt idx="70">
                  <c:v>-2.9930156144456386</c:v>
                </c:pt>
                <c:pt idx="71">
                  <c:v>-2.989827744948522</c:v>
                </c:pt>
                <c:pt idx="72">
                  <c:v>-2.9398632565097942</c:v>
                </c:pt>
                <c:pt idx="73">
                  <c:v>-2.9175405810460697</c:v>
                </c:pt>
                <c:pt idx="74">
                  <c:v>-2.8708397000947605</c:v>
                </c:pt>
                <c:pt idx="75">
                  <c:v>-2.8685156883501985</c:v>
                </c:pt>
                <c:pt idx="76">
                  <c:v>-2.8588008140302534</c:v>
                </c:pt>
                <c:pt idx="77">
                  <c:v>-2.8207936796474598</c:v>
                </c:pt>
                <c:pt idx="78">
                  <c:v>-2.8202322943413116</c:v>
                </c:pt>
                <c:pt idx="79">
                  <c:v>-2.7982590807130587</c:v>
                </c:pt>
                <c:pt idx="80">
                  <c:v>-2.7833638739034714</c:v>
                </c:pt>
                <c:pt idx="81">
                  <c:v>-2.7768778316240308</c:v>
                </c:pt>
                <c:pt idx="82">
                  <c:v>-2.7616263100102136</c:v>
                </c:pt>
                <c:pt idx="83">
                  <c:v>-2.7406290154147657</c:v>
                </c:pt>
                <c:pt idx="84">
                  <c:v>-2.7249284816104624</c:v>
                </c:pt>
                <c:pt idx="85">
                  <c:v>-2.7032369771387543</c:v>
                </c:pt>
                <c:pt idx="86">
                  <c:v>-2.6909614741806154</c:v>
                </c:pt>
                <c:pt idx="87">
                  <c:v>-2.6604824933419402</c:v>
                </c:pt>
                <c:pt idx="88">
                  <c:v>-2.6244143967000166</c:v>
                </c:pt>
                <c:pt idx="89">
                  <c:v>-2.5820387035745083</c:v>
                </c:pt>
                <c:pt idx="90">
                  <c:v>-2.5760692421819629</c:v>
                </c:pt>
                <c:pt idx="91">
                  <c:v>-2.5658562473198319</c:v>
                </c:pt>
                <c:pt idx="92">
                  <c:v>-2.5578628675494155</c:v>
                </c:pt>
                <c:pt idx="93">
                  <c:v>-2.5347265536617134</c:v>
                </c:pt>
                <c:pt idx="94">
                  <c:v>-2.5173645445879411</c:v>
                </c:pt>
                <c:pt idx="95">
                  <c:v>-2.5013553236541228</c:v>
                </c:pt>
                <c:pt idx="96">
                  <c:v>-2.4966066675474297</c:v>
                </c:pt>
                <c:pt idx="97">
                  <c:v>-2.4909302830305426</c:v>
                </c:pt>
                <c:pt idx="98">
                  <c:v>-2.4850784516593922</c:v>
                </c:pt>
                <c:pt idx="99">
                  <c:v>-2.4814753069233197</c:v>
                </c:pt>
                <c:pt idx="100">
                  <c:v>-2.4754664365204868</c:v>
                </c:pt>
                <c:pt idx="101">
                  <c:v>-2.4703544943963811</c:v>
                </c:pt>
                <c:pt idx="102">
                  <c:v>-2.4702369780242823</c:v>
                </c:pt>
                <c:pt idx="103">
                  <c:v>-2.4645827710312997</c:v>
                </c:pt>
                <c:pt idx="104">
                  <c:v>-2.4551941304108351</c:v>
                </c:pt>
                <c:pt idx="105">
                  <c:v>-2.3838536186332271</c:v>
                </c:pt>
                <c:pt idx="106">
                  <c:v>-2.3454543341993577</c:v>
                </c:pt>
                <c:pt idx="107">
                  <c:v>-2.3428168107226202</c:v>
                </c:pt>
                <c:pt idx="108">
                  <c:v>-2.3370299567495691</c:v>
                </c:pt>
                <c:pt idx="109">
                  <c:v>-2.3321697196870459</c:v>
                </c:pt>
                <c:pt idx="110">
                  <c:v>-2.2558884913950066</c:v>
                </c:pt>
                <c:pt idx="111">
                  <c:v>-2.2497284986757853</c:v>
                </c:pt>
                <c:pt idx="112">
                  <c:v>-2.2185736898075636</c:v>
                </c:pt>
                <c:pt idx="113">
                  <c:v>-2.2133301651788422</c:v>
                </c:pt>
                <c:pt idx="114">
                  <c:v>-2.1584031252995435</c:v>
                </c:pt>
                <c:pt idx="115">
                  <c:v>-2.137163086176026</c:v>
                </c:pt>
                <c:pt idx="116">
                  <c:v>-2.1170966408885907</c:v>
                </c:pt>
                <c:pt idx="117">
                  <c:v>-2.1164598758845727</c:v>
                </c:pt>
                <c:pt idx="118">
                  <c:v>-2.1099152665877456</c:v>
                </c:pt>
                <c:pt idx="119">
                  <c:v>-2.0690106301959359</c:v>
                </c:pt>
                <c:pt idx="120">
                  <c:v>-2.055371057725861</c:v>
                </c:pt>
                <c:pt idx="121">
                  <c:v>-2.0382513844562622</c:v>
                </c:pt>
                <c:pt idx="122">
                  <c:v>-2.0277545619898767</c:v>
                </c:pt>
                <c:pt idx="123">
                  <c:v>-1.9905652126523075</c:v>
                </c:pt>
                <c:pt idx="124">
                  <c:v>-1.9066137136407781</c:v>
                </c:pt>
                <c:pt idx="125">
                  <c:v>-1.8832289100482864</c:v>
                </c:pt>
                <c:pt idx="126">
                  <c:v>-1.8412770687238038</c:v>
                </c:pt>
                <c:pt idx="127">
                  <c:v>-1.8408036286040765</c:v>
                </c:pt>
                <c:pt idx="128">
                  <c:v>-1.839617011468583</c:v>
                </c:pt>
                <c:pt idx="129">
                  <c:v>-1.8320723873499023</c:v>
                </c:pt>
                <c:pt idx="130">
                  <c:v>-1.8316486336359694</c:v>
                </c:pt>
                <c:pt idx="131">
                  <c:v>-1.8287811943546795</c:v>
                </c:pt>
                <c:pt idx="132">
                  <c:v>-1.8030020344430007</c:v>
                </c:pt>
                <c:pt idx="133">
                  <c:v>-1.7976460261905896</c:v>
                </c:pt>
                <c:pt idx="134">
                  <c:v>-1.7863369334037367</c:v>
                </c:pt>
                <c:pt idx="135">
                  <c:v>-1.7843374346550578</c:v>
                </c:pt>
                <c:pt idx="136">
                  <c:v>-1.7813792720822998</c:v>
                </c:pt>
                <c:pt idx="137">
                  <c:v>-1.7754808632524206</c:v>
                </c:pt>
                <c:pt idx="138">
                  <c:v>-1.7695906001098369</c:v>
                </c:pt>
                <c:pt idx="139">
                  <c:v>-1.7691251882868539</c:v>
                </c:pt>
                <c:pt idx="140">
                  <c:v>-1.7587125986192524</c:v>
                </c:pt>
                <c:pt idx="141">
                  <c:v>-1.7495983740953744</c:v>
                </c:pt>
                <c:pt idx="142">
                  <c:v>-1.74117848717697</c:v>
                </c:pt>
                <c:pt idx="143">
                  <c:v>-1.7369751519617789</c:v>
                </c:pt>
                <c:pt idx="144">
                  <c:v>-1.7303979269169865</c:v>
                </c:pt>
                <c:pt idx="145">
                  <c:v>-1.7011905999797678</c:v>
                </c:pt>
                <c:pt idx="146">
                  <c:v>-1.6624762531004649</c:v>
                </c:pt>
                <c:pt idx="147">
                  <c:v>-1.6606813600477932</c:v>
                </c:pt>
                <c:pt idx="148">
                  <c:v>-1.6478516830849477</c:v>
                </c:pt>
                <c:pt idx="149">
                  <c:v>-1.6465799742216025</c:v>
                </c:pt>
                <c:pt idx="150">
                  <c:v>-1.6444972224716701</c:v>
                </c:pt>
                <c:pt idx="151">
                  <c:v>-1.6339668797365632</c:v>
                </c:pt>
                <c:pt idx="152">
                  <c:v>-1.6297251489144167</c:v>
                </c:pt>
                <c:pt idx="153">
                  <c:v>-1.6277233469095123</c:v>
                </c:pt>
                <c:pt idx="154">
                  <c:v>-1.6159195414451499</c:v>
                </c:pt>
                <c:pt idx="155">
                  <c:v>-1.6079741209621885</c:v>
                </c:pt>
                <c:pt idx="156">
                  <c:v>-1.6059873596607153</c:v>
                </c:pt>
                <c:pt idx="157">
                  <c:v>-1.5967528424464938</c:v>
                </c:pt>
                <c:pt idx="158">
                  <c:v>-1.5894232464867986</c:v>
                </c:pt>
                <c:pt idx="159">
                  <c:v>-1.5772401362432562</c:v>
                </c:pt>
                <c:pt idx="160">
                  <c:v>-1.5717118306558704</c:v>
                </c:pt>
                <c:pt idx="161">
                  <c:v>-1.5499300464905665</c:v>
                </c:pt>
                <c:pt idx="162">
                  <c:v>-1.5472091124284875</c:v>
                </c:pt>
                <c:pt idx="163">
                  <c:v>-1.5453034028542894</c:v>
                </c:pt>
                <c:pt idx="164">
                  <c:v>-1.5402068725871396</c:v>
                </c:pt>
                <c:pt idx="165">
                  <c:v>-1.5383146301006465</c:v>
                </c:pt>
                <c:pt idx="166">
                  <c:v>-1.5380660201830074</c:v>
                </c:pt>
                <c:pt idx="167">
                  <c:v>-1.5310595820341368</c:v>
                </c:pt>
                <c:pt idx="168">
                  <c:v>-1.5234713741035124</c:v>
                </c:pt>
                <c:pt idx="169">
                  <c:v>-1.5220371508120381</c:v>
                </c:pt>
                <c:pt idx="170">
                  <c:v>-1.5212311111882002</c:v>
                </c:pt>
                <c:pt idx="171">
                  <c:v>-1.5146455883734196</c:v>
                </c:pt>
                <c:pt idx="172">
                  <c:v>-1.4961669167372951</c:v>
                </c:pt>
                <c:pt idx="173">
                  <c:v>-1.4935355119740128</c:v>
                </c:pt>
                <c:pt idx="174">
                  <c:v>-1.4879148308780479</c:v>
                </c:pt>
                <c:pt idx="175">
                  <c:v>-1.4736084265971177</c:v>
                </c:pt>
                <c:pt idx="176">
                  <c:v>-1.4691108488055518</c:v>
                </c:pt>
                <c:pt idx="177">
                  <c:v>-1.4640543130082744</c:v>
                </c:pt>
                <c:pt idx="178">
                  <c:v>-1.4637255984012318</c:v>
                </c:pt>
                <c:pt idx="179">
                  <c:v>-1.4624753839580624</c:v>
                </c:pt>
                <c:pt idx="180">
                  <c:v>-1.4610232003212744</c:v>
                </c:pt>
                <c:pt idx="181">
                  <c:v>-1.4498585866307576</c:v>
                </c:pt>
                <c:pt idx="182">
                  <c:v>-1.4410633453786006</c:v>
                </c:pt>
                <c:pt idx="183">
                  <c:v>-1.4291980014710211</c:v>
                </c:pt>
                <c:pt idx="184">
                  <c:v>-1.4100059678545471</c:v>
                </c:pt>
                <c:pt idx="185">
                  <c:v>-1.407292515523745</c:v>
                </c:pt>
                <c:pt idx="186">
                  <c:v>-1.4071943477329638</c:v>
                </c:pt>
                <c:pt idx="187">
                  <c:v>-1.3999961494272066</c:v>
                </c:pt>
                <c:pt idx="188">
                  <c:v>-1.3945425863778043</c:v>
                </c:pt>
                <c:pt idx="189">
                  <c:v>-1.3920525526288421</c:v>
                </c:pt>
                <c:pt idx="190">
                  <c:v>-1.3836746068318657</c:v>
                </c:pt>
                <c:pt idx="191">
                  <c:v>-1.3808570755419249</c:v>
                </c:pt>
                <c:pt idx="192">
                  <c:v>-1.3794476678240011</c:v>
                </c:pt>
                <c:pt idx="193">
                  <c:v>-1.3767965566753846</c:v>
                </c:pt>
                <c:pt idx="194">
                  <c:v>-1.3760050946224176</c:v>
                </c:pt>
                <c:pt idx="195">
                  <c:v>-1.3728562929072432</c:v>
                </c:pt>
                <c:pt idx="196">
                  <c:v>-1.3706254737299881</c:v>
                </c:pt>
                <c:pt idx="197">
                  <c:v>-1.3696519952470463</c:v>
                </c:pt>
                <c:pt idx="198">
                  <c:v>-1.3672804874217916</c:v>
                </c:pt>
                <c:pt idx="199">
                  <c:v>-1.3642701077685297</c:v>
                </c:pt>
                <c:pt idx="200">
                  <c:v>-1.3630919599358211</c:v>
                </c:pt>
                <c:pt idx="201">
                  <c:v>-1.3512528899077787</c:v>
                </c:pt>
                <c:pt idx="202">
                  <c:v>-1.3488285526612285</c:v>
                </c:pt>
                <c:pt idx="203">
                  <c:v>-1.3469573647002346</c:v>
                </c:pt>
                <c:pt idx="204">
                  <c:v>-1.3304188412719404</c:v>
                </c:pt>
                <c:pt idx="205">
                  <c:v>-1.3207652106641727</c:v>
                </c:pt>
                <c:pt idx="206">
                  <c:v>-1.3207627511670272</c:v>
                </c:pt>
                <c:pt idx="207">
                  <c:v>-1.3139982170399567</c:v>
                </c:pt>
                <c:pt idx="208">
                  <c:v>-1.3089642320820902</c:v>
                </c:pt>
                <c:pt idx="209">
                  <c:v>-1.3052134172386007</c:v>
                </c:pt>
                <c:pt idx="210">
                  <c:v>-1.3041091207381401</c:v>
                </c:pt>
                <c:pt idx="211">
                  <c:v>-1.2988784186948301</c:v>
                </c:pt>
                <c:pt idx="212">
                  <c:v>-1.2876360780646703</c:v>
                </c:pt>
                <c:pt idx="213">
                  <c:v>-1.2843455201914966</c:v>
                </c:pt>
                <c:pt idx="214">
                  <c:v>-1.2805659729788461</c:v>
                </c:pt>
                <c:pt idx="215">
                  <c:v>-1.2796928300713375</c:v>
                </c:pt>
                <c:pt idx="216">
                  <c:v>-1.2780325548814746</c:v>
                </c:pt>
                <c:pt idx="217">
                  <c:v>-1.2631493352837473</c:v>
                </c:pt>
                <c:pt idx="218">
                  <c:v>-1.260159707393719</c:v>
                </c:pt>
                <c:pt idx="219">
                  <c:v>-1.2589658808335029</c:v>
                </c:pt>
                <c:pt idx="220">
                  <c:v>-1.2568919690041975</c:v>
                </c:pt>
                <c:pt idx="221">
                  <c:v>-1.256616114039119</c:v>
                </c:pt>
                <c:pt idx="222">
                  <c:v>-1.2551226682945229</c:v>
                </c:pt>
                <c:pt idx="223">
                  <c:v>-1.2534807139540698</c:v>
                </c:pt>
                <c:pt idx="224">
                  <c:v>-1.2513854293031712</c:v>
                </c:pt>
                <c:pt idx="225">
                  <c:v>-1.2509696130148835</c:v>
                </c:pt>
                <c:pt idx="226">
                  <c:v>-1.244410735921357</c:v>
                </c:pt>
                <c:pt idx="227">
                  <c:v>-1.2422610947225816</c:v>
                </c:pt>
                <c:pt idx="228">
                  <c:v>-1.2298552580821742</c:v>
                </c:pt>
                <c:pt idx="229">
                  <c:v>-1.229509591306341</c:v>
                </c:pt>
                <c:pt idx="230">
                  <c:v>-1.2263720783381056</c:v>
                </c:pt>
                <c:pt idx="231">
                  <c:v>-1.219455187704608</c:v>
                </c:pt>
                <c:pt idx="232">
                  <c:v>-1.2170679981191199</c:v>
                </c:pt>
                <c:pt idx="233">
                  <c:v>-1.2082424673973702</c:v>
                </c:pt>
                <c:pt idx="234">
                  <c:v>-1.2044776076943544</c:v>
                </c:pt>
                <c:pt idx="235">
                  <c:v>-1.203997222136415</c:v>
                </c:pt>
                <c:pt idx="236">
                  <c:v>-1.2027140146874786</c:v>
                </c:pt>
                <c:pt idx="237">
                  <c:v>-1.1979034723853001</c:v>
                </c:pt>
                <c:pt idx="238">
                  <c:v>-1.1899579763151218</c:v>
                </c:pt>
                <c:pt idx="239">
                  <c:v>-1.1880878070415821</c:v>
                </c:pt>
                <c:pt idx="240">
                  <c:v>-1.1827124294632301</c:v>
                </c:pt>
                <c:pt idx="241">
                  <c:v>-1.1771429584675575</c:v>
                </c:pt>
                <c:pt idx="242">
                  <c:v>-1.1755049851037533</c:v>
                </c:pt>
                <c:pt idx="243">
                  <c:v>-1.1734282022277163</c:v>
                </c:pt>
                <c:pt idx="244">
                  <c:v>-1.1688536777835483</c:v>
                </c:pt>
                <c:pt idx="245">
                  <c:v>-1.168052148726014</c:v>
                </c:pt>
                <c:pt idx="246">
                  <c:v>-1.1667183430717414</c:v>
                </c:pt>
                <c:pt idx="247">
                  <c:v>-1.1650060797545803</c:v>
                </c:pt>
                <c:pt idx="248">
                  <c:v>-1.1602849318043222</c:v>
                </c:pt>
                <c:pt idx="249">
                  <c:v>-1.1598384477265407</c:v>
                </c:pt>
                <c:pt idx="250">
                  <c:v>-1.1550843756735858</c:v>
                </c:pt>
                <c:pt idx="251">
                  <c:v>-1.1544834554815202</c:v>
                </c:pt>
                <c:pt idx="252">
                  <c:v>-1.1480010505261595</c:v>
                </c:pt>
                <c:pt idx="253">
                  <c:v>-1.1477726330859033</c:v>
                </c:pt>
                <c:pt idx="254">
                  <c:v>-1.1419701081382299</c:v>
                </c:pt>
                <c:pt idx="255">
                  <c:v>-1.1387803889027905</c:v>
                </c:pt>
                <c:pt idx="256">
                  <c:v>-1.1339829551176064</c:v>
                </c:pt>
                <c:pt idx="257">
                  <c:v>-1.1320615236656391</c:v>
                </c:pt>
                <c:pt idx="258">
                  <c:v>-1.1317347899143102</c:v>
                </c:pt>
                <c:pt idx="259">
                  <c:v>-1.1303336452988761</c:v>
                </c:pt>
                <c:pt idx="260">
                  <c:v>-1.1274809576230846</c:v>
                </c:pt>
                <c:pt idx="261">
                  <c:v>-1.1244184179836092</c:v>
                </c:pt>
                <c:pt idx="262">
                  <c:v>-1.1236513610333365</c:v>
                </c:pt>
                <c:pt idx="263">
                  <c:v>-1.1228951723431713</c:v>
                </c:pt>
                <c:pt idx="264">
                  <c:v>-1.1128331534208915</c:v>
                </c:pt>
                <c:pt idx="265">
                  <c:v>-1.1117714750481862</c:v>
                </c:pt>
                <c:pt idx="266">
                  <c:v>-1.1100279363564036</c:v>
                </c:pt>
                <c:pt idx="267">
                  <c:v>-1.109997651932769</c:v>
                </c:pt>
                <c:pt idx="268">
                  <c:v>-1.1068389274523223</c:v>
                </c:pt>
                <c:pt idx="269">
                  <c:v>-1.1046769092916753</c:v>
                </c:pt>
                <c:pt idx="270">
                  <c:v>-1.1042346035909036</c:v>
                </c:pt>
                <c:pt idx="271">
                  <c:v>-1.1041015200839852</c:v>
                </c:pt>
                <c:pt idx="272">
                  <c:v>-1.1012495334945038</c:v>
                </c:pt>
                <c:pt idx="273">
                  <c:v>-1.0979113617331839</c:v>
                </c:pt>
                <c:pt idx="274">
                  <c:v>-1.0948196011427012</c:v>
                </c:pt>
                <c:pt idx="275">
                  <c:v>-1.0938707994199046</c:v>
                </c:pt>
                <c:pt idx="276">
                  <c:v>-1.0875296462647983</c:v>
                </c:pt>
                <c:pt idx="277">
                  <c:v>-1.0809919106070887</c:v>
                </c:pt>
                <c:pt idx="278">
                  <c:v>-1.0803171362517991</c:v>
                </c:pt>
                <c:pt idx="279">
                  <c:v>-1.0799997214223969</c:v>
                </c:pt>
                <c:pt idx="280">
                  <c:v>-1.0767579413257633</c:v>
                </c:pt>
                <c:pt idx="281">
                  <c:v>-1.0756122493700362</c:v>
                </c:pt>
                <c:pt idx="282">
                  <c:v>-1.0709004056260074</c:v>
                </c:pt>
                <c:pt idx="283">
                  <c:v>-1.0695832166559911</c:v>
                </c:pt>
                <c:pt idx="284">
                  <c:v>-1.0682653510182503</c:v>
                </c:pt>
                <c:pt idx="285">
                  <c:v>-1.0591484604651782</c:v>
                </c:pt>
                <c:pt idx="286">
                  <c:v>-1.0587503919559196</c:v>
                </c:pt>
                <c:pt idx="287">
                  <c:v>-1.0575052516695944</c:v>
                </c:pt>
                <c:pt idx="288">
                  <c:v>-1.0562374519939994</c:v>
                </c:pt>
                <c:pt idx="289">
                  <c:v>-1.0558088321307517</c:v>
                </c:pt>
                <c:pt idx="290">
                  <c:v>-1.0557792216032049</c:v>
                </c:pt>
                <c:pt idx="291">
                  <c:v>-1.0491319213878612</c:v>
                </c:pt>
                <c:pt idx="292">
                  <c:v>-1.0469363183055092</c:v>
                </c:pt>
                <c:pt idx="293">
                  <c:v>-1.0451310638682529</c:v>
                </c:pt>
                <c:pt idx="294">
                  <c:v>-1.0366821779605038</c:v>
                </c:pt>
                <c:pt idx="295">
                  <c:v>-1.0360425660898587</c:v>
                </c:pt>
                <c:pt idx="296">
                  <c:v>-1.0309352090094057</c:v>
                </c:pt>
                <c:pt idx="297">
                  <c:v>-1.0296359102909618</c:v>
                </c:pt>
                <c:pt idx="298">
                  <c:v>-1.0283887910345157</c:v>
                </c:pt>
                <c:pt idx="299">
                  <c:v>-1.0276382315715609</c:v>
                </c:pt>
                <c:pt idx="300">
                  <c:v>-1.0253208667500586</c:v>
                </c:pt>
                <c:pt idx="301">
                  <c:v>-1.0238971344702719</c:v>
                </c:pt>
                <c:pt idx="302">
                  <c:v>-1.0194512879807736</c:v>
                </c:pt>
                <c:pt idx="303">
                  <c:v>-1.0145255348075848</c:v>
                </c:pt>
                <c:pt idx="304">
                  <c:v>-1.0129155844019424</c:v>
                </c:pt>
                <c:pt idx="305">
                  <c:v>-1.0106661294566404</c:v>
                </c:pt>
                <c:pt idx="306">
                  <c:v>-1.0096674879445144</c:v>
                </c:pt>
                <c:pt idx="307">
                  <c:v>-1.0036132278798369</c:v>
                </c:pt>
                <c:pt idx="308">
                  <c:v>-0.99701549964085923</c:v>
                </c:pt>
                <c:pt idx="309">
                  <c:v>-0.99630709237915194</c:v>
                </c:pt>
                <c:pt idx="310">
                  <c:v>-0.98981685498229821</c:v>
                </c:pt>
                <c:pt idx="311">
                  <c:v>-0.9866374020623736</c:v>
                </c:pt>
                <c:pt idx="312">
                  <c:v>-0.98230397666497082</c:v>
                </c:pt>
                <c:pt idx="313">
                  <c:v>-0.98021445215522174</c:v>
                </c:pt>
                <c:pt idx="314">
                  <c:v>-0.97860499199216555</c:v>
                </c:pt>
                <c:pt idx="315">
                  <c:v>-0.96865396581437579</c:v>
                </c:pt>
                <c:pt idx="316">
                  <c:v>-0.96758470835352584</c:v>
                </c:pt>
                <c:pt idx="317">
                  <c:v>-0.96521168140187263</c:v>
                </c:pt>
                <c:pt idx="318">
                  <c:v>-0.96486184793545593</c:v>
                </c:pt>
                <c:pt idx="319">
                  <c:v>-0.96477088087409923</c:v>
                </c:pt>
                <c:pt idx="320">
                  <c:v>-0.9595665556439843</c:v>
                </c:pt>
                <c:pt idx="321">
                  <c:v>-0.95644847765720375</c:v>
                </c:pt>
                <c:pt idx="322">
                  <c:v>-0.95638936074549008</c:v>
                </c:pt>
                <c:pt idx="323">
                  <c:v>-0.9541750795339411</c:v>
                </c:pt>
                <c:pt idx="324">
                  <c:v>-0.95398388438062287</c:v>
                </c:pt>
                <c:pt idx="325">
                  <c:v>-0.95304881459867086</c:v>
                </c:pt>
                <c:pt idx="326">
                  <c:v>-0.94740452405206765</c:v>
                </c:pt>
                <c:pt idx="327">
                  <c:v>-0.94540979020262894</c:v>
                </c:pt>
                <c:pt idx="328">
                  <c:v>-0.94513384383782095</c:v>
                </c:pt>
                <c:pt idx="329">
                  <c:v>-0.94244740843583374</c:v>
                </c:pt>
                <c:pt idx="330">
                  <c:v>-0.94221623864369597</c:v>
                </c:pt>
                <c:pt idx="331">
                  <c:v>-0.93206453585648075</c:v>
                </c:pt>
                <c:pt idx="332">
                  <c:v>-0.92580357682545689</c:v>
                </c:pt>
                <c:pt idx="333">
                  <c:v>-0.91963733619710553</c:v>
                </c:pt>
                <c:pt idx="334">
                  <c:v>-0.91950844690782929</c:v>
                </c:pt>
                <c:pt idx="335">
                  <c:v>-0.91900342900134802</c:v>
                </c:pt>
                <c:pt idx="336">
                  <c:v>-0.91626094378218104</c:v>
                </c:pt>
                <c:pt idx="337">
                  <c:v>-0.91602262053907213</c:v>
                </c:pt>
                <c:pt idx="338">
                  <c:v>-0.91470210277463571</c:v>
                </c:pt>
                <c:pt idx="339">
                  <c:v>-0.91459805453540766</c:v>
                </c:pt>
                <c:pt idx="340">
                  <c:v>-0.91413638577696077</c:v>
                </c:pt>
                <c:pt idx="341">
                  <c:v>-0.91064129285434425</c:v>
                </c:pt>
                <c:pt idx="342">
                  <c:v>-0.90734951955014898</c:v>
                </c:pt>
                <c:pt idx="343">
                  <c:v>-0.90657135882394291</c:v>
                </c:pt>
                <c:pt idx="344">
                  <c:v>-0.90489299915565469</c:v>
                </c:pt>
                <c:pt idx="345">
                  <c:v>-0.90269574147420484</c:v>
                </c:pt>
                <c:pt idx="346">
                  <c:v>-0.90193319103331782</c:v>
                </c:pt>
                <c:pt idx="347">
                  <c:v>-0.90025241685770541</c:v>
                </c:pt>
                <c:pt idx="348">
                  <c:v>-0.89895704707105273</c:v>
                </c:pt>
                <c:pt idx="349">
                  <c:v>-0.89717282886079397</c:v>
                </c:pt>
                <c:pt idx="350">
                  <c:v>-0.89550224256471012</c:v>
                </c:pt>
                <c:pt idx="351">
                  <c:v>-0.89379602705707517</c:v>
                </c:pt>
                <c:pt idx="352">
                  <c:v>-0.89182389900142356</c:v>
                </c:pt>
                <c:pt idx="353">
                  <c:v>-0.89044595101251223</c:v>
                </c:pt>
                <c:pt idx="354">
                  <c:v>-0.89029514180067792</c:v>
                </c:pt>
                <c:pt idx="355">
                  <c:v>-0.88912758400121006</c:v>
                </c:pt>
                <c:pt idx="356">
                  <c:v>-0.8877802847825722</c:v>
                </c:pt>
                <c:pt idx="357">
                  <c:v>-0.88351382869255268</c:v>
                </c:pt>
                <c:pt idx="358">
                  <c:v>-0.88328912611459953</c:v>
                </c:pt>
                <c:pt idx="359">
                  <c:v>-0.88311226504322105</c:v>
                </c:pt>
                <c:pt idx="360">
                  <c:v>-0.88232964100130529</c:v>
                </c:pt>
                <c:pt idx="361">
                  <c:v>-0.88218721533742861</c:v>
                </c:pt>
                <c:pt idx="362">
                  <c:v>-0.88115948770546493</c:v>
                </c:pt>
                <c:pt idx="363">
                  <c:v>-0.87773089470907328</c:v>
                </c:pt>
                <c:pt idx="364">
                  <c:v>-0.87468860723038977</c:v>
                </c:pt>
                <c:pt idx="365">
                  <c:v>-0.87135329722555999</c:v>
                </c:pt>
                <c:pt idx="366">
                  <c:v>-0.86874282628055066</c:v>
                </c:pt>
                <c:pt idx="367">
                  <c:v>-0.86841387994773989</c:v>
                </c:pt>
                <c:pt idx="368">
                  <c:v>-0.86806776198893476</c:v>
                </c:pt>
                <c:pt idx="369">
                  <c:v>-0.86480907392052475</c:v>
                </c:pt>
                <c:pt idx="370">
                  <c:v>-0.86471467465940455</c:v>
                </c:pt>
                <c:pt idx="371">
                  <c:v>-0.86418016748042958</c:v>
                </c:pt>
                <c:pt idx="372">
                  <c:v>-0.86168106179663784</c:v>
                </c:pt>
                <c:pt idx="373">
                  <c:v>-0.85820633931268742</c:v>
                </c:pt>
                <c:pt idx="374">
                  <c:v>-0.8522599239375741</c:v>
                </c:pt>
                <c:pt idx="375">
                  <c:v>-0.85134716742201155</c:v>
                </c:pt>
                <c:pt idx="376">
                  <c:v>-0.85044480121452848</c:v>
                </c:pt>
                <c:pt idx="377">
                  <c:v>-0.84894904910115943</c:v>
                </c:pt>
                <c:pt idx="378">
                  <c:v>-0.84278944368774322</c:v>
                </c:pt>
                <c:pt idx="379">
                  <c:v>-0.8417121139752245</c:v>
                </c:pt>
                <c:pt idx="380">
                  <c:v>-0.83740948749573851</c:v>
                </c:pt>
                <c:pt idx="381">
                  <c:v>-0.83724551934959568</c:v>
                </c:pt>
                <c:pt idx="382">
                  <c:v>-0.83690152914668747</c:v>
                </c:pt>
                <c:pt idx="383">
                  <c:v>-0.83521888184439219</c:v>
                </c:pt>
                <c:pt idx="384">
                  <c:v>-0.835139768743549</c:v>
                </c:pt>
                <c:pt idx="385">
                  <c:v>-0.83429629109456327</c:v>
                </c:pt>
                <c:pt idx="386">
                  <c:v>-0.83105519238529535</c:v>
                </c:pt>
                <c:pt idx="387">
                  <c:v>-0.83057302130260302</c:v>
                </c:pt>
                <c:pt idx="388">
                  <c:v>-0.82757119260238621</c:v>
                </c:pt>
                <c:pt idx="389">
                  <c:v>-0.82701845602699375</c:v>
                </c:pt>
                <c:pt idx="390">
                  <c:v>-0.82698435978663176</c:v>
                </c:pt>
                <c:pt idx="391">
                  <c:v>-0.82678690121123144</c:v>
                </c:pt>
                <c:pt idx="392">
                  <c:v>-0.82661968940022801</c:v>
                </c:pt>
                <c:pt idx="393">
                  <c:v>-0.82525309458297913</c:v>
                </c:pt>
                <c:pt idx="394">
                  <c:v>-0.82470018404802803</c:v>
                </c:pt>
                <c:pt idx="395">
                  <c:v>-0.82086271993424054</c:v>
                </c:pt>
                <c:pt idx="396">
                  <c:v>-0.81806621405047675</c:v>
                </c:pt>
                <c:pt idx="397">
                  <c:v>-0.81658965008366768</c:v>
                </c:pt>
                <c:pt idx="398">
                  <c:v>-0.8148926927327087</c:v>
                </c:pt>
                <c:pt idx="399">
                  <c:v>-0.81408658788753185</c:v>
                </c:pt>
                <c:pt idx="400">
                  <c:v>-0.81182105791131376</c:v>
                </c:pt>
                <c:pt idx="401">
                  <c:v>-0.80898650630458213</c:v>
                </c:pt>
                <c:pt idx="402">
                  <c:v>-0.80879330957777651</c:v>
                </c:pt>
                <c:pt idx="403">
                  <c:v>-0.80763176239724832</c:v>
                </c:pt>
                <c:pt idx="404">
                  <c:v>-0.803915559503105</c:v>
                </c:pt>
                <c:pt idx="405">
                  <c:v>-0.80350752716474139</c:v>
                </c:pt>
                <c:pt idx="406">
                  <c:v>-0.79785282991116069</c:v>
                </c:pt>
                <c:pt idx="407">
                  <c:v>-0.79742991260600204</c:v>
                </c:pt>
                <c:pt idx="408">
                  <c:v>-0.79613087966782548</c:v>
                </c:pt>
                <c:pt idx="409">
                  <c:v>-0.78695994276825276</c:v>
                </c:pt>
                <c:pt idx="410">
                  <c:v>-0.7867340754214649</c:v>
                </c:pt>
                <c:pt idx="411">
                  <c:v>-0.78629483448551918</c:v>
                </c:pt>
                <c:pt idx="412">
                  <c:v>-0.78521749139194674</c:v>
                </c:pt>
                <c:pt idx="413">
                  <c:v>-0.78324309026791294</c:v>
                </c:pt>
                <c:pt idx="414">
                  <c:v>-0.78288159267271251</c:v>
                </c:pt>
                <c:pt idx="415">
                  <c:v>-0.78177384906247949</c:v>
                </c:pt>
                <c:pt idx="416">
                  <c:v>-0.7786285138052822</c:v>
                </c:pt>
                <c:pt idx="417">
                  <c:v>-0.77795395887043228</c:v>
                </c:pt>
                <c:pt idx="418">
                  <c:v>-0.77548598890813059</c:v>
                </c:pt>
                <c:pt idx="419">
                  <c:v>-0.77198654130718314</c:v>
                </c:pt>
                <c:pt idx="420">
                  <c:v>-0.77186504734681649</c:v>
                </c:pt>
                <c:pt idx="421">
                  <c:v>-0.76956686493736903</c:v>
                </c:pt>
                <c:pt idx="422">
                  <c:v>-0.76667965911731906</c:v>
                </c:pt>
                <c:pt idx="423">
                  <c:v>-0.766597601535979</c:v>
                </c:pt>
                <c:pt idx="424">
                  <c:v>-0.7651840445726934</c:v>
                </c:pt>
                <c:pt idx="425">
                  <c:v>-0.75837663679397793</c:v>
                </c:pt>
                <c:pt idx="426">
                  <c:v>-0.75598247977086852</c:v>
                </c:pt>
                <c:pt idx="427">
                  <c:v>-0.75024907701172128</c:v>
                </c:pt>
                <c:pt idx="428">
                  <c:v>-0.74833137338301192</c:v>
                </c:pt>
                <c:pt idx="429">
                  <c:v>-0.74683203952262422</c:v>
                </c:pt>
                <c:pt idx="430">
                  <c:v>-0.74622072197237443</c:v>
                </c:pt>
                <c:pt idx="431">
                  <c:v>-0.74532513266026623</c:v>
                </c:pt>
                <c:pt idx="432">
                  <c:v>-0.74360064208455934</c:v>
                </c:pt>
                <c:pt idx="433">
                  <c:v>-0.74127546643918862</c:v>
                </c:pt>
                <c:pt idx="434">
                  <c:v>-0.74057536770533594</c:v>
                </c:pt>
                <c:pt idx="435">
                  <c:v>-0.73909530826554626</c:v>
                </c:pt>
                <c:pt idx="436">
                  <c:v>-0.73840963082904676</c:v>
                </c:pt>
                <c:pt idx="437">
                  <c:v>-0.73542063687187598</c:v>
                </c:pt>
                <c:pt idx="438">
                  <c:v>-0.73490261704398729</c:v>
                </c:pt>
                <c:pt idx="439">
                  <c:v>-0.73484538978593816</c:v>
                </c:pt>
                <c:pt idx="440">
                  <c:v>-0.73452945487240429</c:v>
                </c:pt>
                <c:pt idx="441">
                  <c:v>-0.73364462716667589</c:v>
                </c:pt>
                <c:pt idx="442">
                  <c:v>-0.73348471159591999</c:v>
                </c:pt>
                <c:pt idx="443">
                  <c:v>-0.73318001220580953</c:v>
                </c:pt>
                <c:pt idx="444">
                  <c:v>-0.73247352694696855</c:v>
                </c:pt>
                <c:pt idx="445">
                  <c:v>-0.73052495160796216</c:v>
                </c:pt>
                <c:pt idx="446">
                  <c:v>-0.72906267943860736</c:v>
                </c:pt>
                <c:pt idx="447">
                  <c:v>-0.72866446469693769</c:v>
                </c:pt>
                <c:pt idx="448">
                  <c:v>-0.72746431191163996</c:v>
                </c:pt>
                <c:pt idx="449">
                  <c:v>-0.72579504833454855</c:v>
                </c:pt>
                <c:pt idx="450">
                  <c:v>-0.72127595567352465</c:v>
                </c:pt>
                <c:pt idx="451">
                  <c:v>-0.71963571949947536</c:v>
                </c:pt>
                <c:pt idx="452">
                  <c:v>-0.71495387970028812</c:v>
                </c:pt>
                <c:pt idx="453">
                  <c:v>-0.71383869728918259</c:v>
                </c:pt>
                <c:pt idx="454">
                  <c:v>-0.71269827453671775</c:v>
                </c:pt>
                <c:pt idx="455">
                  <c:v>-0.71266553030330759</c:v>
                </c:pt>
                <c:pt idx="456">
                  <c:v>-0.71132469958054412</c:v>
                </c:pt>
                <c:pt idx="457">
                  <c:v>-0.7088291514017071</c:v>
                </c:pt>
                <c:pt idx="458">
                  <c:v>-0.70665008234128568</c:v>
                </c:pt>
                <c:pt idx="459">
                  <c:v>-0.7043489922751266</c:v>
                </c:pt>
                <c:pt idx="460">
                  <c:v>-0.70200293344817966</c:v>
                </c:pt>
                <c:pt idx="461">
                  <c:v>-0.70080320063552282</c:v>
                </c:pt>
                <c:pt idx="462">
                  <c:v>-0.70017251343848175</c:v>
                </c:pt>
                <c:pt idx="463">
                  <c:v>-0.69690407313960712</c:v>
                </c:pt>
                <c:pt idx="464">
                  <c:v>-0.69689764275768507</c:v>
                </c:pt>
                <c:pt idx="465">
                  <c:v>-0.6968468715339875</c:v>
                </c:pt>
                <c:pt idx="466">
                  <c:v>-0.69656600222763665</c:v>
                </c:pt>
                <c:pt idx="467">
                  <c:v>-0.6943413080701677</c:v>
                </c:pt>
                <c:pt idx="468">
                  <c:v>-0.68962345885904108</c:v>
                </c:pt>
                <c:pt idx="469">
                  <c:v>-0.68845364404835219</c:v>
                </c:pt>
                <c:pt idx="470">
                  <c:v>-0.68690246619602902</c:v>
                </c:pt>
                <c:pt idx="471">
                  <c:v>-0.68411442408385192</c:v>
                </c:pt>
                <c:pt idx="472">
                  <c:v>-0.68411018413105562</c:v>
                </c:pt>
                <c:pt idx="473">
                  <c:v>-0.68335629703409151</c:v>
                </c:pt>
                <c:pt idx="474">
                  <c:v>-0.68168849385297858</c:v>
                </c:pt>
                <c:pt idx="475">
                  <c:v>-0.68006241898967112</c:v>
                </c:pt>
                <c:pt idx="476">
                  <c:v>-0.67828897237228059</c:v>
                </c:pt>
                <c:pt idx="477">
                  <c:v>-0.6767883314759443</c:v>
                </c:pt>
                <c:pt idx="478">
                  <c:v>-0.67363359977253778</c:v>
                </c:pt>
                <c:pt idx="479">
                  <c:v>-0.67207334673599939</c:v>
                </c:pt>
                <c:pt idx="480">
                  <c:v>-0.67064973075789658</c:v>
                </c:pt>
                <c:pt idx="481">
                  <c:v>-0.6690408327883679</c:v>
                </c:pt>
                <c:pt idx="482">
                  <c:v>-0.66571912019746271</c:v>
                </c:pt>
                <c:pt idx="483">
                  <c:v>-0.663738199832835</c:v>
                </c:pt>
                <c:pt idx="484">
                  <c:v>-0.66268788893343589</c:v>
                </c:pt>
                <c:pt idx="485">
                  <c:v>-0.6623113312006127</c:v>
                </c:pt>
                <c:pt idx="486">
                  <c:v>-0.66185028057730999</c:v>
                </c:pt>
                <c:pt idx="487">
                  <c:v>-0.65689712274008083</c:v>
                </c:pt>
                <c:pt idx="488">
                  <c:v>-0.65382682566400174</c:v>
                </c:pt>
                <c:pt idx="489">
                  <c:v>-0.65041308606195636</c:v>
                </c:pt>
                <c:pt idx="490">
                  <c:v>-0.65026385912446627</c:v>
                </c:pt>
                <c:pt idx="491">
                  <c:v>-0.64645685136802677</c:v>
                </c:pt>
                <c:pt idx="492">
                  <c:v>-0.64407740205264596</c:v>
                </c:pt>
                <c:pt idx="493">
                  <c:v>-0.64385253047443414</c:v>
                </c:pt>
                <c:pt idx="494">
                  <c:v>-0.64357258419012275</c:v>
                </c:pt>
                <c:pt idx="495">
                  <c:v>-0.6429253872424634</c:v>
                </c:pt>
                <c:pt idx="496">
                  <c:v>-0.64226299008247456</c:v>
                </c:pt>
                <c:pt idx="497">
                  <c:v>-0.64136529118505403</c:v>
                </c:pt>
                <c:pt idx="498">
                  <c:v>-0.62429559744084373</c:v>
                </c:pt>
                <c:pt idx="499">
                  <c:v>-0.62419549489136428</c:v>
                </c:pt>
                <c:pt idx="500">
                  <c:v>-0.62342697936298563</c:v>
                </c:pt>
                <c:pt idx="501">
                  <c:v>-0.62105379194977428</c:v>
                </c:pt>
                <c:pt idx="502">
                  <c:v>-0.62052327649229155</c:v>
                </c:pt>
                <c:pt idx="503">
                  <c:v>-0.61470948379592039</c:v>
                </c:pt>
                <c:pt idx="504">
                  <c:v>-0.61301843263904332</c:v>
                </c:pt>
                <c:pt idx="505">
                  <c:v>-0.60975238996038073</c:v>
                </c:pt>
                <c:pt idx="506">
                  <c:v>-0.60897841404680897</c:v>
                </c:pt>
                <c:pt idx="507">
                  <c:v>-0.60586620610326436</c:v>
                </c:pt>
                <c:pt idx="508">
                  <c:v>-0.60566087939925151</c:v>
                </c:pt>
                <c:pt idx="509">
                  <c:v>-0.59748119355176255</c:v>
                </c:pt>
                <c:pt idx="510">
                  <c:v>-0.59609824225240049</c:v>
                </c:pt>
                <c:pt idx="511">
                  <c:v>-0.59493010637289911</c:v>
                </c:pt>
                <c:pt idx="512">
                  <c:v>-0.59446416653884504</c:v>
                </c:pt>
                <c:pt idx="513">
                  <c:v>-0.5920822355993518</c:v>
                </c:pt>
                <c:pt idx="514">
                  <c:v>-0.59084098770589477</c:v>
                </c:pt>
                <c:pt idx="515">
                  <c:v>-0.59062396370392678</c:v>
                </c:pt>
                <c:pt idx="516">
                  <c:v>-0.58856994852711686</c:v>
                </c:pt>
                <c:pt idx="517">
                  <c:v>-0.58727833049014355</c:v>
                </c:pt>
                <c:pt idx="518">
                  <c:v>-0.58675175633210286</c:v>
                </c:pt>
                <c:pt idx="519">
                  <c:v>-0.58508393601637265</c:v>
                </c:pt>
                <c:pt idx="520">
                  <c:v>-0.58268503845581898</c:v>
                </c:pt>
                <c:pt idx="521">
                  <c:v>-0.57845314649817725</c:v>
                </c:pt>
                <c:pt idx="522">
                  <c:v>-0.57805537754099812</c:v>
                </c:pt>
                <c:pt idx="523">
                  <c:v>-0.57701371129087964</c:v>
                </c:pt>
                <c:pt idx="524">
                  <c:v>-0.57649264905602415</c:v>
                </c:pt>
                <c:pt idx="525">
                  <c:v>-0.57611852581739609</c:v>
                </c:pt>
                <c:pt idx="526">
                  <c:v>-0.57100600236292987</c:v>
                </c:pt>
                <c:pt idx="527">
                  <c:v>-0.56812562315850945</c:v>
                </c:pt>
                <c:pt idx="528">
                  <c:v>-0.55589816096392186</c:v>
                </c:pt>
                <c:pt idx="529">
                  <c:v>-0.555289537199674</c:v>
                </c:pt>
                <c:pt idx="530">
                  <c:v>-0.55496740984633641</c:v>
                </c:pt>
                <c:pt idx="531">
                  <c:v>-0.54875761946199619</c:v>
                </c:pt>
                <c:pt idx="532">
                  <c:v>-0.54494429528185429</c:v>
                </c:pt>
                <c:pt idx="533">
                  <c:v>-0.54489531398663194</c:v>
                </c:pt>
                <c:pt idx="534">
                  <c:v>-0.54215558324339486</c:v>
                </c:pt>
                <c:pt idx="535">
                  <c:v>-0.54061985943666946</c:v>
                </c:pt>
                <c:pt idx="536">
                  <c:v>-0.53927662891240735</c:v>
                </c:pt>
                <c:pt idx="537">
                  <c:v>-0.53888854348403015</c:v>
                </c:pt>
                <c:pt idx="538">
                  <c:v>-0.53693013880298435</c:v>
                </c:pt>
                <c:pt idx="539">
                  <c:v>-0.52821628157700995</c:v>
                </c:pt>
                <c:pt idx="540">
                  <c:v>-0.52791423681676164</c:v>
                </c:pt>
                <c:pt idx="541">
                  <c:v>-0.52653581801924887</c:v>
                </c:pt>
                <c:pt idx="542">
                  <c:v>-0.52631754299164657</c:v>
                </c:pt>
                <c:pt idx="543">
                  <c:v>-0.52600250985053398</c:v>
                </c:pt>
                <c:pt idx="544">
                  <c:v>-0.52536563423366744</c:v>
                </c:pt>
                <c:pt idx="545">
                  <c:v>-0.52375167642053277</c:v>
                </c:pt>
                <c:pt idx="546">
                  <c:v>-0.5219779814499621</c:v>
                </c:pt>
                <c:pt idx="547">
                  <c:v>-0.5200878401892548</c:v>
                </c:pt>
                <c:pt idx="548">
                  <c:v>-0.5198173629199575</c:v>
                </c:pt>
                <c:pt idx="549">
                  <c:v>-0.51820181146241773</c:v>
                </c:pt>
                <c:pt idx="550">
                  <c:v>-0.51707755508344799</c:v>
                </c:pt>
                <c:pt idx="551">
                  <c:v>-0.51694089742146088</c:v>
                </c:pt>
                <c:pt idx="552">
                  <c:v>-0.51683434565076181</c:v>
                </c:pt>
                <c:pt idx="553">
                  <c:v>-0.51565212970129548</c:v>
                </c:pt>
                <c:pt idx="554">
                  <c:v>-0.51529150224725373</c:v>
                </c:pt>
                <c:pt idx="555">
                  <c:v>-0.51425254343665638</c:v>
                </c:pt>
                <c:pt idx="556">
                  <c:v>-0.51382197274116914</c:v>
                </c:pt>
                <c:pt idx="557">
                  <c:v>-0.51235520271815005</c:v>
                </c:pt>
                <c:pt idx="558">
                  <c:v>-0.51129273071327619</c:v>
                </c:pt>
                <c:pt idx="559">
                  <c:v>-0.50908271221836254</c:v>
                </c:pt>
                <c:pt idx="560">
                  <c:v>-0.50840954336469546</c:v>
                </c:pt>
                <c:pt idx="561">
                  <c:v>-0.5066774292963806</c:v>
                </c:pt>
                <c:pt idx="562">
                  <c:v>-0.50494514827747228</c:v>
                </c:pt>
                <c:pt idx="563">
                  <c:v>-0.50398693914570247</c:v>
                </c:pt>
                <c:pt idx="564">
                  <c:v>-0.50361077675516575</c:v>
                </c:pt>
                <c:pt idx="565">
                  <c:v>-0.50258008200807924</c:v>
                </c:pt>
                <c:pt idx="566">
                  <c:v>-0.50217838279822813</c:v>
                </c:pt>
                <c:pt idx="567">
                  <c:v>-0.50169714907969831</c:v>
                </c:pt>
                <c:pt idx="568">
                  <c:v>-0.50122637321036689</c:v>
                </c:pt>
                <c:pt idx="569">
                  <c:v>-0.49860544278286884</c:v>
                </c:pt>
                <c:pt idx="570">
                  <c:v>-0.49801479659910364</c:v>
                </c:pt>
                <c:pt idx="571">
                  <c:v>-0.49661636016035648</c:v>
                </c:pt>
                <c:pt idx="572">
                  <c:v>-0.49433792239764707</c:v>
                </c:pt>
                <c:pt idx="573">
                  <c:v>-0.49429881064540576</c:v>
                </c:pt>
                <c:pt idx="574">
                  <c:v>-0.49329171670980493</c:v>
                </c:pt>
                <c:pt idx="575">
                  <c:v>-0.49237652194765269</c:v>
                </c:pt>
                <c:pt idx="576">
                  <c:v>-0.49234251160172271</c:v>
                </c:pt>
                <c:pt idx="577">
                  <c:v>-0.4923081222897901</c:v>
                </c:pt>
                <c:pt idx="578">
                  <c:v>-0.49091089036663504</c:v>
                </c:pt>
                <c:pt idx="579">
                  <c:v>-0.49077381992933056</c:v>
                </c:pt>
                <c:pt idx="580">
                  <c:v>-0.48973023924347925</c:v>
                </c:pt>
                <c:pt idx="581">
                  <c:v>-0.4875927259672232</c:v>
                </c:pt>
                <c:pt idx="582">
                  <c:v>-0.48728367584257659</c:v>
                </c:pt>
                <c:pt idx="583">
                  <c:v>-0.48598980448594498</c:v>
                </c:pt>
                <c:pt idx="584">
                  <c:v>-0.48580199275563873</c:v>
                </c:pt>
                <c:pt idx="585">
                  <c:v>-0.4832232623989704</c:v>
                </c:pt>
                <c:pt idx="586">
                  <c:v>-0.48312410733122646</c:v>
                </c:pt>
                <c:pt idx="587">
                  <c:v>-0.48243238301878222</c:v>
                </c:pt>
                <c:pt idx="588">
                  <c:v>-0.47849568767176964</c:v>
                </c:pt>
                <c:pt idx="589">
                  <c:v>-0.47716639448880288</c:v>
                </c:pt>
                <c:pt idx="590">
                  <c:v>-0.47354947606445863</c:v>
                </c:pt>
                <c:pt idx="591">
                  <c:v>-0.47353795066857518</c:v>
                </c:pt>
                <c:pt idx="592">
                  <c:v>-0.46989363030364711</c:v>
                </c:pt>
                <c:pt idx="593">
                  <c:v>-0.46934174008170509</c:v>
                </c:pt>
                <c:pt idx="594">
                  <c:v>-0.46800067872904993</c:v>
                </c:pt>
                <c:pt idx="595">
                  <c:v>-0.46724833868713522</c:v>
                </c:pt>
                <c:pt idx="596">
                  <c:v>-0.46655272239234996</c:v>
                </c:pt>
                <c:pt idx="597">
                  <c:v>-0.46477936357569416</c:v>
                </c:pt>
                <c:pt idx="598">
                  <c:v>-0.4633528304283735</c:v>
                </c:pt>
                <c:pt idx="599">
                  <c:v>-0.4625293246124052</c:v>
                </c:pt>
                <c:pt idx="600">
                  <c:v>-0.46233493637625012</c:v>
                </c:pt>
                <c:pt idx="601">
                  <c:v>-0.46218247239980625</c:v>
                </c:pt>
                <c:pt idx="602">
                  <c:v>-0.46196331838415994</c:v>
                </c:pt>
                <c:pt idx="603">
                  <c:v>-0.45984795057804262</c:v>
                </c:pt>
                <c:pt idx="604">
                  <c:v>-0.45890567351541106</c:v>
                </c:pt>
                <c:pt idx="605">
                  <c:v>-0.45708233281698657</c:v>
                </c:pt>
                <c:pt idx="606">
                  <c:v>-0.45640654115017182</c:v>
                </c:pt>
                <c:pt idx="607">
                  <c:v>-0.45369154517946642</c:v>
                </c:pt>
                <c:pt idx="608">
                  <c:v>-0.45234741673864887</c:v>
                </c:pt>
                <c:pt idx="609">
                  <c:v>-0.45158824864772223</c:v>
                </c:pt>
                <c:pt idx="610">
                  <c:v>-0.45124958091404155</c:v>
                </c:pt>
                <c:pt idx="611">
                  <c:v>-0.4486361925902031</c:v>
                </c:pt>
                <c:pt idx="612">
                  <c:v>-0.44774081434186175</c:v>
                </c:pt>
                <c:pt idx="613">
                  <c:v>-0.44751365121776698</c:v>
                </c:pt>
                <c:pt idx="614">
                  <c:v>-0.44688866866533289</c:v>
                </c:pt>
                <c:pt idx="615">
                  <c:v>-0.44681701592647516</c:v>
                </c:pt>
                <c:pt idx="616">
                  <c:v>-0.44479951054960704</c:v>
                </c:pt>
                <c:pt idx="617">
                  <c:v>-0.44342561127051688</c:v>
                </c:pt>
                <c:pt idx="618">
                  <c:v>-0.44005204759962019</c:v>
                </c:pt>
                <c:pt idx="619">
                  <c:v>-0.44002883254107156</c:v>
                </c:pt>
                <c:pt idx="620">
                  <c:v>-0.43853704373055064</c:v>
                </c:pt>
                <c:pt idx="621">
                  <c:v>-0.43371451656198129</c:v>
                </c:pt>
                <c:pt idx="622">
                  <c:v>-0.43210021494299378</c:v>
                </c:pt>
                <c:pt idx="623">
                  <c:v>-0.42957679640214452</c:v>
                </c:pt>
                <c:pt idx="624">
                  <c:v>-0.42730339612967766</c:v>
                </c:pt>
                <c:pt idx="625">
                  <c:v>-0.42675166824876382</c:v>
                </c:pt>
                <c:pt idx="626">
                  <c:v>-0.42537028312164338</c:v>
                </c:pt>
                <c:pt idx="627">
                  <c:v>-0.42135036752680166</c:v>
                </c:pt>
                <c:pt idx="628">
                  <c:v>-0.42124478404305088</c:v>
                </c:pt>
                <c:pt idx="629">
                  <c:v>-0.42052057682850397</c:v>
                </c:pt>
                <c:pt idx="630">
                  <c:v>-0.42006379494505997</c:v>
                </c:pt>
                <c:pt idx="631">
                  <c:v>-0.41843397089297762</c:v>
                </c:pt>
                <c:pt idx="632">
                  <c:v>-0.41600541964419063</c:v>
                </c:pt>
                <c:pt idx="633">
                  <c:v>-0.41365923232378915</c:v>
                </c:pt>
                <c:pt idx="634">
                  <c:v>-0.41356229911957992</c:v>
                </c:pt>
                <c:pt idx="635">
                  <c:v>-0.41321573182796267</c:v>
                </c:pt>
                <c:pt idx="636">
                  <c:v>-0.41084042382228975</c:v>
                </c:pt>
                <c:pt idx="637">
                  <c:v>-0.4100379060944303</c:v>
                </c:pt>
                <c:pt idx="638">
                  <c:v>-0.4087053733905362</c:v>
                </c:pt>
                <c:pt idx="639">
                  <c:v>-0.40423555097839453</c:v>
                </c:pt>
                <c:pt idx="640">
                  <c:v>-0.40421017780980256</c:v>
                </c:pt>
                <c:pt idx="641">
                  <c:v>-0.40417756128268628</c:v>
                </c:pt>
                <c:pt idx="642">
                  <c:v>-0.40185567192159566</c:v>
                </c:pt>
                <c:pt idx="643">
                  <c:v>-0.40171438455546432</c:v>
                </c:pt>
                <c:pt idx="644">
                  <c:v>-0.40152677498023376</c:v>
                </c:pt>
                <c:pt idx="645">
                  <c:v>-0.40095041054836222</c:v>
                </c:pt>
                <c:pt idx="646">
                  <c:v>-0.3971265175007751</c:v>
                </c:pt>
                <c:pt idx="647">
                  <c:v>-0.3968385546477099</c:v>
                </c:pt>
                <c:pt idx="648">
                  <c:v>-0.39507057970144355</c:v>
                </c:pt>
                <c:pt idx="649">
                  <c:v>-0.39490176411921857</c:v>
                </c:pt>
                <c:pt idx="650">
                  <c:v>-0.39243038815903442</c:v>
                </c:pt>
                <c:pt idx="651">
                  <c:v>-0.39055602546670859</c:v>
                </c:pt>
                <c:pt idx="652">
                  <c:v>-0.39022734168053314</c:v>
                </c:pt>
                <c:pt idx="653">
                  <c:v>-0.38930106866499103</c:v>
                </c:pt>
                <c:pt idx="654">
                  <c:v>-0.38816434899112601</c:v>
                </c:pt>
                <c:pt idx="655">
                  <c:v>-0.38716701576443729</c:v>
                </c:pt>
                <c:pt idx="656">
                  <c:v>-0.38527933319802815</c:v>
                </c:pt>
                <c:pt idx="657">
                  <c:v>-0.38450556258892338</c:v>
                </c:pt>
                <c:pt idx="658">
                  <c:v>-0.38365483545139001</c:v>
                </c:pt>
                <c:pt idx="659">
                  <c:v>-0.3830642691664391</c:v>
                </c:pt>
                <c:pt idx="660">
                  <c:v>-0.38302577680790278</c:v>
                </c:pt>
                <c:pt idx="661">
                  <c:v>-0.38064304491246459</c:v>
                </c:pt>
                <c:pt idx="662">
                  <c:v>-0.37996839344593297</c:v>
                </c:pt>
                <c:pt idx="663">
                  <c:v>-0.37974070596188259</c:v>
                </c:pt>
                <c:pt idx="664">
                  <c:v>-0.37961838163167028</c:v>
                </c:pt>
                <c:pt idx="665">
                  <c:v>-0.37859436284089815</c:v>
                </c:pt>
                <c:pt idx="666">
                  <c:v>-0.37839314907936344</c:v>
                </c:pt>
                <c:pt idx="667">
                  <c:v>-0.3777881962705269</c:v>
                </c:pt>
                <c:pt idx="668">
                  <c:v>-0.37745924250112628</c:v>
                </c:pt>
                <c:pt idx="669">
                  <c:v>-0.37501502261449426</c:v>
                </c:pt>
                <c:pt idx="670">
                  <c:v>-0.37340107353028196</c:v>
                </c:pt>
                <c:pt idx="671">
                  <c:v>-0.37081412236280226</c:v>
                </c:pt>
                <c:pt idx="672">
                  <c:v>-0.36922035461730596</c:v>
                </c:pt>
                <c:pt idx="673">
                  <c:v>-0.36850893001359986</c:v>
                </c:pt>
                <c:pt idx="674">
                  <c:v>-0.36462559731710814</c:v>
                </c:pt>
                <c:pt idx="675">
                  <c:v>-0.36392874357784039</c:v>
                </c:pt>
                <c:pt idx="676">
                  <c:v>-0.36222102523029587</c:v>
                </c:pt>
                <c:pt idx="677">
                  <c:v>-0.36105040645313746</c:v>
                </c:pt>
                <c:pt idx="678">
                  <c:v>-0.36061628210499846</c:v>
                </c:pt>
                <c:pt idx="679">
                  <c:v>-0.36058156720177714</c:v>
                </c:pt>
                <c:pt idx="680">
                  <c:v>-0.35921186759102136</c:v>
                </c:pt>
                <c:pt idx="681">
                  <c:v>-0.35780434622611884</c:v>
                </c:pt>
                <c:pt idx="682">
                  <c:v>-0.3576720187179076</c:v>
                </c:pt>
                <c:pt idx="683">
                  <c:v>-0.35691528303146425</c:v>
                </c:pt>
                <c:pt idx="684">
                  <c:v>-0.35688986765478226</c:v>
                </c:pt>
                <c:pt idx="685">
                  <c:v>-0.35671499784888827</c:v>
                </c:pt>
                <c:pt idx="686">
                  <c:v>-0.35659425385844912</c:v>
                </c:pt>
                <c:pt idx="687">
                  <c:v>-0.35548778886440108</c:v>
                </c:pt>
                <c:pt idx="688">
                  <c:v>-0.35295969028827873</c:v>
                </c:pt>
                <c:pt idx="689">
                  <c:v>-0.35021735608999527</c:v>
                </c:pt>
                <c:pt idx="690">
                  <c:v>-0.34713619513892346</c:v>
                </c:pt>
                <c:pt idx="691">
                  <c:v>-0.3461105060773037</c:v>
                </c:pt>
                <c:pt idx="692">
                  <c:v>-0.34589022708447231</c:v>
                </c:pt>
                <c:pt idx="693">
                  <c:v>-0.34517266655581696</c:v>
                </c:pt>
                <c:pt idx="694">
                  <c:v>-0.34346972151840882</c:v>
                </c:pt>
                <c:pt idx="695">
                  <c:v>-0.34313959872442462</c:v>
                </c:pt>
                <c:pt idx="696">
                  <c:v>-0.34235645118130897</c:v>
                </c:pt>
                <c:pt idx="697">
                  <c:v>-0.34197577575671179</c:v>
                </c:pt>
                <c:pt idx="698">
                  <c:v>-0.34107601744902855</c:v>
                </c:pt>
                <c:pt idx="699">
                  <c:v>-0.34062265606742081</c:v>
                </c:pt>
                <c:pt idx="700">
                  <c:v>-0.34044277555716573</c:v>
                </c:pt>
                <c:pt idx="701">
                  <c:v>-0.3401909535759195</c:v>
                </c:pt>
                <c:pt idx="702">
                  <c:v>-0.3395213254183827</c:v>
                </c:pt>
                <c:pt idx="703">
                  <c:v>-0.33893541607090344</c:v>
                </c:pt>
                <c:pt idx="704">
                  <c:v>-0.33809355468212338</c:v>
                </c:pt>
                <c:pt idx="705">
                  <c:v>-0.3361378210447204</c:v>
                </c:pt>
                <c:pt idx="706">
                  <c:v>-0.33489616115256771</c:v>
                </c:pt>
                <c:pt idx="707">
                  <c:v>-0.33406830446752322</c:v>
                </c:pt>
                <c:pt idx="708">
                  <c:v>-0.33333889467010663</c:v>
                </c:pt>
                <c:pt idx="709">
                  <c:v>-0.33020215658471624</c:v>
                </c:pt>
                <c:pt idx="710">
                  <c:v>-0.32786709815219445</c:v>
                </c:pt>
                <c:pt idx="711">
                  <c:v>-0.32743606179659729</c:v>
                </c:pt>
                <c:pt idx="712">
                  <c:v>-0.32740292978784152</c:v>
                </c:pt>
                <c:pt idx="713">
                  <c:v>-0.32699464901745501</c:v>
                </c:pt>
                <c:pt idx="714">
                  <c:v>-0.32644765570381956</c:v>
                </c:pt>
                <c:pt idx="715">
                  <c:v>-0.32600044567328235</c:v>
                </c:pt>
                <c:pt idx="716">
                  <c:v>-0.32469504038915575</c:v>
                </c:pt>
                <c:pt idx="717">
                  <c:v>-0.32455467678366151</c:v>
                </c:pt>
                <c:pt idx="718">
                  <c:v>-0.32218445779944244</c:v>
                </c:pt>
                <c:pt idx="719">
                  <c:v>-0.322148748813124</c:v>
                </c:pt>
                <c:pt idx="720">
                  <c:v>-0.32200075042371856</c:v>
                </c:pt>
                <c:pt idx="721">
                  <c:v>-0.32076730513169166</c:v>
                </c:pt>
                <c:pt idx="722">
                  <c:v>-0.31978391067478373</c:v>
                </c:pt>
                <c:pt idx="723">
                  <c:v>-0.31769210827413208</c:v>
                </c:pt>
                <c:pt idx="724">
                  <c:v>-0.31723474959528153</c:v>
                </c:pt>
                <c:pt idx="725">
                  <c:v>-0.31652554163283547</c:v>
                </c:pt>
                <c:pt idx="726">
                  <c:v>-0.31601008993311874</c:v>
                </c:pt>
                <c:pt idx="727">
                  <c:v>-0.31561615901662721</c:v>
                </c:pt>
                <c:pt idx="728">
                  <c:v>-0.31467366097707644</c:v>
                </c:pt>
                <c:pt idx="729">
                  <c:v>-0.3133734501080932</c:v>
                </c:pt>
                <c:pt idx="730">
                  <c:v>-0.31237277339649322</c:v>
                </c:pt>
                <c:pt idx="731">
                  <c:v>-0.31181310695211661</c:v>
                </c:pt>
                <c:pt idx="732">
                  <c:v>-0.31131966315430104</c:v>
                </c:pt>
                <c:pt idx="733">
                  <c:v>-0.30652430976457962</c:v>
                </c:pt>
                <c:pt idx="734">
                  <c:v>-0.30458184654125697</c:v>
                </c:pt>
                <c:pt idx="735">
                  <c:v>-0.30370346788782288</c:v>
                </c:pt>
                <c:pt idx="736">
                  <c:v>-0.30365241586872538</c:v>
                </c:pt>
                <c:pt idx="737">
                  <c:v>-0.30361478924408053</c:v>
                </c:pt>
                <c:pt idx="738">
                  <c:v>-0.30359914107115832</c:v>
                </c:pt>
                <c:pt idx="739">
                  <c:v>-0.29950779077083595</c:v>
                </c:pt>
                <c:pt idx="740">
                  <c:v>-0.2985627334950321</c:v>
                </c:pt>
                <c:pt idx="741">
                  <c:v>-0.29801226522151847</c:v>
                </c:pt>
                <c:pt idx="742">
                  <c:v>-0.29778421274016903</c:v>
                </c:pt>
                <c:pt idx="743">
                  <c:v>-0.29621338720692597</c:v>
                </c:pt>
                <c:pt idx="744">
                  <c:v>-0.29597098643295161</c:v>
                </c:pt>
                <c:pt idx="745">
                  <c:v>-0.29412212257315484</c:v>
                </c:pt>
                <c:pt idx="746">
                  <c:v>-0.2939261123492134</c:v>
                </c:pt>
                <c:pt idx="747">
                  <c:v>-0.2935416030398979</c:v>
                </c:pt>
                <c:pt idx="748">
                  <c:v>-0.29229911655682489</c:v>
                </c:pt>
                <c:pt idx="749">
                  <c:v>-0.29191260007830983</c:v>
                </c:pt>
                <c:pt idx="750">
                  <c:v>-0.29189426254721024</c:v>
                </c:pt>
                <c:pt idx="751">
                  <c:v>-0.28468837834527083</c:v>
                </c:pt>
                <c:pt idx="752">
                  <c:v>-0.28425645344967587</c:v>
                </c:pt>
                <c:pt idx="753">
                  <c:v>-0.28193980805122854</c:v>
                </c:pt>
                <c:pt idx="754">
                  <c:v>-0.28104431893578724</c:v>
                </c:pt>
                <c:pt idx="755">
                  <c:v>-0.27959209612041597</c:v>
                </c:pt>
                <c:pt idx="756">
                  <c:v>-0.27843728307695326</c:v>
                </c:pt>
                <c:pt idx="757">
                  <c:v>-0.27740057162853754</c:v>
                </c:pt>
                <c:pt idx="758">
                  <c:v>-0.27668777512919968</c:v>
                </c:pt>
                <c:pt idx="759">
                  <c:v>-0.27621203710679298</c:v>
                </c:pt>
                <c:pt idx="760">
                  <c:v>-0.27619930568451545</c:v>
                </c:pt>
                <c:pt idx="761">
                  <c:v>-0.27554005418670013</c:v>
                </c:pt>
                <c:pt idx="762">
                  <c:v>-0.27537160858381521</c:v>
                </c:pt>
                <c:pt idx="763">
                  <c:v>-0.27503670918222956</c:v>
                </c:pt>
                <c:pt idx="764">
                  <c:v>-0.2748775755275884</c:v>
                </c:pt>
                <c:pt idx="765">
                  <c:v>-0.27166943233382335</c:v>
                </c:pt>
                <c:pt idx="766">
                  <c:v>-0.26878704288501959</c:v>
                </c:pt>
                <c:pt idx="767">
                  <c:v>-0.26839539665052153</c:v>
                </c:pt>
                <c:pt idx="768">
                  <c:v>-0.26787659066002034</c:v>
                </c:pt>
                <c:pt idx="769">
                  <c:v>-0.26595007483922573</c:v>
                </c:pt>
                <c:pt idx="770">
                  <c:v>-0.26560375491665184</c:v>
                </c:pt>
                <c:pt idx="771">
                  <c:v>-0.2655772419187975</c:v>
                </c:pt>
                <c:pt idx="772">
                  <c:v>-0.26363597577613102</c:v>
                </c:pt>
                <c:pt idx="773">
                  <c:v>-0.2634146280083472</c:v>
                </c:pt>
                <c:pt idx="774">
                  <c:v>-0.26290204907287346</c:v>
                </c:pt>
                <c:pt idx="775">
                  <c:v>-0.26031419077557383</c:v>
                </c:pt>
                <c:pt idx="776">
                  <c:v>-0.25990455625159115</c:v>
                </c:pt>
                <c:pt idx="777">
                  <c:v>-0.25927722551712001</c:v>
                </c:pt>
                <c:pt idx="778">
                  <c:v>-0.25925137699181294</c:v>
                </c:pt>
                <c:pt idx="779">
                  <c:v>-0.25878673442466321</c:v>
                </c:pt>
                <c:pt idx="780">
                  <c:v>-0.25859731376900352</c:v>
                </c:pt>
                <c:pt idx="781">
                  <c:v>-0.25687005190426376</c:v>
                </c:pt>
                <c:pt idx="782">
                  <c:v>-0.25309707751932969</c:v>
                </c:pt>
                <c:pt idx="783">
                  <c:v>-0.25293775928643858</c:v>
                </c:pt>
                <c:pt idx="784">
                  <c:v>-0.25212363756277667</c:v>
                </c:pt>
                <c:pt idx="785">
                  <c:v>-0.25209731603028718</c:v>
                </c:pt>
                <c:pt idx="786">
                  <c:v>-0.25158031859588503</c:v>
                </c:pt>
                <c:pt idx="787">
                  <c:v>-0.24968816813097208</c:v>
                </c:pt>
                <c:pt idx="788">
                  <c:v>-0.24902328925969275</c:v>
                </c:pt>
                <c:pt idx="789">
                  <c:v>-0.24668687597101016</c:v>
                </c:pt>
                <c:pt idx="790">
                  <c:v>-0.24632827298004523</c:v>
                </c:pt>
                <c:pt idx="791">
                  <c:v>-0.24536000195686872</c:v>
                </c:pt>
                <c:pt idx="792">
                  <c:v>-0.24530132235382152</c:v>
                </c:pt>
                <c:pt idx="793">
                  <c:v>-0.24407796878626539</c:v>
                </c:pt>
                <c:pt idx="794">
                  <c:v>-0.24384373014883159</c:v>
                </c:pt>
                <c:pt idx="795">
                  <c:v>-0.24325430574047741</c:v>
                </c:pt>
                <c:pt idx="796">
                  <c:v>-0.24237583556653158</c:v>
                </c:pt>
                <c:pt idx="797">
                  <c:v>-0.24140730899996168</c:v>
                </c:pt>
                <c:pt idx="798">
                  <c:v>-0.24033960617706479</c:v>
                </c:pt>
                <c:pt idx="799">
                  <c:v>-0.23875631494826141</c:v>
                </c:pt>
                <c:pt idx="800">
                  <c:v>-0.23809722973406994</c:v>
                </c:pt>
                <c:pt idx="801">
                  <c:v>-0.23708553489399495</c:v>
                </c:pt>
                <c:pt idx="802">
                  <c:v>-0.23651670703879088</c:v>
                </c:pt>
                <c:pt idx="803">
                  <c:v>-0.23370758587569784</c:v>
                </c:pt>
                <c:pt idx="804">
                  <c:v>-0.23357740505948754</c:v>
                </c:pt>
                <c:pt idx="805">
                  <c:v>-0.23267771679053312</c:v>
                </c:pt>
                <c:pt idx="806">
                  <c:v>-0.23254906822466301</c:v>
                </c:pt>
                <c:pt idx="807">
                  <c:v>-0.23233263410195451</c:v>
                </c:pt>
                <c:pt idx="808">
                  <c:v>-0.23007344093940799</c:v>
                </c:pt>
                <c:pt idx="809">
                  <c:v>-0.22903950364289774</c:v>
                </c:pt>
                <c:pt idx="810">
                  <c:v>-0.22829203526720754</c:v>
                </c:pt>
                <c:pt idx="811">
                  <c:v>-0.22799199979979548</c:v>
                </c:pt>
                <c:pt idx="812">
                  <c:v>-0.22793040811548487</c:v>
                </c:pt>
                <c:pt idx="813">
                  <c:v>-0.22786280883490151</c:v>
                </c:pt>
                <c:pt idx="814">
                  <c:v>-0.22781887457646116</c:v>
                </c:pt>
                <c:pt idx="815">
                  <c:v>-0.22706555235329118</c:v>
                </c:pt>
                <c:pt idx="816">
                  <c:v>-0.2269565977615064</c:v>
                </c:pt>
                <c:pt idx="817">
                  <c:v>-0.22679273532282057</c:v>
                </c:pt>
                <c:pt idx="818">
                  <c:v>-0.22515809584789981</c:v>
                </c:pt>
                <c:pt idx="819">
                  <c:v>-0.2245592775017729</c:v>
                </c:pt>
                <c:pt idx="820">
                  <c:v>-0.22454797748438693</c:v>
                </c:pt>
                <c:pt idx="821">
                  <c:v>-0.2238001913881813</c:v>
                </c:pt>
                <c:pt idx="822">
                  <c:v>-0.22317312785492094</c:v>
                </c:pt>
                <c:pt idx="823">
                  <c:v>-0.22272154622152035</c:v>
                </c:pt>
                <c:pt idx="824">
                  <c:v>-0.22209265328437305</c:v>
                </c:pt>
                <c:pt idx="825">
                  <c:v>-0.22142874470569912</c:v>
                </c:pt>
                <c:pt idx="826">
                  <c:v>-0.22115979370470407</c:v>
                </c:pt>
                <c:pt idx="827">
                  <c:v>-0.22039449401439046</c:v>
                </c:pt>
                <c:pt idx="828">
                  <c:v>-0.21981857860543105</c:v>
                </c:pt>
                <c:pt idx="829">
                  <c:v>-0.21967630337085575</c:v>
                </c:pt>
                <c:pt idx="830">
                  <c:v>-0.21911543595108818</c:v>
                </c:pt>
                <c:pt idx="831">
                  <c:v>-0.21607071833966113</c:v>
                </c:pt>
                <c:pt idx="832">
                  <c:v>-0.21520161458451337</c:v>
                </c:pt>
                <c:pt idx="833">
                  <c:v>-0.21481620973570595</c:v>
                </c:pt>
                <c:pt idx="834">
                  <c:v>-0.21132300240192614</c:v>
                </c:pt>
                <c:pt idx="835">
                  <c:v>-0.21050699248045762</c:v>
                </c:pt>
                <c:pt idx="836">
                  <c:v>-0.20771833872015436</c:v>
                </c:pt>
                <c:pt idx="837">
                  <c:v>-0.20744016430597464</c:v>
                </c:pt>
                <c:pt idx="838">
                  <c:v>-0.20644890448766284</c:v>
                </c:pt>
                <c:pt idx="839">
                  <c:v>-0.20640380911605782</c:v>
                </c:pt>
                <c:pt idx="840">
                  <c:v>-0.20632989470906937</c:v>
                </c:pt>
                <c:pt idx="841">
                  <c:v>-0.20604607620313709</c:v>
                </c:pt>
                <c:pt idx="842">
                  <c:v>-0.20578886951825609</c:v>
                </c:pt>
                <c:pt idx="843">
                  <c:v>-0.20383959545035571</c:v>
                </c:pt>
                <c:pt idx="844">
                  <c:v>-0.20347234851731669</c:v>
                </c:pt>
                <c:pt idx="845">
                  <c:v>-0.20286128754026311</c:v>
                </c:pt>
                <c:pt idx="846">
                  <c:v>-0.20284518981099212</c:v>
                </c:pt>
                <c:pt idx="847">
                  <c:v>-0.20251732920618173</c:v>
                </c:pt>
                <c:pt idx="848">
                  <c:v>-0.20163254588238608</c:v>
                </c:pt>
                <c:pt idx="849">
                  <c:v>-0.20139239338725975</c:v>
                </c:pt>
                <c:pt idx="850">
                  <c:v>-0.2012346114984184</c:v>
                </c:pt>
                <c:pt idx="851">
                  <c:v>-0.2004571495044789</c:v>
                </c:pt>
                <c:pt idx="852">
                  <c:v>-0.19904352166623343</c:v>
                </c:pt>
                <c:pt idx="853">
                  <c:v>-0.19841127996159613</c:v>
                </c:pt>
                <c:pt idx="854">
                  <c:v>-0.19837458874523944</c:v>
                </c:pt>
                <c:pt idx="855">
                  <c:v>-0.19546909910714197</c:v>
                </c:pt>
                <c:pt idx="856">
                  <c:v>-0.1932424732504055</c:v>
                </c:pt>
                <c:pt idx="857">
                  <c:v>-0.18957025495369548</c:v>
                </c:pt>
                <c:pt idx="858">
                  <c:v>-0.18943008490848828</c:v>
                </c:pt>
                <c:pt idx="859">
                  <c:v>-0.18934667256810733</c:v>
                </c:pt>
                <c:pt idx="860">
                  <c:v>-0.18780668044553572</c:v>
                </c:pt>
                <c:pt idx="861">
                  <c:v>-0.1877001622132487</c:v>
                </c:pt>
                <c:pt idx="862">
                  <c:v>-0.18743446279608922</c:v>
                </c:pt>
                <c:pt idx="863">
                  <c:v>-0.18710044547251298</c:v>
                </c:pt>
                <c:pt idx="864">
                  <c:v>-0.18585718898983061</c:v>
                </c:pt>
                <c:pt idx="865">
                  <c:v>-0.18458731798721262</c:v>
                </c:pt>
                <c:pt idx="866">
                  <c:v>-0.18441783462632749</c:v>
                </c:pt>
                <c:pt idx="867">
                  <c:v>-0.18156047456512178</c:v>
                </c:pt>
                <c:pt idx="868">
                  <c:v>-0.18103418507760913</c:v>
                </c:pt>
                <c:pt idx="869">
                  <c:v>-0.18102831021840946</c:v>
                </c:pt>
                <c:pt idx="870">
                  <c:v>-0.18009467807120194</c:v>
                </c:pt>
                <c:pt idx="871">
                  <c:v>-0.17967982988502512</c:v>
                </c:pt>
                <c:pt idx="872">
                  <c:v>-0.17961419235455128</c:v>
                </c:pt>
                <c:pt idx="873">
                  <c:v>-0.17917870334843636</c:v>
                </c:pt>
                <c:pt idx="874">
                  <c:v>-0.1790159285610721</c:v>
                </c:pt>
                <c:pt idx="875">
                  <c:v>-0.1789795509372365</c:v>
                </c:pt>
                <c:pt idx="876">
                  <c:v>-0.17855033686223917</c:v>
                </c:pt>
                <c:pt idx="877">
                  <c:v>-0.17735491095863226</c:v>
                </c:pt>
                <c:pt idx="878">
                  <c:v>-0.17734327081223419</c:v>
                </c:pt>
                <c:pt idx="879">
                  <c:v>-0.17520101088296813</c:v>
                </c:pt>
                <c:pt idx="880">
                  <c:v>-0.17481624026219408</c:v>
                </c:pt>
                <c:pt idx="881">
                  <c:v>-0.17465353797212027</c:v>
                </c:pt>
                <c:pt idx="882">
                  <c:v>-0.17440750634493504</c:v>
                </c:pt>
                <c:pt idx="883">
                  <c:v>-0.17285437943750387</c:v>
                </c:pt>
                <c:pt idx="884">
                  <c:v>-0.17257194151749308</c:v>
                </c:pt>
                <c:pt idx="885">
                  <c:v>-0.17093384962850025</c:v>
                </c:pt>
                <c:pt idx="886">
                  <c:v>-0.17027795186807451</c:v>
                </c:pt>
                <c:pt idx="887">
                  <c:v>-0.16961270910914619</c:v>
                </c:pt>
                <c:pt idx="888">
                  <c:v>-0.16932000839710745</c:v>
                </c:pt>
                <c:pt idx="889">
                  <c:v>-0.16925290703393908</c:v>
                </c:pt>
                <c:pt idx="890">
                  <c:v>-0.16773870722895035</c:v>
                </c:pt>
                <c:pt idx="891">
                  <c:v>-0.1675183929681337</c:v>
                </c:pt>
                <c:pt idx="892">
                  <c:v>-0.1672918547529598</c:v>
                </c:pt>
                <c:pt idx="893">
                  <c:v>-0.16657042291761121</c:v>
                </c:pt>
                <c:pt idx="894">
                  <c:v>-0.16643748964036509</c:v>
                </c:pt>
                <c:pt idx="895">
                  <c:v>-0.16592187355777838</c:v>
                </c:pt>
                <c:pt idx="896">
                  <c:v>-0.1652180858235163</c:v>
                </c:pt>
                <c:pt idx="897">
                  <c:v>-0.165107586488632</c:v>
                </c:pt>
                <c:pt idx="898">
                  <c:v>-0.16500305098196133</c:v>
                </c:pt>
                <c:pt idx="899">
                  <c:v>-0.1649040835197452</c:v>
                </c:pt>
                <c:pt idx="900">
                  <c:v>-0.16385579623639945</c:v>
                </c:pt>
                <c:pt idx="901">
                  <c:v>-0.16364461535476799</c:v>
                </c:pt>
                <c:pt idx="902">
                  <c:v>-0.16180247968864153</c:v>
                </c:pt>
                <c:pt idx="903">
                  <c:v>-0.16143205402718608</c:v>
                </c:pt>
                <c:pt idx="904">
                  <c:v>-0.16054762665644981</c:v>
                </c:pt>
                <c:pt idx="905">
                  <c:v>-0.16047180222348759</c:v>
                </c:pt>
                <c:pt idx="906">
                  <c:v>-0.15982860948867042</c:v>
                </c:pt>
                <c:pt idx="907">
                  <c:v>-0.15960550379734437</c:v>
                </c:pt>
                <c:pt idx="908">
                  <c:v>-0.15945260324904006</c:v>
                </c:pt>
                <c:pt idx="909">
                  <c:v>-0.15900611493311539</c:v>
                </c:pt>
                <c:pt idx="910">
                  <c:v>-0.15879460107041102</c:v>
                </c:pt>
                <c:pt idx="911">
                  <c:v>-0.15841418111699618</c:v>
                </c:pt>
                <c:pt idx="912">
                  <c:v>-0.15780948632816938</c:v>
                </c:pt>
                <c:pt idx="913">
                  <c:v>-0.15713962670257764</c:v>
                </c:pt>
                <c:pt idx="914">
                  <c:v>-0.15506455286941873</c:v>
                </c:pt>
                <c:pt idx="915">
                  <c:v>-0.15486641524517733</c:v>
                </c:pt>
                <c:pt idx="916">
                  <c:v>-0.15411861216210371</c:v>
                </c:pt>
                <c:pt idx="917">
                  <c:v>-0.15404758319501591</c:v>
                </c:pt>
                <c:pt idx="918">
                  <c:v>-0.15307081611388831</c:v>
                </c:pt>
                <c:pt idx="919">
                  <c:v>-0.152235619208338</c:v>
                </c:pt>
                <c:pt idx="920">
                  <c:v>-0.15140281885306917</c:v>
                </c:pt>
                <c:pt idx="921">
                  <c:v>-0.15096980830636805</c:v>
                </c:pt>
                <c:pt idx="922">
                  <c:v>-0.14999470394046233</c:v>
                </c:pt>
                <c:pt idx="923">
                  <c:v>-0.14973486975343109</c:v>
                </c:pt>
                <c:pt idx="924">
                  <c:v>-0.14829917291639494</c:v>
                </c:pt>
                <c:pt idx="925">
                  <c:v>-0.14807179872419005</c:v>
                </c:pt>
                <c:pt idx="926">
                  <c:v>-0.14598312778822037</c:v>
                </c:pt>
                <c:pt idx="927">
                  <c:v>-0.14586225006739209</c:v>
                </c:pt>
                <c:pt idx="928">
                  <c:v>-0.14543627363222739</c:v>
                </c:pt>
                <c:pt idx="929">
                  <c:v>-0.14533735360837474</c:v>
                </c:pt>
                <c:pt idx="930">
                  <c:v>-0.14468028478370118</c:v>
                </c:pt>
                <c:pt idx="931">
                  <c:v>-0.14430187746668735</c:v>
                </c:pt>
                <c:pt idx="932">
                  <c:v>-0.14172431271476174</c:v>
                </c:pt>
                <c:pt idx="933">
                  <c:v>-0.14080849199827633</c:v>
                </c:pt>
                <c:pt idx="934">
                  <c:v>-0.14063345116059647</c:v>
                </c:pt>
                <c:pt idx="935">
                  <c:v>-0.1405741032059597</c:v>
                </c:pt>
                <c:pt idx="936">
                  <c:v>-0.14027477741726302</c:v>
                </c:pt>
                <c:pt idx="937">
                  <c:v>-0.13959939338300936</c:v>
                </c:pt>
                <c:pt idx="938">
                  <c:v>-0.13941669585791161</c:v>
                </c:pt>
                <c:pt idx="939">
                  <c:v>-0.13930228558881655</c:v>
                </c:pt>
                <c:pt idx="940">
                  <c:v>-0.13925473333163343</c:v>
                </c:pt>
                <c:pt idx="941">
                  <c:v>-0.13909696797758861</c:v>
                </c:pt>
                <c:pt idx="942">
                  <c:v>-0.13753797319889458</c:v>
                </c:pt>
                <c:pt idx="943">
                  <c:v>-0.13702450512945313</c:v>
                </c:pt>
                <c:pt idx="944">
                  <c:v>-0.13626048032721375</c:v>
                </c:pt>
                <c:pt idx="945">
                  <c:v>-0.13548448168459165</c:v>
                </c:pt>
                <c:pt idx="946">
                  <c:v>-0.13321862274172672</c:v>
                </c:pt>
                <c:pt idx="947">
                  <c:v>-0.13310451281420513</c:v>
                </c:pt>
                <c:pt idx="948">
                  <c:v>-0.13285432754852472</c:v>
                </c:pt>
                <c:pt idx="949">
                  <c:v>-0.12944069081981199</c:v>
                </c:pt>
                <c:pt idx="950">
                  <c:v>-0.12908109497965131</c:v>
                </c:pt>
                <c:pt idx="951">
                  <c:v>-0.12741250783696959</c:v>
                </c:pt>
                <c:pt idx="952">
                  <c:v>-0.1271579803576362</c:v>
                </c:pt>
                <c:pt idx="953">
                  <c:v>-0.12649914809167148</c:v>
                </c:pt>
                <c:pt idx="954">
                  <c:v>-0.12569160457495304</c:v>
                </c:pt>
                <c:pt idx="955">
                  <c:v>-0.12565939724723757</c:v>
                </c:pt>
                <c:pt idx="956">
                  <c:v>-0.12532927229344193</c:v>
                </c:pt>
                <c:pt idx="957">
                  <c:v>-0.12515156695057295</c:v>
                </c:pt>
                <c:pt idx="958">
                  <c:v>-0.12379543393701019</c:v>
                </c:pt>
                <c:pt idx="959">
                  <c:v>-0.12360684460510989</c:v>
                </c:pt>
                <c:pt idx="960">
                  <c:v>-0.12306033520094672</c:v>
                </c:pt>
                <c:pt idx="961">
                  <c:v>-0.12217440657814974</c:v>
                </c:pt>
                <c:pt idx="962">
                  <c:v>-0.12209654273503115</c:v>
                </c:pt>
                <c:pt idx="963">
                  <c:v>-0.12111268482840847</c:v>
                </c:pt>
                <c:pt idx="964">
                  <c:v>-0.12093594500844182</c:v>
                </c:pt>
                <c:pt idx="965">
                  <c:v>-0.12090470564206129</c:v>
                </c:pt>
                <c:pt idx="966">
                  <c:v>-0.12042518802364835</c:v>
                </c:pt>
                <c:pt idx="967">
                  <c:v>-0.12016328108765374</c:v>
                </c:pt>
                <c:pt idx="968">
                  <c:v>-0.11976006644844739</c:v>
                </c:pt>
                <c:pt idx="969">
                  <c:v>-0.11771837380155638</c:v>
                </c:pt>
                <c:pt idx="970">
                  <c:v>-0.11686270372344597</c:v>
                </c:pt>
                <c:pt idx="971">
                  <c:v>-0.11558937741509596</c:v>
                </c:pt>
                <c:pt idx="972">
                  <c:v>-0.11556433825139142</c:v>
                </c:pt>
                <c:pt idx="973">
                  <c:v>-0.11362576045006116</c:v>
                </c:pt>
                <c:pt idx="974">
                  <c:v>-0.11358026048372603</c:v>
                </c:pt>
                <c:pt idx="975">
                  <c:v>-0.11307747955891788</c:v>
                </c:pt>
                <c:pt idx="976">
                  <c:v>-0.11201326174692099</c:v>
                </c:pt>
                <c:pt idx="977">
                  <c:v>-0.10960766606846756</c:v>
                </c:pt>
                <c:pt idx="978">
                  <c:v>-0.10928191626138098</c:v>
                </c:pt>
                <c:pt idx="979">
                  <c:v>-0.10926107934643942</c:v>
                </c:pt>
                <c:pt idx="980">
                  <c:v>-0.10915652658861694</c:v>
                </c:pt>
                <c:pt idx="981">
                  <c:v>-0.10562353337621351</c:v>
                </c:pt>
                <c:pt idx="982">
                  <c:v>-0.10499037257715872</c:v>
                </c:pt>
                <c:pt idx="983">
                  <c:v>-0.1048786674458765</c:v>
                </c:pt>
                <c:pt idx="984">
                  <c:v>-0.10476784866168014</c:v>
                </c:pt>
                <c:pt idx="985">
                  <c:v>-0.10456903015380808</c:v>
                </c:pt>
                <c:pt idx="986">
                  <c:v>-0.10415323936378676</c:v>
                </c:pt>
                <c:pt idx="987">
                  <c:v>-0.10305622938420743</c:v>
                </c:pt>
                <c:pt idx="988">
                  <c:v>-0.10291846386921592</c:v>
                </c:pt>
                <c:pt idx="989">
                  <c:v>-0.1028852000721162</c:v>
                </c:pt>
                <c:pt idx="990">
                  <c:v>-0.10190959705742479</c:v>
                </c:pt>
                <c:pt idx="991">
                  <c:v>-0.10164215368552554</c:v>
                </c:pt>
                <c:pt idx="992">
                  <c:v>-0.10132565836111256</c:v>
                </c:pt>
                <c:pt idx="993">
                  <c:v>-9.9824935181459809E-2</c:v>
                </c:pt>
                <c:pt idx="994">
                  <c:v>-9.7301387391035513E-2</c:v>
                </c:pt>
                <c:pt idx="995">
                  <c:v>-9.621294918355619E-2</c:v>
                </c:pt>
                <c:pt idx="996">
                  <c:v>-9.5212716092921812E-2</c:v>
                </c:pt>
                <c:pt idx="997">
                  <c:v>-9.4647389224355588E-2</c:v>
                </c:pt>
                <c:pt idx="998">
                  <c:v>-9.4079294818031706E-2</c:v>
                </c:pt>
                <c:pt idx="999">
                  <c:v>-9.3586025001937315E-2</c:v>
                </c:pt>
                <c:pt idx="1000">
                  <c:v>-8.9804301313507709E-2</c:v>
                </c:pt>
                <c:pt idx="1001">
                  <c:v>-8.9084606705575928E-2</c:v>
                </c:pt>
                <c:pt idx="1002">
                  <c:v>-8.9031983811373366E-2</c:v>
                </c:pt>
                <c:pt idx="1003">
                  <c:v>-8.7825184993480604E-2</c:v>
                </c:pt>
                <c:pt idx="1004">
                  <c:v>-8.7480313181523883E-2</c:v>
                </c:pt>
                <c:pt idx="1005">
                  <c:v>-8.6866947523417726E-2</c:v>
                </c:pt>
                <c:pt idx="1006">
                  <c:v>-8.4520502543679751E-2</c:v>
                </c:pt>
                <c:pt idx="1007">
                  <c:v>-8.3949031041710781E-2</c:v>
                </c:pt>
                <c:pt idx="1008">
                  <c:v>-8.2623675888809381E-2</c:v>
                </c:pt>
                <c:pt idx="1009">
                  <c:v>-8.1403841983611516E-2</c:v>
                </c:pt>
                <c:pt idx="1010">
                  <c:v>-8.0716734461685397E-2</c:v>
                </c:pt>
                <c:pt idx="1011">
                  <c:v>-8.0641212082703889E-2</c:v>
                </c:pt>
                <c:pt idx="1012">
                  <c:v>-7.993643772579824E-2</c:v>
                </c:pt>
                <c:pt idx="1013">
                  <c:v>-7.9033973591415979E-2</c:v>
                </c:pt>
                <c:pt idx="1014">
                  <c:v>-7.8377897838826871E-2</c:v>
                </c:pt>
                <c:pt idx="1015">
                  <c:v>-7.6866773577161276E-2</c:v>
                </c:pt>
                <c:pt idx="1016">
                  <c:v>-7.6614066748201912E-2</c:v>
                </c:pt>
                <c:pt idx="1017">
                  <c:v>-7.6563963849363675E-2</c:v>
                </c:pt>
                <c:pt idx="1018">
                  <c:v>-7.6486164334132245E-2</c:v>
                </c:pt>
                <c:pt idx="1019">
                  <c:v>-7.6398048943247282E-2</c:v>
                </c:pt>
                <c:pt idx="1020">
                  <c:v>-7.6303763434105831E-2</c:v>
                </c:pt>
                <c:pt idx="1021">
                  <c:v>-7.6038842526767431E-2</c:v>
                </c:pt>
                <c:pt idx="1022">
                  <c:v>-7.6032317366163851E-2</c:v>
                </c:pt>
                <c:pt idx="1023">
                  <c:v>-7.5890713648163272E-2</c:v>
                </c:pt>
                <c:pt idx="1024">
                  <c:v>-7.5712818630187528E-2</c:v>
                </c:pt>
                <c:pt idx="1025">
                  <c:v>-7.4174150316305934E-2</c:v>
                </c:pt>
                <c:pt idx="1026">
                  <c:v>-7.4109966049795917E-2</c:v>
                </c:pt>
                <c:pt idx="1027">
                  <c:v>-7.2100275508126616E-2</c:v>
                </c:pt>
                <c:pt idx="1028">
                  <c:v>-7.0725609705357961E-2</c:v>
                </c:pt>
                <c:pt idx="1029">
                  <c:v>-7.0606528227256118E-2</c:v>
                </c:pt>
                <c:pt idx="1030">
                  <c:v>-7.0471481459963736E-2</c:v>
                </c:pt>
                <c:pt idx="1031">
                  <c:v>-6.9792909483710405E-2</c:v>
                </c:pt>
                <c:pt idx="1032">
                  <c:v>-6.928206391964048E-2</c:v>
                </c:pt>
                <c:pt idx="1033">
                  <c:v>-6.8608281978137786E-2</c:v>
                </c:pt>
                <c:pt idx="1034">
                  <c:v>-6.8490398195251462E-2</c:v>
                </c:pt>
                <c:pt idx="1035">
                  <c:v>-6.7652792566477354E-2</c:v>
                </c:pt>
                <c:pt idx="1036">
                  <c:v>-6.7222049359332611E-2</c:v>
                </c:pt>
                <c:pt idx="1037">
                  <c:v>-6.6547963205665764E-2</c:v>
                </c:pt>
                <c:pt idx="1038">
                  <c:v>-6.6150252940062812E-2</c:v>
                </c:pt>
                <c:pt idx="1039">
                  <c:v>-6.5899632333165023E-2</c:v>
                </c:pt>
                <c:pt idx="1040">
                  <c:v>-6.4189102737304854E-2</c:v>
                </c:pt>
                <c:pt idx="1041">
                  <c:v>-6.3994253649702959E-2</c:v>
                </c:pt>
                <c:pt idx="1042">
                  <c:v>-6.3538931838937857E-2</c:v>
                </c:pt>
                <c:pt idx="1043">
                  <c:v>-6.2399709775981062E-2</c:v>
                </c:pt>
                <c:pt idx="1044">
                  <c:v>-6.1909656664441003E-2</c:v>
                </c:pt>
                <c:pt idx="1045">
                  <c:v>-6.1533888820802768E-2</c:v>
                </c:pt>
                <c:pt idx="1046">
                  <c:v>-6.0457508823334095E-2</c:v>
                </c:pt>
                <c:pt idx="1047">
                  <c:v>-5.833453124194949E-2</c:v>
                </c:pt>
                <c:pt idx="1048">
                  <c:v>-5.7445980232512447E-2</c:v>
                </c:pt>
                <c:pt idx="1049">
                  <c:v>-5.7433118412724318E-2</c:v>
                </c:pt>
                <c:pt idx="1050">
                  <c:v>-5.7203901232611966E-2</c:v>
                </c:pt>
                <c:pt idx="1051">
                  <c:v>-5.6771404993432806E-2</c:v>
                </c:pt>
                <c:pt idx="1052">
                  <c:v>-5.6397074899022015E-2</c:v>
                </c:pt>
                <c:pt idx="1053">
                  <c:v>-5.5579537049359841E-2</c:v>
                </c:pt>
                <c:pt idx="1054">
                  <c:v>-5.4026559150061701E-2</c:v>
                </c:pt>
                <c:pt idx="1055">
                  <c:v>-5.3900503016021124E-2</c:v>
                </c:pt>
                <c:pt idx="1056">
                  <c:v>-5.3360824676795433E-2</c:v>
                </c:pt>
                <c:pt idx="1057">
                  <c:v>-5.3067596694847258E-2</c:v>
                </c:pt>
                <c:pt idx="1058">
                  <c:v>-5.2973076580774076E-2</c:v>
                </c:pt>
                <c:pt idx="1059">
                  <c:v>-5.2464727780539178E-2</c:v>
                </c:pt>
                <c:pt idx="1060">
                  <c:v>-5.0436299452132134E-2</c:v>
                </c:pt>
                <c:pt idx="1061">
                  <c:v>-4.9963334957620821E-2</c:v>
                </c:pt>
                <c:pt idx="1062">
                  <c:v>-4.9777487858143829E-2</c:v>
                </c:pt>
                <c:pt idx="1063">
                  <c:v>-4.8428560822916945E-2</c:v>
                </c:pt>
                <c:pt idx="1064">
                  <c:v>-4.5792063100444452E-2</c:v>
                </c:pt>
                <c:pt idx="1065">
                  <c:v>-4.1670767243258369E-2</c:v>
                </c:pt>
                <c:pt idx="1066">
                  <c:v>-4.1650827504428778E-2</c:v>
                </c:pt>
                <c:pt idx="1067">
                  <c:v>-4.1451864057968954E-2</c:v>
                </c:pt>
                <c:pt idx="1068">
                  <c:v>-4.0716556981500854E-2</c:v>
                </c:pt>
                <c:pt idx="1069">
                  <c:v>-4.0584694485527602E-2</c:v>
                </c:pt>
                <c:pt idx="1070">
                  <c:v>-4.0242614157892667E-2</c:v>
                </c:pt>
                <c:pt idx="1071">
                  <c:v>-3.8104655836821461E-2</c:v>
                </c:pt>
                <c:pt idx="1072">
                  <c:v>-3.6663838896150033E-2</c:v>
                </c:pt>
                <c:pt idx="1073">
                  <c:v>-3.4297357300383066E-2</c:v>
                </c:pt>
                <c:pt idx="1074">
                  <c:v>-3.3829862638283345E-2</c:v>
                </c:pt>
                <c:pt idx="1075">
                  <c:v>-3.2898211884197462E-2</c:v>
                </c:pt>
                <c:pt idx="1076">
                  <c:v>-3.2740036952307622E-2</c:v>
                </c:pt>
                <c:pt idx="1077">
                  <c:v>-3.1691040709585908E-2</c:v>
                </c:pt>
                <c:pt idx="1078">
                  <c:v>-3.0215131096314057E-2</c:v>
                </c:pt>
                <c:pt idx="1079">
                  <c:v>-2.9884193993225276E-2</c:v>
                </c:pt>
                <c:pt idx="1080">
                  <c:v>-2.8333115568220695E-2</c:v>
                </c:pt>
                <c:pt idx="1081">
                  <c:v>-2.752423222912186E-2</c:v>
                </c:pt>
                <c:pt idx="1082">
                  <c:v>-2.534301826964961E-2</c:v>
                </c:pt>
                <c:pt idx="1083">
                  <c:v>-2.5217074037664797E-2</c:v>
                </c:pt>
                <c:pt idx="1084">
                  <c:v>-2.4568962812331504E-2</c:v>
                </c:pt>
                <c:pt idx="1085">
                  <c:v>-2.3999389570003183E-2</c:v>
                </c:pt>
                <c:pt idx="1086">
                  <c:v>-2.3686666924133619E-2</c:v>
                </c:pt>
                <c:pt idx="1087">
                  <c:v>-2.1632727577659244E-2</c:v>
                </c:pt>
                <c:pt idx="1088">
                  <c:v>-2.1124405505710812E-2</c:v>
                </c:pt>
                <c:pt idx="1089">
                  <c:v>-2.0383161674482456E-2</c:v>
                </c:pt>
                <c:pt idx="1090">
                  <c:v>-2.0343002108871175E-2</c:v>
                </c:pt>
                <c:pt idx="1091">
                  <c:v>-1.9772995174099212E-2</c:v>
                </c:pt>
                <c:pt idx="1092">
                  <c:v>-1.9262977378410356E-2</c:v>
                </c:pt>
                <c:pt idx="1093">
                  <c:v>-1.8550651460951199E-2</c:v>
                </c:pt>
                <c:pt idx="1094">
                  <c:v>-1.7778417782729903E-2</c:v>
                </c:pt>
                <c:pt idx="1095">
                  <c:v>-1.6823136130061967E-2</c:v>
                </c:pt>
                <c:pt idx="1096">
                  <c:v>-1.5970510898735982E-2</c:v>
                </c:pt>
                <c:pt idx="1097">
                  <c:v>-1.5876478654831355E-2</c:v>
                </c:pt>
                <c:pt idx="1098">
                  <c:v>-1.5429751892778324E-2</c:v>
                </c:pt>
                <c:pt idx="1099">
                  <c:v>-1.5374696091016174E-2</c:v>
                </c:pt>
                <c:pt idx="1100">
                  <c:v>-1.4450515040170149E-2</c:v>
                </c:pt>
                <c:pt idx="1101">
                  <c:v>-1.4359475704365715E-2</c:v>
                </c:pt>
                <c:pt idx="1102">
                  <c:v>-1.2042126426168608E-2</c:v>
                </c:pt>
                <c:pt idx="1103">
                  <c:v>-1.1758986796497787E-2</c:v>
                </c:pt>
                <c:pt idx="1104">
                  <c:v>-1.1733459987484882E-2</c:v>
                </c:pt>
                <c:pt idx="1105">
                  <c:v>-1.1151944418868765E-2</c:v>
                </c:pt>
                <c:pt idx="1106">
                  <c:v>-1.05270141532179E-2</c:v>
                </c:pt>
                <c:pt idx="1107">
                  <c:v>-1.0328423712089422E-2</c:v>
                </c:pt>
                <c:pt idx="1108">
                  <c:v>-1.0251865770500045E-2</c:v>
                </c:pt>
                <c:pt idx="1109">
                  <c:v>-9.9337767804317367E-3</c:v>
                </c:pt>
                <c:pt idx="1110">
                  <c:v>-8.2285631499632809E-3</c:v>
                </c:pt>
                <c:pt idx="1111">
                  <c:v>-6.3204379956644978E-3</c:v>
                </c:pt>
                <c:pt idx="1112">
                  <c:v>-6.1406912150444651E-3</c:v>
                </c:pt>
                <c:pt idx="1113">
                  <c:v>-5.654333074769236E-3</c:v>
                </c:pt>
                <c:pt idx="1114">
                  <c:v>-5.2400694908600783E-3</c:v>
                </c:pt>
                <c:pt idx="1115">
                  <c:v>-4.6153863058770823E-3</c:v>
                </c:pt>
                <c:pt idx="1116">
                  <c:v>-4.5030289465957819E-3</c:v>
                </c:pt>
                <c:pt idx="1117">
                  <c:v>-3.998414190155058E-3</c:v>
                </c:pt>
                <c:pt idx="1118">
                  <c:v>-3.6019597549669007E-3</c:v>
                </c:pt>
                <c:pt idx="1119">
                  <c:v>-3.1480675148618589E-3</c:v>
                </c:pt>
                <c:pt idx="1120">
                  <c:v>-2.6982408944530903E-3</c:v>
                </c:pt>
                <c:pt idx="1121">
                  <c:v>-3.5516528622256567E-4</c:v>
                </c:pt>
                <c:pt idx="1122">
                  <c:v>-2.6671060382452578E-4</c:v>
                </c:pt>
                <c:pt idx="1123">
                  <c:v>6.5612428500130642E-4</c:v>
                </c:pt>
                <c:pt idx="1124">
                  <c:v>7.0137977829425957E-4</c:v>
                </c:pt>
                <c:pt idx="1125">
                  <c:v>7.7560508153013362E-4</c:v>
                </c:pt>
                <c:pt idx="1126">
                  <c:v>1.3041175580106989E-3</c:v>
                </c:pt>
                <c:pt idx="1127">
                  <c:v>1.4246297929512157E-3</c:v>
                </c:pt>
                <c:pt idx="1128">
                  <c:v>2.2889006417155301E-3</c:v>
                </c:pt>
                <c:pt idx="1129">
                  <c:v>4.1230337408795182E-3</c:v>
                </c:pt>
                <c:pt idx="1130">
                  <c:v>6.333771141316921E-3</c:v>
                </c:pt>
                <c:pt idx="1131">
                  <c:v>7.1063894456167252E-3</c:v>
                </c:pt>
                <c:pt idx="1132">
                  <c:v>7.9677445616384603E-3</c:v>
                </c:pt>
                <c:pt idx="1133">
                  <c:v>1.0176552899174011E-2</c:v>
                </c:pt>
                <c:pt idx="1134">
                  <c:v>1.0594765734613347E-2</c:v>
                </c:pt>
                <c:pt idx="1135">
                  <c:v>1.0748662917817063E-2</c:v>
                </c:pt>
                <c:pt idx="1136">
                  <c:v>1.1172282084455898E-2</c:v>
                </c:pt>
                <c:pt idx="1137">
                  <c:v>1.1985304131311684E-2</c:v>
                </c:pt>
                <c:pt idx="1138">
                  <c:v>1.2834737915170683E-2</c:v>
                </c:pt>
                <c:pt idx="1139">
                  <c:v>1.2966311228314291E-2</c:v>
                </c:pt>
                <c:pt idx="1140">
                  <c:v>1.3026913238876081E-2</c:v>
                </c:pt>
                <c:pt idx="1141">
                  <c:v>1.4245121182619263E-2</c:v>
                </c:pt>
                <c:pt idx="1142">
                  <c:v>1.6170122792609199E-2</c:v>
                </c:pt>
                <c:pt idx="1143">
                  <c:v>1.758963402301153E-2</c:v>
                </c:pt>
                <c:pt idx="1144">
                  <c:v>1.8501195273878598E-2</c:v>
                </c:pt>
                <c:pt idx="1145">
                  <c:v>1.8657258074066298E-2</c:v>
                </c:pt>
                <c:pt idx="1146">
                  <c:v>1.8853808816803569E-2</c:v>
                </c:pt>
                <c:pt idx="1147">
                  <c:v>1.9208897359408946E-2</c:v>
                </c:pt>
                <c:pt idx="1148">
                  <c:v>1.9564860423580056E-2</c:v>
                </c:pt>
                <c:pt idx="1149">
                  <c:v>2.1005764094019178E-2</c:v>
                </c:pt>
                <c:pt idx="1150">
                  <c:v>2.1109645160713827E-2</c:v>
                </c:pt>
                <c:pt idx="1151">
                  <c:v>2.3593144189055375E-2</c:v>
                </c:pt>
                <c:pt idx="1152">
                  <c:v>2.4759959591899961E-2</c:v>
                </c:pt>
                <c:pt idx="1153">
                  <c:v>2.4779644609395256E-2</c:v>
                </c:pt>
                <c:pt idx="1154">
                  <c:v>2.5387712932878073E-2</c:v>
                </c:pt>
                <c:pt idx="1155">
                  <c:v>2.5407496092831709E-2</c:v>
                </c:pt>
                <c:pt idx="1156">
                  <c:v>2.7005834847106693E-2</c:v>
                </c:pt>
                <c:pt idx="1157">
                  <c:v>2.7188789785995392E-2</c:v>
                </c:pt>
                <c:pt idx="1158">
                  <c:v>2.7350460768684443E-2</c:v>
                </c:pt>
                <c:pt idx="1159">
                  <c:v>2.7649686259335352E-2</c:v>
                </c:pt>
                <c:pt idx="1160">
                  <c:v>2.7943718964330823E-2</c:v>
                </c:pt>
                <c:pt idx="1161">
                  <c:v>3.0305069160347076E-2</c:v>
                </c:pt>
                <c:pt idx="1162">
                  <c:v>3.0631623060642321E-2</c:v>
                </c:pt>
                <c:pt idx="1163">
                  <c:v>3.2139523382396673E-2</c:v>
                </c:pt>
                <c:pt idx="1164">
                  <c:v>3.225557877167181E-2</c:v>
                </c:pt>
                <c:pt idx="1165">
                  <c:v>3.2648268999213047E-2</c:v>
                </c:pt>
                <c:pt idx="1166">
                  <c:v>3.2794580061765256E-2</c:v>
                </c:pt>
                <c:pt idx="1167">
                  <c:v>3.2942442095283637E-2</c:v>
                </c:pt>
                <c:pt idx="1168">
                  <c:v>3.456260112354153E-2</c:v>
                </c:pt>
                <c:pt idx="1169">
                  <c:v>3.5002999642923992E-2</c:v>
                </c:pt>
                <c:pt idx="1170">
                  <c:v>3.5171468566308803E-2</c:v>
                </c:pt>
                <c:pt idx="1171">
                  <c:v>3.5474504755298245E-2</c:v>
                </c:pt>
                <c:pt idx="1172">
                  <c:v>3.7206958876049578E-2</c:v>
                </c:pt>
                <c:pt idx="1173">
                  <c:v>3.7595467315472871E-2</c:v>
                </c:pt>
                <c:pt idx="1174">
                  <c:v>3.9903657452488202E-2</c:v>
                </c:pt>
                <c:pt idx="1175">
                  <c:v>4.0074187424312839E-2</c:v>
                </c:pt>
                <c:pt idx="1176">
                  <c:v>4.1403399553534941E-2</c:v>
                </c:pt>
                <c:pt idx="1177">
                  <c:v>4.1498132937271226E-2</c:v>
                </c:pt>
                <c:pt idx="1178">
                  <c:v>4.3163552261643104E-2</c:v>
                </c:pt>
                <c:pt idx="1179">
                  <c:v>4.3186293993861938E-2</c:v>
                </c:pt>
                <c:pt idx="1180">
                  <c:v>4.3259284313743582E-2</c:v>
                </c:pt>
                <c:pt idx="1181">
                  <c:v>4.3280775404281317E-2</c:v>
                </c:pt>
                <c:pt idx="1182">
                  <c:v>4.4490839623234593E-2</c:v>
                </c:pt>
                <c:pt idx="1183">
                  <c:v>4.465972864629527E-2</c:v>
                </c:pt>
                <c:pt idx="1184">
                  <c:v>4.5195123417288097E-2</c:v>
                </c:pt>
                <c:pt idx="1185">
                  <c:v>4.6181104899058731E-2</c:v>
                </c:pt>
                <c:pt idx="1186">
                  <c:v>4.6382603486755936E-2</c:v>
                </c:pt>
                <c:pt idx="1187">
                  <c:v>4.7281450272352296E-2</c:v>
                </c:pt>
                <c:pt idx="1188">
                  <c:v>4.8036390966619748E-2</c:v>
                </c:pt>
                <c:pt idx="1189">
                  <c:v>4.9657259701050824E-2</c:v>
                </c:pt>
                <c:pt idx="1190">
                  <c:v>5.0610735237640946E-2</c:v>
                </c:pt>
                <c:pt idx="1191">
                  <c:v>5.1659659786491383E-2</c:v>
                </c:pt>
                <c:pt idx="1192">
                  <c:v>5.1883956055280331E-2</c:v>
                </c:pt>
                <c:pt idx="1193">
                  <c:v>5.288834078988143E-2</c:v>
                </c:pt>
                <c:pt idx="1194">
                  <c:v>5.300752712276021E-2</c:v>
                </c:pt>
                <c:pt idx="1195">
                  <c:v>5.353106272631529E-2</c:v>
                </c:pt>
                <c:pt idx="1196">
                  <c:v>5.3596380191878096E-2</c:v>
                </c:pt>
                <c:pt idx="1197">
                  <c:v>5.3854607499788106E-2</c:v>
                </c:pt>
                <c:pt idx="1198">
                  <c:v>5.4889799419533841E-2</c:v>
                </c:pt>
                <c:pt idx="1199">
                  <c:v>5.5036423315406896E-2</c:v>
                </c:pt>
                <c:pt idx="1200">
                  <c:v>5.5765983982708323E-2</c:v>
                </c:pt>
                <c:pt idx="1201">
                  <c:v>5.7852001774158113E-2</c:v>
                </c:pt>
                <c:pt idx="1202">
                  <c:v>5.7880683646172507E-2</c:v>
                </c:pt>
                <c:pt idx="1203">
                  <c:v>5.8930613851772416E-2</c:v>
                </c:pt>
                <c:pt idx="1204">
                  <c:v>5.9244893555730073E-2</c:v>
                </c:pt>
                <c:pt idx="1205">
                  <c:v>5.934445877514663E-2</c:v>
                </c:pt>
                <c:pt idx="1206">
                  <c:v>6.0201161730001576E-2</c:v>
                </c:pt>
                <c:pt idx="1207">
                  <c:v>6.2165408130553865E-2</c:v>
                </c:pt>
                <c:pt idx="1208">
                  <c:v>6.2411574769984664E-2</c:v>
                </c:pt>
                <c:pt idx="1209">
                  <c:v>6.3344262534337392E-2</c:v>
                </c:pt>
                <c:pt idx="1210">
                  <c:v>6.3366803603210439E-2</c:v>
                </c:pt>
                <c:pt idx="1211">
                  <c:v>6.4331743676515743E-2</c:v>
                </c:pt>
                <c:pt idx="1212">
                  <c:v>6.4707671794465363E-2</c:v>
                </c:pt>
                <c:pt idx="1213">
                  <c:v>6.4749126506630603E-2</c:v>
                </c:pt>
                <c:pt idx="1214">
                  <c:v>6.4967354184429379E-2</c:v>
                </c:pt>
                <c:pt idx="1215">
                  <c:v>6.6045182391433643E-2</c:v>
                </c:pt>
                <c:pt idx="1216">
                  <c:v>6.7069948850527972E-2</c:v>
                </c:pt>
                <c:pt idx="1217">
                  <c:v>6.7448609044848659E-2</c:v>
                </c:pt>
                <c:pt idx="1218">
                  <c:v>6.8491290307114525E-2</c:v>
                </c:pt>
                <c:pt idx="1219">
                  <c:v>6.8714563643045831E-2</c:v>
                </c:pt>
                <c:pt idx="1220">
                  <c:v>6.9823206346286706E-2</c:v>
                </c:pt>
                <c:pt idx="1221">
                  <c:v>7.0294382586203866E-2</c:v>
                </c:pt>
                <c:pt idx="1222">
                  <c:v>7.0595435424107539E-2</c:v>
                </c:pt>
                <c:pt idx="1223">
                  <c:v>7.1463606969064702E-2</c:v>
                </c:pt>
                <c:pt idx="1224">
                  <c:v>7.1777295216073109E-2</c:v>
                </c:pt>
                <c:pt idx="1225">
                  <c:v>7.2847271051275017E-2</c:v>
                </c:pt>
                <c:pt idx="1226">
                  <c:v>7.2891164421140964E-2</c:v>
                </c:pt>
                <c:pt idx="1227">
                  <c:v>7.306483768708906E-2</c:v>
                </c:pt>
                <c:pt idx="1228">
                  <c:v>7.3809795058678088E-2</c:v>
                </c:pt>
                <c:pt idx="1229">
                  <c:v>7.4114619515869021E-2</c:v>
                </c:pt>
                <c:pt idx="1230">
                  <c:v>7.5521452845284193E-2</c:v>
                </c:pt>
                <c:pt idx="1231">
                  <c:v>7.657944851500377E-2</c:v>
                </c:pt>
                <c:pt idx="1232">
                  <c:v>7.6812860490811291E-2</c:v>
                </c:pt>
                <c:pt idx="1233">
                  <c:v>7.7676849533295553E-2</c:v>
                </c:pt>
                <c:pt idx="1234">
                  <c:v>7.7701788927787271E-2</c:v>
                </c:pt>
                <c:pt idx="1235">
                  <c:v>7.885397339784371E-2</c:v>
                </c:pt>
                <c:pt idx="1236">
                  <c:v>7.971620280740295E-2</c:v>
                </c:pt>
                <c:pt idx="1237">
                  <c:v>8.0401285611287621E-2</c:v>
                </c:pt>
                <c:pt idx="1238">
                  <c:v>8.1295029544418307E-2</c:v>
                </c:pt>
                <c:pt idx="1239">
                  <c:v>8.2032671971701776E-2</c:v>
                </c:pt>
                <c:pt idx="1240">
                  <c:v>8.2139361842315198E-2</c:v>
                </c:pt>
                <c:pt idx="1241">
                  <c:v>8.249760378965898E-2</c:v>
                </c:pt>
                <c:pt idx="1242">
                  <c:v>8.264200794332377E-2</c:v>
                </c:pt>
                <c:pt idx="1243">
                  <c:v>8.2864217876236615E-2</c:v>
                </c:pt>
                <c:pt idx="1244">
                  <c:v>8.304823212923583E-2</c:v>
                </c:pt>
                <c:pt idx="1245">
                  <c:v>8.3631890526488631E-2</c:v>
                </c:pt>
                <c:pt idx="1246">
                  <c:v>8.3851373248542041E-2</c:v>
                </c:pt>
                <c:pt idx="1247">
                  <c:v>8.4908587574871214E-2</c:v>
                </c:pt>
                <c:pt idx="1248">
                  <c:v>8.5595060624983732E-2</c:v>
                </c:pt>
                <c:pt idx="1249">
                  <c:v>8.6263623917194929E-2</c:v>
                </c:pt>
                <c:pt idx="1250">
                  <c:v>8.6277058697525111E-2</c:v>
                </c:pt>
                <c:pt idx="1251">
                  <c:v>8.6808028685776695E-2</c:v>
                </c:pt>
                <c:pt idx="1252">
                  <c:v>8.7671021263191817E-2</c:v>
                </c:pt>
                <c:pt idx="1253">
                  <c:v>8.7748368223769482E-2</c:v>
                </c:pt>
                <c:pt idx="1254">
                  <c:v>8.8414344209543069E-2</c:v>
                </c:pt>
                <c:pt idx="1255">
                  <c:v>8.8765260276005772E-2</c:v>
                </c:pt>
                <c:pt idx="1256">
                  <c:v>8.9427171999663144E-2</c:v>
                </c:pt>
                <c:pt idx="1257">
                  <c:v>8.9956140518941102E-2</c:v>
                </c:pt>
                <c:pt idx="1258">
                  <c:v>8.9995173716941282E-2</c:v>
                </c:pt>
                <c:pt idx="1259">
                  <c:v>9.0051788780008551E-2</c:v>
                </c:pt>
                <c:pt idx="1260">
                  <c:v>9.0197255526930406E-2</c:v>
                </c:pt>
                <c:pt idx="1261">
                  <c:v>9.1264598910770142E-2</c:v>
                </c:pt>
                <c:pt idx="1262">
                  <c:v>9.3063598516395771E-2</c:v>
                </c:pt>
                <c:pt idx="1263">
                  <c:v>9.3614852883644697E-2</c:v>
                </c:pt>
                <c:pt idx="1264">
                  <c:v>9.3925083484782027E-2</c:v>
                </c:pt>
                <c:pt idx="1265">
                  <c:v>9.3976614965961006E-2</c:v>
                </c:pt>
                <c:pt idx="1266">
                  <c:v>9.4091280913850564E-2</c:v>
                </c:pt>
                <c:pt idx="1267">
                  <c:v>9.4364150884878095E-2</c:v>
                </c:pt>
                <c:pt idx="1268">
                  <c:v>9.4694558050828756E-2</c:v>
                </c:pt>
                <c:pt idx="1269">
                  <c:v>9.4873471494319905E-2</c:v>
                </c:pt>
                <c:pt idx="1270">
                  <c:v>9.6140216866220679E-2</c:v>
                </c:pt>
                <c:pt idx="1271">
                  <c:v>9.6567200510211143E-2</c:v>
                </c:pt>
                <c:pt idx="1272">
                  <c:v>0.10224596050089257</c:v>
                </c:pt>
                <c:pt idx="1273">
                  <c:v>0.10251258133189446</c:v>
                </c:pt>
                <c:pt idx="1274">
                  <c:v>0.10282865419800906</c:v>
                </c:pt>
                <c:pt idx="1275">
                  <c:v>0.1040932618199386</c:v>
                </c:pt>
                <c:pt idx="1276">
                  <c:v>0.10636408996576956</c:v>
                </c:pt>
                <c:pt idx="1277">
                  <c:v>0.10658465319876854</c:v>
                </c:pt>
                <c:pt idx="1278">
                  <c:v>0.1077097879385515</c:v>
                </c:pt>
                <c:pt idx="1279">
                  <c:v>0.10964900849023683</c:v>
                </c:pt>
                <c:pt idx="1280">
                  <c:v>0.11006810201177734</c:v>
                </c:pt>
                <c:pt idx="1281">
                  <c:v>0.11096466573770097</c:v>
                </c:pt>
                <c:pt idx="1282">
                  <c:v>0.11116661774401351</c:v>
                </c:pt>
                <c:pt idx="1283">
                  <c:v>0.11171612158274005</c:v>
                </c:pt>
                <c:pt idx="1284">
                  <c:v>0.11252691422517876</c:v>
                </c:pt>
                <c:pt idx="1285">
                  <c:v>0.11338744323808374</c:v>
                </c:pt>
                <c:pt idx="1286">
                  <c:v>0.1148868737833299</c:v>
                </c:pt>
                <c:pt idx="1287">
                  <c:v>0.11581985592586745</c:v>
                </c:pt>
                <c:pt idx="1288">
                  <c:v>0.11621682032628408</c:v>
                </c:pt>
                <c:pt idx="1289">
                  <c:v>0.11631324930660604</c:v>
                </c:pt>
                <c:pt idx="1290">
                  <c:v>0.1183792047142621</c:v>
                </c:pt>
                <c:pt idx="1291">
                  <c:v>0.11916580761739531</c:v>
                </c:pt>
                <c:pt idx="1292">
                  <c:v>0.11995961803516897</c:v>
                </c:pt>
                <c:pt idx="1293">
                  <c:v>0.12038787533471314</c:v>
                </c:pt>
                <c:pt idx="1294">
                  <c:v>0.12116314782046779</c:v>
                </c:pt>
                <c:pt idx="1295">
                  <c:v>0.12167907765254632</c:v>
                </c:pt>
                <c:pt idx="1296">
                  <c:v>0.12225071132790784</c:v>
                </c:pt>
                <c:pt idx="1297">
                  <c:v>0.12238678521200479</c:v>
                </c:pt>
                <c:pt idx="1298">
                  <c:v>0.12245980887045278</c:v>
                </c:pt>
                <c:pt idx="1299">
                  <c:v>0.12299553870078757</c:v>
                </c:pt>
                <c:pt idx="1300">
                  <c:v>0.12388733827659304</c:v>
                </c:pt>
                <c:pt idx="1301">
                  <c:v>0.12479589154592835</c:v>
                </c:pt>
                <c:pt idx="1302">
                  <c:v>0.12532921155471466</c:v>
                </c:pt>
                <c:pt idx="1303">
                  <c:v>0.12755809524230491</c:v>
                </c:pt>
                <c:pt idx="1304">
                  <c:v>0.13036220485062477</c:v>
                </c:pt>
                <c:pt idx="1305">
                  <c:v>0.13041772844187979</c:v>
                </c:pt>
                <c:pt idx="1306">
                  <c:v>0.13095245516751347</c:v>
                </c:pt>
                <c:pt idx="1307">
                  <c:v>0.1318618087284838</c:v>
                </c:pt>
                <c:pt idx="1308">
                  <c:v>0.13283439582227757</c:v>
                </c:pt>
                <c:pt idx="1309">
                  <c:v>0.13500745605523692</c:v>
                </c:pt>
                <c:pt idx="1310">
                  <c:v>0.13584419858038008</c:v>
                </c:pt>
                <c:pt idx="1311">
                  <c:v>0.13670002222469863</c:v>
                </c:pt>
                <c:pt idx="1312">
                  <c:v>0.13834869049641732</c:v>
                </c:pt>
                <c:pt idx="1313">
                  <c:v>0.14152787046605764</c:v>
                </c:pt>
                <c:pt idx="1314">
                  <c:v>0.14316787210882193</c:v>
                </c:pt>
                <c:pt idx="1315">
                  <c:v>0.14331247770459002</c:v>
                </c:pt>
                <c:pt idx="1316">
                  <c:v>0.14363076165535368</c:v>
                </c:pt>
                <c:pt idx="1317">
                  <c:v>0.1436572501508987</c:v>
                </c:pt>
                <c:pt idx="1318">
                  <c:v>0.1448538752254884</c:v>
                </c:pt>
                <c:pt idx="1319">
                  <c:v>0.14518548648481883</c:v>
                </c:pt>
                <c:pt idx="1320">
                  <c:v>0.1452929359388814</c:v>
                </c:pt>
                <c:pt idx="1321">
                  <c:v>0.14536062924553347</c:v>
                </c:pt>
                <c:pt idx="1322">
                  <c:v>0.14902573081208159</c:v>
                </c:pt>
                <c:pt idx="1323">
                  <c:v>0.14905987460194853</c:v>
                </c:pt>
                <c:pt idx="1324">
                  <c:v>0.14912958127015177</c:v>
                </c:pt>
                <c:pt idx="1325">
                  <c:v>0.14930162399746577</c:v>
                </c:pt>
                <c:pt idx="1326">
                  <c:v>0.14951395158872915</c:v>
                </c:pt>
                <c:pt idx="1327">
                  <c:v>0.15038583994347132</c:v>
                </c:pt>
                <c:pt idx="1328">
                  <c:v>0.15089473954237778</c:v>
                </c:pt>
                <c:pt idx="1329">
                  <c:v>0.15161325601695214</c:v>
                </c:pt>
                <c:pt idx="1330">
                  <c:v>0.15303433503802419</c:v>
                </c:pt>
                <c:pt idx="1331">
                  <c:v>0.15439409028131079</c:v>
                </c:pt>
                <c:pt idx="1332">
                  <c:v>0.15483123495591108</c:v>
                </c:pt>
                <c:pt idx="1333">
                  <c:v>0.15615843961649714</c:v>
                </c:pt>
                <c:pt idx="1334">
                  <c:v>0.15810559161876839</c:v>
                </c:pt>
                <c:pt idx="1335">
                  <c:v>0.15911254420504625</c:v>
                </c:pt>
                <c:pt idx="1336">
                  <c:v>0.15929003891119214</c:v>
                </c:pt>
                <c:pt idx="1337">
                  <c:v>0.15947965572330305</c:v>
                </c:pt>
                <c:pt idx="1338">
                  <c:v>0.15971509991118615</c:v>
                </c:pt>
                <c:pt idx="1339">
                  <c:v>0.16010147107914893</c:v>
                </c:pt>
                <c:pt idx="1340">
                  <c:v>0.1601915702990285</c:v>
                </c:pt>
                <c:pt idx="1341">
                  <c:v>0.1615115117188477</c:v>
                </c:pt>
                <c:pt idx="1342">
                  <c:v>0.16165706142795419</c:v>
                </c:pt>
                <c:pt idx="1343">
                  <c:v>0.16232119343629708</c:v>
                </c:pt>
                <c:pt idx="1344">
                  <c:v>0.1644165111919195</c:v>
                </c:pt>
                <c:pt idx="1345">
                  <c:v>0.16575280317491645</c:v>
                </c:pt>
                <c:pt idx="1346">
                  <c:v>0.16692801773506252</c:v>
                </c:pt>
                <c:pt idx="1347">
                  <c:v>0.16714628407032445</c:v>
                </c:pt>
                <c:pt idx="1348">
                  <c:v>0.16822524321169996</c:v>
                </c:pt>
                <c:pt idx="1349">
                  <c:v>0.16848140738834949</c:v>
                </c:pt>
                <c:pt idx="1350">
                  <c:v>0.16977773938300161</c:v>
                </c:pt>
                <c:pt idx="1351">
                  <c:v>0.17094301910680679</c:v>
                </c:pt>
                <c:pt idx="1352">
                  <c:v>0.17138849586199384</c:v>
                </c:pt>
                <c:pt idx="1353">
                  <c:v>0.17173504082748592</c:v>
                </c:pt>
                <c:pt idx="1354">
                  <c:v>0.17588491424739319</c:v>
                </c:pt>
                <c:pt idx="1355">
                  <c:v>0.17616122972474801</c:v>
                </c:pt>
                <c:pt idx="1356">
                  <c:v>0.1765218993203452</c:v>
                </c:pt>
                <c:pt idx="1357">
                  <c:v>0.17657884856690687</c:v>
                </c:pt>
                <c:pt idx="1358">
                  <c:v>0.1765815731959279</c:v>
                </c:pt>
                <c:pt idx="1359">
                  <c:v>0.17661616310502845</c:v>
                </c:pt>
                <c:pt idx="1360">
                  <c:v>0.17670748726318855</c:v>
                </c:pt>
                <c:pt idx="1361">
                  <c:v>0.17717963367472206</c:v>
                </c:pt>
                <c:pt idx="1362">
                  <c:v>0.17733880475080052</c:v>
                </c:pt>
                <c:pt idx="1363">
                  <c:v>0.1776162141040982</c:v>
                </c:pt>
                <c:pt idx="1364">
                  <c:v>0.178292757511825</c:v>
                </c:pt>
                <c:pt idx="1365">
                  <c:v>0.17858692444454</c:v>
                </c:pt>
                <c:pt idx="1366">
                  <c:v>0.17906862166183388</c:v>
                </c:pt>
                <c:pt idx="1367">
                  <c:v>0.18022836649926913</c:v>
                </c:pt>
                <c:pt idx="1368">
                  <c:v>0.18091709373596121</c:v>
                </c:pt>
                <c:pt idx="1369">
                  <c:v>0.18139225251899488</c:v>
                </c:pt>
                <c:pt idx="1370">
                  <c:v>0.18165657870018082</c:v>
                </c:pt>
                <c:pt idx="1371">
                  <c:v>0.18265838651913333</c:v>
                </c:pt>
                <c:pt idx="1372">
                  <c:v>0.18268103759444049</c:v>
                </c:pt>
                <c:pt idx="1373">
                  <c:v>0.18284646331925786</c:v>
                </c:pt>
                <c:pt idx="1374">
                  <c:v>0.18591768327253419</c:v>
                </c:pt>
                <c:pt idx="1375">
                  <c:v>0.18592755149821286</c:v>
                </c:pt>
                <c:pt idx="1376">
                  <c:v>0.18614456377903299</c:v>
                </c:pt>
                <c:pt idx="1377">
                  <c:v>0.18644464534919297</c:v>
                </c:pt>
                <c:pt idx="1378">
                  <c:v>0.18796535775346745</c:v>
                </c:pt>
                <c:pt idx="1379">
                  <c:v>0.18995701296072365</c:v>
                </c:pt>
                <c:pt idx="1380">
                  <c:v>0.19018667040778409</c:v>
                </c:pt>
                <c:pt idx="1381">
                  <c:v>0.19121326953691509</c:v>
                </c:pt>
                <c:pt idx="1382">
                  <c:v>0.19162659100635776</c:v>
                </c:pt>
                <c:pt idx="1383">
                  <c:v>0.19271307993875711</c:v>
                </c:pt>
                <c:pt idx="1384">
                  <c:v>0.19366480454861701</c:v>
                </c:pt>
                <c:pt idx="1385">
                  <c:v>0.19534772136034714</c:v>
                </c:pt>
                <c:pt idx="1386">
                  <c:v>0.19630635265948795</c:v>
                </c:pt>
                <c:pt idx="1387">
                  <c:v>0.19644672356198134</c:v>
                </c:pt>
                <c:pt idx="1388">
                  <c:v>0.19682356054275585</c:v>
                </c:pt>
                <c:pt idx="1389">
                  <c:v>0.19685811160162692</c:v>
                </c:pt>
                <c:pt idx="1390">
                  <c:v>0.19755741801088569</c:v>
                </c:pt>
                <c:pt idx="1391">
                  <c:v>0.19774149634133523</c:v>
                </c:pt>
                <c:pt idx="1392">
                  <c:v>0.1980394258800251</c:v>
                </c:pt>
                <c:pt idx="1393">
                  <c:v>0.19857419603781712</c:v>
                </c:pt>
                <c:pt idx="1394">
                  <c:v>0.20096546037576588</c:v>
                </c:pt>
                <c:pt idx="1395">
                  <c:v>0.20314513080622532</c:v>
                </c:pt>
                <c:pt idx="1396">
                  <c:v>0.20331972668095075</c:v>
                </c:pt>
                <c:pt idx="1397">
                  <c:v>0.20344210236906993</c:v>
                </c:pt>
                <c:pt idx="1398">
                  <c:v>0.20357694790108077</c:v>
                </c:pt>
                <c:pt idx="1399">
                  <c:v>0.20393911266954967</c:v>
                </c:pt>
                <c:pt idx="1400">
                  <c:v>0.20405895520553119</c:v>
                </c:pt>
                <c:pt idx="1401">
                  <c:v>0.20430585914626917</c:v>
                </c:pt>
                <c:pt idx="1402">
                  <c:v>0.20484422591224602</c:v>
                </c:pt>
                <c:pt idx="1403">
                  <c:v>0.20500915738191167</c:v>
                </c:pt>
                <c:pt idx="1404">
                  <c:v>0.20559965132117852</c:v>
                </c:pt>
                <c:pt idx="1405">
                  <c:v>0.20593684281750677</c:v>
                </c:pt>
                <c:pt idx="1406">
                  <c:v>0.20613832977079918</c:v>
                </c:pt>
                <c:pt idx="1407">
                  <c:v>0.20736821705416239</c:v>
                </c:pt>
                <c:pt idx="1408">
                  <c:v>0.20760208995741578</c:v>
                </c:pt>
                <c:pt idx="1409">
                  <c:v>0.20774084328164663</c:v>
                </c:pt>
                <c:pt idx="1410">
                  <c:v>0.20840020740024015</c:v>
                </c:pt>
                <c:pt idx="1411">
                  <c:v>0.2085384555134156</c:v>
                </c:pt>
                <c:pt idx="1412">
                  <c:v>0.20858803599670153</c:v>
                </c:pt>
                <c:pt idx="1413">
                  <c:v>0.20890638016054347</c:v>
                </c:pt>
                <c:pt idx="1414">
                  <c:v>0.21028521230749142</c:v>
                </c:pt>
                <c:pt idx="1415">
                  <c:v>0.21099762480653411</c:v>
                </c:pt>
                <c:pt idx="1416">
                  <c:v>0.21149789518229284</c:v>
                </c:pt>
                <c:pt idx="1417">
                  <c:v>0.21182067450185166</c:v>
                </c:pt>
                <c:pt idx="1418">
                  <c:v>0.21222129957409908</c:v>
                </c:pt>
                <c:pt idx="1419">
                  <c:v>0.21234345875155805</c:v>
                </c:pt>
                <c:pt idx="1420">
                  <c:v>0.21278679566839329</c:v>
                </c:pt>
                <c:pt idx="1421">
                  <c:v>0.21334197863749532</c:v>
                </c:pt>
                <c:pt idx="1422">
                  <c:v>0.2142111877126934</c:v>
                </c:pt>
                <c:pt idx="1423">
                  <c:v>0.21452633506655361</c:v>
                </c:pt>
                <c:pt idx="1424">
                  <c:v>0.21492697854869783</c:v>
                </c:pt>
                <c:pt idx="1425">
                  <c:v>0.21638797993533063</c:v>
                </c:pt>
                <c:pt idx="1426">
                  <c:v>0.21707677962657232</c:v>
                </c:pt>
                <c:pt idx="1427">
                  <c:v>0.21757618226103176</c:v>
                </c:pt>
                <c:pt idx="1428">
                  <c:v>0.21780376057400808</c:v>
                </c:pt>
                <c:pt idx="1429">
                  <c:v>0.2195936999920339</c:v>
                </c:pt>
                <c:pt idx="1430">
                  <c:v>0.21979164385797928</c:v>
                </c:pt>
                <c:pt idx="1431">
                  <c:v>0.21987251552534301</c:v>
                </c:pt>
                <c:pt idx="1432">
                  <c:v>0.22030442811055734</c:v>
                </c:pt>
                <c:pt idx="1433">
                  <c:v>0.22121111278209624</c:v>
                </c:pt>
                <c:pt idx="1434">
                  <c:v>0.22153281993021567</c:v>
                </c:pt>
                <c:pt idx="1435">
                  <c:v>0.22172240051135714</c:v>
                </c:pt>
                <c:pt idx="1436">
                  <c:v>0.22276036748127576</c:v>
                </c:pt>
                <c:pt idx="1437">
                  <c:v>0.22312154147604726</c:v>
                </c:pt>
                <c:pt idx="1438">
                  <c:v>0.223424626128434</c:v>
                </c:pt>
                <c:pt idx="1439">
                  <c:v>0.22401307264696224</c:v>
                </c:pt>
                <c:pt idx="1440">
                  <c:v>0.22453133393347385</c:v>
                </c:pt>
                <c:pt idx="1441">
                  <c:v>0.22481275835147477</c:v>
                </c:pt>
                <c:pt idx="1442">
                  <c:v>0.22628897353151456</c:v>
                </c:pt>
                <c:pt idx="1443">
                  <c:v>0.22647160109088207</c:v>
                </c:pt>
                <c:pt idx="1444">
                  <c:v>0.22668912727182683</c:v>
                </c:pt>
                <c:pt idx="1445">
                  <c:v>0.22736390932699871</c:v>
                </c:pt>
                <c:pt idx="1446">
                  <c:v>0.22886499260319618</c:v>
                </c:pt>
                <c:pt idx="1447">
                  <c:v>0.23067573400773689</c:v>
                </c:pt>
                <c:pt idx="1448">
                  <c:v>0.23117195728942869</c:v>
                </c:pt>
                <c:pt idx="1449">
                  <c:v>0.23163541055646145</c:v>
                </c:pt>
                <c:pt idx="1450">
                  <c:v>0.23491535135428054</c:v>
                </c:pt>
                <c:pt idx="1451">
                  <c:v>0.23570418706066101</c:v>
                </c:pt>
                <c:pt idx="1452">
                  <c:v>0.23602617594263162</c:v>
                </c:pt>
                <c:pt idx="1453">
                  <c:v>0.23610197341177588</c:v>
                </c:pt>
                <c:pt idx="1454">
                  <c:v>0.23684299744442303</c:v>
                </c:pt>
                <c:pt idx="1455">
                  <c:v>0.23768810121458295</c:v>
                </c:pt>
                <c:pt idx="1456">
                  <c:v>0.23771293720180142</c:v>
                </c:pt>
                <c:pt idx="1457">
                  <c:v>0.23850621265017152</c:v>
                </c:pt>
                <c:pt idx="1458">
                  <c:v>0.23969497911566678</c:v>
                </c:pt>
                <c:pt idx="1459">
                  <c:v>0.23997370900693776</c:v>
                </c:pt>
                <c:pt idx="1460">
                  <c:v>0.24054631683269387</c:v>
                </c:pt>
                <c:pt idx="1461">
                  <c:v>0.24101793919704029</c:v>
                </c:pt>
                <c:pt idx="1462">
                  <c:v>0.2410291100302385</c:v>
                </c:pt>
                <c:pt idx="1463">
                  <c:v>0.24133176108578078</c:v>
                </c:pt>
                <c:pt idx="1464">
                  <c:v>0.24338988039253653</c:v>
                </c:pt>
                <c:pt idx="1465">
                  <c:v>0.24383481758106035</c:v>
                </c:pt>
                <c:pt idx="1466">
                  <c:v>0.24388462381534642</c:v>
                </c:pt>
                <c:pt idx="1467">
                  <c:v>0.24462053489681468</c:v>
                </c:pt>
                <c:pt idx="1468">
                  <c:v>0.24497137617089307</c:v>
                </c:pt>
                <c:pt idx="1469">
                  <c:v>0.2481249137616153</c:v>
                </c:pt>
                <c:pt idx="1470">
                  <c:v>0.24985967982436924</c:v>
                </c:pt>
                <c:pt idx="1471">
                  <c:v>0.25208162403407713</c:v>
                </c:pt>
                <c:pt idx="1472">
                  <c:v>0.25258398654857483</c:v>
                </c:pt>
                <c:pt idx="1473">
                  <c:v>0.25292883889190404</c:v>
                </c:pt>
                <c:pt idx="1474">
                  <c:v>0.25303770272994092</c:v>
                </c:pt>
                <c:pt idx="1475">
                  <c:v>0.25344483949650976</c:v>
                </c:pt>
                <c:pt idx="1476">
                  <c:v>0.25354893254896993</c:v>
                </c:pt>
                <c:pt idx="1477">
                  <c:v>0.25366036826746841</c:v>
                </c:pt>
                <c:pt idx="1478">
                  <c:v>0.25499047802388841</c:v>
                </c:pt>
                <c:pt idx="1479">
                  <c:v>0.25519744000343547</c:v>
                </c:pt>
                <c:pt idx="1480">
                  <c:v>0.25800604454825421</c:v>
                </c:pt>
                <c:pt idx="1481">
                  <c:v>0.25864143588983174</c:v>
                </c:pt>
                <c:pt idx="1482">
                  <c:v>0.25880667880765018</c:v>
                </c:pt>
                <c:pt idx="1483">
                  <c:v>0.25921839693719917</c:v>
                </c:pt>
                <c:pt idx="1484">
                  <c:v>0.25981599190776899</c:v>
                </c:pt>
                <c:pt idx="1485">
                  <c:v>0.26072084862834122</c:v>
                </c:pt>
                <c:pt idx="1486">
                  <c:v>0.26081559525690057</c:v>
                </c:pt>
                <c:pt idx="1487">
                  <c:v>0.26131240673618317</c:v>
                </c:pt>
                <c:pt idx="1488">
                  <c:v>0.26332935612656594</c:v>
                </c:pt>
                <c:pt idx="1489">
                  <c:v>0.2644017573609041</c:v>
                </c:pt>
                <c:pt idx="1490">
                  <c:v>0.2647546940116482</c:v>
                </c:pt>
                <c:pt idx="1491">
                  <c:v>0.26579408604633981</c:v>
                </c:pt>
                <c:pt idx="1492">
                  <c:v>0.26608990980736796</c:v>
                </c:pt>
                <c:pt idx="1493">
                  <c:v>0.26648560008290384</c:v>
                </c:pt>
                <c:pt idx="1494">
                  <c:v>0.26749459602506848</c:v>
                </c:pt>
                <c:pt idx="1495">
                  <c:v>0.26823817387907906</c:v>
                </c:pt>
                <c:pt idx="1496">
                  <c:v>0.27100525592728353</c:v>
                </c:pt>
                <c:pt idx="1497">
                  <c:v>0.27121900395410886</c:v>
                </c:pt>
                <c:pt idx="1498">
                  <c:v>0.27129911423754449</c:v>
                </c:pt>
                <c:pt idx="1499">
                  <c:v>0.27184741060743933</c:v>
                </c:pt>
                <c:pt idx="1500">
                  <c:v>0.27215830682169057</c:v>
                </c:pt>
                <c:pt idx="1501">
                  <c:v>0.27270767670883506</c:v>
                </c:pt>
                <c:pt idx="1502">
                  <c:v>0.27414599015066454</c:v>
                </c:pt>
                <c:pt idx="1503">
                  <c:v>0.27427173041397346</c:v>
                </c:pt>
                <c:pt idx="1504">
                  <c:v>0.27448650832045113</c:v>
                </c:pt>
                <c:pt idx="1505">
                  <c:v>0.27454520468957166</c:v>
                </c:pt>
                <c:pt idx="1506">
                  <c:v>0.27576350873762084</c:v>
                </c:pt>
                <c:pt idx="1507">
                  <c:v>0.27687569829354408</c:v>
                </c:pt>
                <c:pt idx="1508">
                  <c:v>0.27688296344203628</c:v>
                </c:pt>
                <c:pt idx="1509">
                  <c:v>0.27703291799015162</c:v>
                </c:pt>
                <c:pt idx="1510">
                  <c:v>0.27772297040880289</c:v>
                </c:pt>
                <c:pt idx="1511">
                  <c:v>0.27794750520897227</c:v>
                </c:pt>
                <c:pt idx="1512">
                  <c:v>0.27825416234944123</c:v>
                </c:pt>
                <c:pt idx="1513">
                  <c:v>0.2791194065222769</c:v>
                </c:pt>
                <c:pt idx="1514">
                  <c:v>0.279413962688002</c:v>
                </c:pt>
                <c:pt idx="1515">
                  <c:v>0.27969349336618593</c:v>
                </c:pt>
                <c:pt idx="1516">
                  <c:v>0.28186390568284081</c:v>
                </c:pt>
                <c:pt idx="1517">
                  <c:v>0.28319465645866376</c:v>
                </c:pt>
                <c:pt idx="1518">
                  <c:v>0.28376095290172298</c:v>
                </c:pt>
                <c:pt idx="1519">
                  <c:v>0.28460496275148423</c:v>
                </c:pt>
                <c:pt idx="1520">
                  <c:v>0.28554198863898084</c:v>
                </c:pt>
                <c:pt idx="1521">
                  <c:v>0.28594898902981125</c:v>
                </c:pt>
                <c:pt idx="1522">
                  <c:v>0.28595833061742382</c:v>
                </c:pt>
                <c:pt idx="1523">
                  <c:v>0.28664384754419781</c:v>
                </c:pt>
                <c:pt idx="1524">
                  <c:v>0.28778004060369561</c:v>
                </c:pt>
                <c:pt idx="1525">
                  <c:v>0.28942031848867916</c:v>
                </c:pt>
                <c:pt idx="1526">
                  <c:v>0.28965160360412978</c:v>
                </c:pt>
                <c:pt idx="1527">
                  <c:v>0.29101274358883822</c:v>
                </c:pt>
                <c:pt idx="1528">
                  <c:v>0.29341740396989496</c:v>
                </c:pt>
                <c:pt idx="1529">
                  <c:v>0.2934564884314641</c:v>
                </c:pt>
                <c:pt idx="1530">
                  <c:v>0.29356455805785969</c:v>
                </c:pt>
                <c:pt idx="1531">
                  <c:v>0.29360015242863796</c:v>
                </c:pt>
                <c:pt idx="1532">
                  <c:v>0.29367657197257457</c:v>
                </c:pt>
                <c:pt idx="1533">
                  <c:v>0.29541439342109038</c:v>
                </c:pt>
                <c:pt idx="1534">
                  <c:v>0.29612135296653003</c:v>
                </c:pt>
                <c:pt idx="1535">
                  <c:v>0.29903484622983684</c:v>
                </c:pt>
                <c:pt idx="1536">
                  <c:v>0.30031615933154859</c:v>
                </c:pt>
                <c:pt idx="1537">
                  <c:v>0.30148591352290249</c:v>
                </c:pt>
                <c:pt idx="1538">
                  <c:v>0.30304397542087602</c:v>
                </c:pt>
                <c:pt idx="1539">
                  <c:v>0.30337114005695465</c:v>
                </c:pt>
                <c:pt idx="1540">
                  <c:v>0.30346840170087253</c:v>
                </c:pt>
                <c:pt idx="1541">
                  <c:v>0.30404245353882853</c:v>
                </c:pt>
                <c:pt idx="1542">
                  <c:v>0.3064373044204185</c:v>
                </c:pt>
                <c:pt idx="1543">
                  <c:v>0.30649829806330331</c:v>
                </c:pt>
                <c:pt idx="1544">
                  <c:v>0.30650936307601212</c:v>
                </c:pt>
                <c:pt idx="1545">
                  <c:v>0.30664682397035764</c:v>
                </c:pt>
                <c:pt idx="1546">
                  <c:v>0.30708145424904459</c:v>
                </c:pt>
                <c:pt idx="1547">
                  <c:v>0.30720994898461007</c:v>
                </c:pt>
                <c:pt idx="1548">
                  <c:v>0.30865943405303792</c:v>
                </c:pt>
                <c:pt idx="1549">
                  <c:v>0.30867875808545442</c:v>
                </c:pt>
                <c:pt idx="1550">
                  <c:v>0.30962235747500827</c:v>
                </c:pt>
                <c:pt idx="1551">
                  <c:v>0.30967443218335328</c:v>
                </c:pt>
                <c:pt idx="1552">
                  <c:v>0.30969984372632542</c:v>
                </c:pt>
                <c:pt idx="1553">
                  <c:v>0.30984276827562962</c:v>
                </c:pt>
                <c:pt idx="1554">
                  <c:v>0.31011383440820212</c:v>
                </c:pt>
                <c:pt idx="1555">
                  <c:v>0.31031802137460024</c:v>
                </c:pt>
                <c:pt idx="1556">
                  <c:v>0.31094991329769411</c:v>
                </c:pt>
                <c:pt idx="1557">
                  <c:v>0.31173626164354235</c:v>
                </c:pt>
                <c:pt idx="1558">
                  <c:v>0.31377483414151713</c:v>
                </c:pt>
                <c:pt idx="1559">
                  <c:v>0.31411387770742832</c:v>
                </c:pt>
                <c:pt idx="1560">
                  <c:v>0.31523430217856052</c:v>
                </c:pt>
                <c:pt idx="1561">
                  <c:v>0.31600026352766125</c:v>
                </c:pt>
                <c:pt idx="1562">
                  <c:v>0.31747187888816863</c:v>
                </c:pt>
                <c:pt idx="1563">
                  <c:v>0.31846416157943658</c:v>
                </c:pt>
                <c:pt idx="1564">
                  <c:v>0.31849187282845337</c:v>
                </c:pt>
                <c:pt idx="1565">
                  <c:v>0.318902393027794</c:v>
                </c:pt>
                <c:pt idx="1566">
                  <c:v>0.32091750720352458</c:v>
                </c:pt>
                <c:pt idx="1567">
                  <c:v>0.32197641731315879</c:v>
                </c:pt>
                <c:pt idx="1568">
                  <c:v>0.32252774586621485</c:v>
                </c:pt>
                <c:pt idx="1569">
                  <c:v>0.324351251809959</c:v>
                </c:pt>
                <c:pt idx="1570">
                  <c:v>0.32482547439652337</c:v>
                </c:pt>
                <c:pt idx="1571">
                  <c:v>0.32519058341701346</c:v>
                </c:pt>
                <c:pt idx="1572">
                  <c:v>0.32632095746296286</c:v>
                </c:pt>
                <c:pt idx="1573">
                  <c:v>0.32644210422254571</c:v>
                </c:pt>
                <c:pt idx="1574">
                  <c:v>0.32662963130800354</c:v>
                </c:pt>
                <c:pt idx="1575">
                  <c:v>0.32800215758195123</c:v>
                </c:pt>
                <c:pt idx="1576">
                  <c:v>0.32898289753325061</c:v>
                </c:pt>
                <c:pt idx="1577">
                  <c:v>0.32910393772866714</c:v>
                </c:pt>
                <c:pt idx="1578">
                  <c:v>0.32984123809037103</c:v>
                </c:pt>
                <c:pt idx="1579">
                  <c:v>0.3298421014024206</c:v>
                </c:pt>
                <c:pt idx="1580">
                  <c:v>0.33158180272795501</c:v>
                </c:pt>
                <c:pt idx="1581">
                  <c:v>0.33217744562392715</c:v>
                </c:pt>
                <c:pt idx="1582">
                  <c:v>0.33230115184532621</c:v>
                </c:pt>
                <c:pt idx="1583">
                  <c:v>0.33350592969439186</c:v>
                </c:pt>
                <c:pt idx="1584">
                  <c:v>0.33375656511222163</c:v>
                </c:pt>
                <c:pt idx="1585">
                  <c:v>0.33404529568149899</c:v>
                </c:pt>
                <c:pt idx="1586">
                  <c:v>0.33614049063806201</c:v>
                </c:pt>
                <c:pt idx="1587">
                  <c:v>0.33625135231170289</c:v>
                </c:pt>
                <c:pt idx="1588">
                  <c:v>0.3380499240359725</c:v>
                </c:pt>
                <c:pt idx="1589">
                  <c:v>0.33821200874070451</c:v>
                </c:pt>
                <c:pt idx="1590">
                  <c:v>0.33931218158889159</c:v>
                </c:pt>
                <c:pt idx="1591">
                  <c:v>0.33963086123461184</c:v>
                </c:pt>
                <c:pt idx="1592">
                  <c:v>0.33998693435120347</c:v>
                </c:pt>
                <c:pt idx="1593">
                  <c:v>0.34027096501782977</c:v>
                </c:pt>
                <c:pt idx="1594">
                  <c:v>0.34073934486217661</c:v>
                </c:pt>
                <c:pt idx="1595">
                  <c:v>0.34128652516308211</c:v>
                </c:pt>
                <c:pt idx="1596">
                  <c:v>0.34165744006375692</c:v>
                </c:pt>
                <c:pt idx="1597">
                  <c:v>0.3419521229343308</c:v>
                </c:pt>
                <c:pt idx="1598">
                  <c:v>0.34257986082330494</c:v>
                </c:pt>
                <c:pt idx="1599">
                  <c:v>0.34262232187997116</c:v>
                </c:pt>
                <c:pt idx="1600">
                  <c:v>0.3430944393764096</c:v>
                </c:pt>
                <c:pt idx="1601">
                  <c:v>0.34379882862634709</c:v>
                </c:pt>
                <c:pt idx="1602">
                  <c:v>0.34560779815654386</c:v>
                </c:pt>
                <c:pt idx="1603">
                  <c:v>0.34625621698920211</c:v>
                </c:pt>
                <c:pt idx="1604">
                  <c:v>0.34902781838662472</c:v>
                </c:pt>
                <c:pt idx="1605">
                  <c:v>0.35072503323924326</c:v>
                </c:pt>
                <c:pt idx="1606">
                  <c:v>0.35087363875984373</c:v>
                </c:pt>
                <c:pt idx="1607">
                  <c:v>0.35160118261599382</c:v>
                </c:pt>
                <c:pt idx="1608">
                  <c:v>0.35198110642039671</c:v>
                </c:pt>
                <c:pt idx="1609">
                  <c:v>0.35236535328739937</c:v>
                </c:pt>
                <c:pt idx="1610">
                  <c:v>0.35242954602274174</c:v>
                </c:pt>
                <c:pt idx="1611">
                  <c:v>0.35350976989911531</c:v>
                </c:pt>
                <c:pt idx="1612">
                  <c:v>0.35484609125863703</c:v>
                </c:pt>
                <c:pt idx="1613">
                  <c:v>0.3550640093906961</c:v>
                </c:pt>
                <c:pt idx="1614">
                  <c:v>0.35720422388255302</c:v>
                </c:pt>
                <c:pt idx="1615">
                  <c:v>0.35721339684862929</c:v>
                </c:pt>
                <c:pt idx="1616">
                  <c:v>0.35730204113071812</c:v>
                </c:pt>
                <c:pt idx="1617">
                  <c:v>0.35764217573564133</c:v>
                </c:pt>
                <c:pt idx="1618">
                  <c:v>0.35825515464220481</c:v>
                </c:pt>
                <c:pt idx="1619">
                  <c:v>0.35856547972373487</c:v>
                </c:pt>
                <c:pt idx="1620">
                  <c:v>0.3591577720469093</c:v>
                </c:pt>
                <c:pt idx="1621">
                  <c:v>0.35992718817609382</c:v>
                </c:pt>
                <c:pt idx="1622">
                  <c:v>0.35995559063558374</c:v>
                </c:pt>
                <c:pt idx="1623">
                  <c:v>0.36010572214472153</c:v>
                </c:pt>
                <c:pt idx="1624">
                  <c:v>0.3608726161179559</c:v>
                </c:pt>
                <c:pt idx="1625">
                  <c:v>0.3610281758839472</c:v>
                </c:pt>
                <c:pt idx="1626">
                  <c:v>0.36261872233765974</c:v>
                </c:pt>
                <c:pt idx="1627">
                  <c:v>0.36345633520468656</c:v>
                </c:pt>
                <c:pt idx="1628">
                  <c:v>0.36486333658992826</c:v>
                </c:pt>
                <c:pt idx="1629">
                  <c:v>0.36492434175738747</c:v>
                </c:pt>
                <c:pt idx="1630">
                  <c:v>0.36657560259160643</c:v>
                </c:pt>
                <c:pt idx="1631">
                  <c:v>0.36697160318728755</c:v>
                </c:pt>
                <c:pt idx="1632">
                  <c:v>0.36756095954834495</c:v>
                </c:pt>
                <c:pt idx="1633">
                  <c:v>0.36768225701428381</c:v>
                </c:pt>
                <c:pt idx="1634">
                  <c:v>0.36768637376499252</c:v>
                </c:pt>
                <c:pt idx="1635">
                  <c:v>0.36797448840374009</c:v>
                </c:pt>
                <c:pt idx="1636">
                  <c:v>0.36815757727870235</c:v>
                </c:pt>
                <c:pt idx="1637">
                  <c:v>0.36860123569188008</c:v>
                </c:pt>
                <c:pt idx="1638">
                  <c:v>0.36882822139369431</c:v>
                </c:pt>
                <c:pt idx="1639">
                  <c:v>0.36887002859463619</c:v>
                </c:pt>
                <c:pt idx="1640">
                  <c:v>0.36893794262628687</c:v>
                </c:pt>
                <c:pt idx="1641">
                  <c:v>0.37001459035595641</c:v>
                </c:pt>
                <c:pt idx="1642">
                  <c:v>0.3703742697859016</c:v>
                </c:pt>
                <c:pt idx="1643">
                  <c:v>0.37086591416899478</c:v>
                </c:pt>
                <c:pt idx="1644">
                  <c:v>0.37225933343417988</c:v>
                </c:pt>
                <c:pt idx="1645">
                  <c:v>0.37270261917230191</c:v>
                </c:pt>
                <c:pt idx="1646">
                  <c:v>0.37387548053275593</c:v>
                </c:pt>
                <c:pt idx="1647">
                  <c:v>0.37431062601643172</c:v>
                </c:pt>
                <c:pt idx="1648">
                  <c:v>0.37436247650738713</c:v>
                </c:pt>
                <c:pt idx="1649">
                  <c:v>0.37568226497111196</c:v>
                </c:pt>
                <c:pt idx="1650">
                  <c:v>0.37688490440499561</c:v>
                </c:pt>
                <c:pt idx="1651">
                  <c:v>0.37899073028339803</c:v>
                </c:pt>
                <c:pt idx="1652">
                  <c:v>0.37910890458396257</c:v>
                </c:pt>
                <c:pt idx="1653">
                  <c:v>0.37918768448440399</c:v>
                </c:pt>
                <c:pt idx="1654">
                  <c:v>0.38016584614978799</c:v>
                </c:pt>
                <c:pt idx="1655">
                  <c:v>0.38016950628539897</c:v>
                </c:pt>
                <c:pt idx="1656">
                  <c:v>0.38079537179376072</c:v>
                </c:pt>
                <c:pt idx="1657">
                  <c:v>0.38177409557910713</c:v>
                </c:pt>
                <c:pt idx="1658">
                  <c:v>0.38300714090442295</c:v>
                </c:pt>
                <c:pt idx="1659">
                  <c:v>0.38321224039499402</c:v>
                </c:pt>
                <c:pt idx="1660">
                  <c:v>0.3840442845076108</c:v>
                </c:pt>
                <c:pt idx="1661">
                  <c:v>0.38472038136771902</c:v>
                </c:pt>
                <c:pt idx="1662">
                  <c:v>0.38488784538641663</c:v>
                </c:pt>
                <c:pt idx="1663">
                  <c:v>0.38548675795584209</c:v>
                </c:pt>
                <c:pt idx="1664">
                  <c:v>0.38656536105528538</c:v>
                </c:pt>
                <c:pt idx="1665">
                  <c:v>0.38734599210939352</c:v>
                </c:pt>
                <c:pt idx="1666">
                  <c:v>0.38776253489926277</c:v>
                </c:pt>
                <c:pt idx="1667">
                  <c:v>0.38778674384760647</c:v>
                </c:pt>
                <c:pt idx="1668">
                  <c:v>0.38969294933364318</c:v>
                </c:pt>
                <c:pt idx="1669">
                  <c:v>0.39043529489800244</c:v>
                </c:pt>
                <c:pt idx="1670">
                  <c:v>0.39056642053443175</c:v>
                </c:pt>
                <c:pt idx="1671">
                  <c:v>0.39116658249445613</c:v>
                </c:pt>
                <c:pt idx="1672">
                  <c:v>0.3917793197885322</c:v>
                </c:pt>
                <c:pt idx="1673">
                  <c:v>0.3928737737852418</c:v>
                </c:pt>
                <c:pt idx="1674">
                  <c:v>0.39317965824153217</c:v>
                </c:pt>
                <c:pt idx="1675">
                  <c:v>0.39346133849995879</c:v>
                </c:pt>
                <c:pt idx="1676">
                  <c:v>0.39353762684446691</c:v>
                </c:pt>
                <c:pt idx="1677">
                  <c:v>0.39381665037286195</c:v>
                </c:pt>
                <c:pt idx="1678">
                  <c:v>0.39556838201060501</c:v>
                </c:pt>
                <c:pt idx="1679">
                  <c:v>0.39634304083014121</c:v>
                </c:pt>
                <c:pt idx="1680">
                  <c:v>0.39780162920645268</c:v>
                </c:pt>
                <c:pt idx="1681">
                  <c:v>0.39882991068682744</c:v>
                </c:pt>
                <c:pt idx="1682">
                  <c:v>0.39982943425783279</c:v>
                </c:pt>
                <c:pt idx="1683">
                  <c:v>0.40012647287995151</c:v>
                </c:pt>
                <c:pt idx="1684">
                  <c:v>0.40061734165038165</c:v>
                </c:pt>
                <c:pt idx="1685">
                  <c:v>0.40095212830646443</c:v>
                </c:pt>
                <c:pt idx="1686">
                  <c:v>0.40104402969597691</c:v>
                </c:pt>
                <c:pt idx="1687">
                  <c:v>0.40155750406587365</c:v>
                </c:pt>
                <c:pt idx="1688">
                  <c:v>0.4016995376896727</c:v>
                </c:pt>
                <c:pt idx="1689">
                  <c:v>0.40241212988231584</c:v>
                </c:pt>
                <c:pt idx="1690">
                  <c:v>0.40288618910536583</c:v>
                </c:pt>
                <c:pt idx="1691">
                  <c:v>0.40322558752600635</c:v>
                </c:pt>
                <c:pt idx="1692">
                  <c:v>0.40376409803369351</c:v>
                </c:pt>
                <c:pt idx="1693">
                  <c:v>0.40437401537977669</c:v>
                </c:pt>
                <c:pt idx="1694">
                  <c:v>0.40450727627599536</c:v>
                </c:pt>
                <c:pt idx="1695">
                  <c:v>0.40485182286937166</c:v>
                </c:pt>
                <c:pt idx="1696">
                  <c:v>0.40491221816895351</c:v>
                </c:pt>
                <c:pt idx="1697">
                  <c:v>0.40717512907702869</c:v>
                </c:pt>
                <c:pt idx="1698">
                  <c:v>0.40737615730115512</c:v>
                </c:pt>
                <c:pt idx="1699">
                  <c:v>0.40744625452929301</c:v>
                </c:pt>
                <c:pt idx="1700">
                  <c:v>0.40821577674154619</c:v>
                </c:pt>
                <c:pt idx="1701">
                  <c:v>0.40833738782500684</c:v>
                </c:pt>
                <c:pt idx="1702">
                  <c:v>0.40877673122467251</c:v>
                </c:pt>
                <c:pt idx="1703">
                  <c:v>0.40952170327276616</c:v>
                </c:pt>
                <c:pt idx="1704">
                  <c:v>0.40963565870198321</c:v>
                </c:pt>
                <c:pt idx="1705">
                  <c:v>0.41095985321802531</c:v>
                </c:pt>
                <c:pt idx="1706">
                  <c:v>0.41140181797948072</c:v>
                </c:pt>
                <c:pt idx="1707">
                  <c:v>0.4118946200858154</c:v>
                </c:pt>
                <c:pt idx="1708">
                  <c:v>0.41295320304320465</c:v>
                </c:pt>
                <c:pt idx="1709">
                  <c:v>0.41348387512319706</c:v>
                </c:pt>
                <c:pt idx="1710">
                  <c:v>0.41414341577490088</c:v>
                </c:pt>
                <c:pt idx="1711">
                  <c:v>0.41446043530211241</c:v>
                </c:pt>
                <c:pt idx="1712">
                  <c:v>0.41490677758673544</c:v>
                </c:pt>
                <c:pt idx="1713">
                  <c:v>0.41540763459703389</c:v>
                </c:pt>
                <c:pt idx="1714">
                  <c:v>0.41710761989004597</c:v>
                </c:pt>
                <c:pt idx="1715">
                  <c:v>0.41710933536063549</c:v>
                </c:pt>
                <c:pt idx="1716">
                  <c:v>0.41754642425231936</c:v>
                </c:pt>
                <c:pt idx="1717">
                  <c:v>0.41782298304241916</c:v>
                </c:pt>
                <c:pt idx="1718">
                  <c:v>0.4180350522375853</c:v>
                </c:pt>
                <c:pt idx="1719">
                  <c:v>0.41869687198627603</c:v>
                </c:pt>
                <c:pt idx="1720">
                  <c:v>0.41931789786046103</c:v>
                </c:pt>
                <c:pt idx="1721">
                  <c:v>0.4195603719506425</c:v>
                </c:pt>
                <c:pt idx="1722">
                  <c:v>0.4198342588583342</c:v>
                </c:pt>
                <c:pt idx="1723">
                  <c:v>0.42064152591551585</c:v>
                </c:pt>
                <c:pt idx="1724">
                  <c:v>0.42122745753146978</c:v>
                </c:pt>
                <c:pt idx="1725">
                  <c:v>0.42142977382985386</c:v>
                </c:pt>
                <c:pt idx="1726">
                  <c:v>0.42346022925669052</c:v>
                </c:pt>
                <c:pt idx="1727">
                  <c:v>0.42457675505400705</c:v>
                </c:pt>
                <c:pt idx="1728">
                  <c:v>0.42532761629836235</c:v>
                </c:pt>
                <c:pt idx="1729">
                  <c:v>0.42553175120246994</c:v>
                </c:pt>
                <c:pt idx="1730">
                  <c:v>0.42619553611618005</c:v>
                </c:pt>
                <c:pt idx="1731">
                  <c:v>0.42628675682875222</c:v>
                </c:pt>
                <c:pt idx="1732">
                  <c:v>0.42631603168131293</c:v>
                </c:pt>
                <c:pt idx="1733">
                  <c:v>0.42694384211270353</c:v>
                </c:pt>
                <c:pt idx="1734">
                  <c:v>0.42719942442662717</c:v>
                </c:pt>
                <c:pt idx="1735">
                  <c:v>0.42755731011075904</c:v>
                </c:pt>
                <c:pt idx="1736">
                  <c:v>0.42784876307629899</c:v>
                </c:pt>
                <c:pt idx="1737">
                  <c:v>0.42918882246651913</c:v>
                </c:pt>
                <c:pt idx="1738">
                  <c:v>0.42974044321012383</c:v>
                </c:pt>
                <c:pt idx="1739">
                  <c:v>0.43035183777755659</c:v>
                </c:pt>
                <c:pt idx="1740">
                  <c:v>0.43045632553335617</c:v>
                </c:pt>
                <c:pt idx="1741">
                  <c:v>0.43212669748563143</c:v>
                </c:pt>
                <c:pt idx="1742">
                  <c:v>0.43235963525205662</c:v>
                </c:pt>
                <c:pt idx="1743">
                  <c:v>0.43267288321109104</c:v>
                </c:pt>
                <c:pt idx="1744">
                  <c:v>0.43329762360977669</c:v>
                </c:pt>
                <c:pt idx="1745">
                  <c:v>0.43406816358131506</c:v>
                </c:pt>
                <c:pt idx="1746">
                  <c:v>0.43524946922456909</c:v>
                </c:pt>
                <c:pt idx="1747">
                  <c:v>0.43534033593542626</c:v>
                </c:pt>
                <c:pt idx="1748">
                  <c:v>0.4356683432961031</c:v>
                </c:pt>
                <c:pt idx="1749">
                  <c:v>0.44028035998550974</c:v>
                </c:pt>
                <c:pt idx="1750">
                  <c:v>0.44242552413684511</c:v>
                </c:pt>
                <c:pt idx="1751">
                  <c:v>0.44284713785477409</c:v>
                </c:pt>
                <c:pt idx="1752">
                  <c:v>0.44327513791533274</c:v>
                </c:pt>
                <c:pt idx="1753">
                  <c:v>0.44366426418960225</c:v>
                </c:pt>
                <c:pt idx="1754">
                  <c:v>0.44608447940798723</c:v>
                </c:pt>
                <c:pt idx="1755">
                  <c:v>0.44655388555731501</c:v>
                </c:pt>
                <c:pt idx="1756">
                  <c:v>0.44696327443162764</c:v>
                </c:pt>
                <c:pt idx="1757">
                  <c:v>0.44839953798541621</c:v>
                </c:pt>
                <c:pt idx="1758">
                  <c:v>0.44962910591662975</c:v>
                </c:pt>
                <c:pt idx="1759">
                  <c:v>0.45099084217166024</c:v>
                </c:pt>
                <c:pt idx="1760">
                  <c:v>0.45287867875534471</c:v>
                </c:pt>
                <c:pt idx="1761">
                  <c:v>0.45437574114661905</c:v>
                </c:pt>
                <c:pt idx="1762">
                  <c:v>0.4552038510820321</c:v>
                </c:pt>
                <c:pt idx="1763">
                  <c:v>0.45602211014610899</c:v>
                </c:pt>
                <c:pt idx="1764">
                  <c:v>0.45607558335036513</c:v>
                </c:pt>
                <c:pt idx="1765">
                  <c:v>0.45686010212072214</c:v>
                </c:pt>
                <c:pt idx="1766">
                  <c:v>0.45704865013228596</c:v>
                </c:pt>
                <c:pt idx="1767">
                  <c:v>0.45805832139531039</c:v>
                </c:pt>
                <c:pt idx="1768">
                  <c:v>0.45885183002008939</c:v>
                </c:pt>
                <c:pt idx="1769">
                  <c:v>0.46064966848648559</c:v>
                </c:pt>
                <c:pt idx="1770">
                  <c:v>0.4614424331533763</c:v>
                </c:pt>
                <c:pt idx="1771">
                  <c:v>0.46175275917207093</c:v>
                </c:pt>
                <c:pt idx="1772">
                  <c:v>0.46232348946406071</c:v>
                </c:pt>
                <c:pt idx="1773">
                  <c:v>0.46290538021232103</c:v>
                </c:pt>
                <c:pt idx="1774">
                  <c:v>0.46313656310204843</c:v>
                </c:pt>
                <c:pt idx="1775">
                  <c:v>0.46347790295826263</c:v>
                </c:pt>
                <c:pt idx="1776">
                  <c:v>0.46387858853472008</c:v>
                </c:pt>
                <c:pt idx="1777">
                  <c:v>0.46579638762486769</c:v>
                </c:pt>
                <c:pt idx="1778">
                  <c:v>0.46589277115996708</c:v>
                </c:pt>
                <c:pt idx="1779">
                  <c:v>0.46686493444993382</c:v>
                </c:pt>
                <c:pt idx="1780">
                  <c:v>0.46935874519906018</c:v>
                </c:pt>
                <c:pt idx="1781">
                  <c:v>0.46952517260623017</c:v>
                </c:pt>
                <c:pt idx="1782">
                  <c:v>0.46970230625975901</c:v>
                </c:pt>
                <c:pt idx="1783">
                  <c:v>0.47244277368332122</c:v>
                </c:pt>
                <c:pt idx="1784">
                  <c:v>0.47255971162742516</c:v>
                </c:pt>
                <c:pt idx="1785">
                  <c:v>0.47329545687435315</c:v>
                </c:pt>
                <c:pt idx="1786">
                  <c:v>0.4743724797049908</c:v>
                </c:pt>
                <c:pt idx="1787">
                  <c:v>0.4744229551181276</c:v>
                </c:pt>
                <c:pt idx="1788">
                  <c:v>0.47770864744545233</c:v>
                </c:pt>
                <c:pt idx="1789">
                  <c:v>0.47774827252624807</c:v>
                </c:pt>
                <c:pt idx="1790">
                  <c:v>0.47813361765432344</c:v>
                </c:pt>
                <c:pt idx="1791">
                  <c:v>0.47837469550899497</c:v>
                </c:pt>
                <c:pt idx="1792">
                  <c:v>0.47893503448452684</c:v>
                </c:pt>
                <c:pt idx="1793">
                  <c:v>0.48239426263692808</c:v>
                </c:pt>
                <c:pt idx="1794">
                  <c:v>0.48346992377559045</c:v>
                </c:pt>
                <c:pt idx="1795">
                  <c:v>0.48356870248592243</c:v>
                </c:pt>
                <c:pt idx="1796">
                  <c:v>0.48429878956688305</c:v>
                </c:pt>
                <c:pt idx="1797">
                  <c:v>0.48455953289736825</c:v>
                </c:pt>
                <c:pt idx="1798">
                  <c:v>0.48507292200163576</c:v>
                </c:pt>
                <c:pt idx="1799">
                  <c:v>0.48527423941530384</c:v>
                </c:pt>
                <c:pt idx="1800">
                  <c:v>0.48591722677710059</c:v>
                </c:pt>
                <c:pt idx="1801">
                  <c:v>0.48625636274815437</c:v>
                </c:pt>
                <c:pt idx="1802">
                  <c:v>0.4864703543440857</c:v>
                </c:pt>
                <c:pt idx="1803">
                  <c:v>0.48717299240264317</c:v>
                </c:pt>
                <c:pt idx="1804">
                  <c:v>0.48769409626234106</c:v>
                </c:pt>
                <c:pt idx="1805">
                  <c:v>0.48829938394140421</c:v>
                </c:pt>
                <c:pt idx="1806">
                  <c:v>0.48889176546438651</c:v>
                </c:pt>
                <c:pt idx="1807">
                  <c:v>0.48916397822464264</c:v>
                </c:pt>
                <c:pt idx="1808">
                  <c:v>0.48925331250967224</c:v>
                </c:pt>
                <c:pt idx="1809">
                  <c:v>0.48974089198450005</c:v>
                </c:pt>
                <c:pt idx="1810">
                  <c:v>0.49026864904589545</c:v>
                </c:pt>
                <c:pt idx="1811">
                  <c:v>0.49033330587874158</c:v>
                </c:pt>
                <c:pt idx="1812">
                  <c:v>0.492391334065718</c:v>
                </c:pt>
                <c:pt idx="1813">
                  <c:v>0.49243795413586033</c:v>
                </c:pt>
                <c:pt idx="1814">
                  <c:v>0.49263192267008676</c:v>
                </c:pt>
                <c:pt idx="1815">
                  <c:v>0.4936454004254221</c:v>
                </c:pt>
                <c:pt idx="1816">
                  <c:v>0.49432991789898212</c:v>
                </c:pt>
                <c:pt idx="1817">
                  <c:v>0.49462064926388677</c:v>
                </c:pt>
                <c:pt idx="1818">
                  <c:v>0.49499380432585083</c:v>
                </c:pt>
                <c:pt idx="1819">
                  <c:v>0.49517510975087198</c:v>
                </c:pt>
                <c:pt idx="1820">
                  <c:v>0.49616324441536697</c:v>
                </c:pt>
                <c:pt idx="1821">
                  <c:v>0.49644192909486018</c:v>
                </c:pt>
                <c:pt idx="1822">
                  <c:v>0.49723333685825788</c:v>
                </c:pt>
                <c:pt idx="1823">
                  <c:v>0.49937810740618821</c:v>
                </c:pt>
                <c:pt idx="1824">
                  <c:v>0.50037373574434663</c:v>
                </c:pt>
                <c:pt idx="1825">
                  <c:v>0.5029203906906623</c:v>
                </c:pt>
                <c:pt idx="1826">
                  <c:v>0.50292731613776187</c:v>
                </c:pt>
                <c:pt idx="1827">
                  <c:v>0.5034487144786971</c:v>
                </c:pt>
                <c:pt idx="1828">
                  <c:v>0.50550309301394736</c:v>
                </c:pt>
                <c:pt idx="1829">
                  <c:v>0.50677499621259348</c:v>
                </c:pt>
                <c:pt idx="1830">
                  <c:v>0.50700689144313771</c:v>
                </c:pt>
                <c:pt idx="1831">
                  <c:v>0.50716102056849222</c:v>
                </c:pt>
                <c:pt idx="1832">
                  <c:v>0.5073430000272201</c:v>
                </c:pt>
                <c:pt idx="1833">
                  <c:v>0.50740656591711575</c:v>
                </c:pt>
                <c:pt idx="1834">
                  <c:v>0.50858060879363642</c:v>
                </c:pt>
                <c:pt idx="1835">
                  <c:v>0.50933249090467025</c:v>
                </c:pt>
                <c:pt idx="1836">
                  <c:v>0.50979933707331826</c:v>
                </c:pt>
                <c:pt idx="1837">
                  <c:v>0.51084665559441056</c:v>
                </c:pt>
                <c:pt idx="1838">
                  <c:v>0.51092164551363151</c:v>
                </c:pt>
                <c:pt idx="1839">
                  <c:v>0.51102197149742534</c:v>
                </c:pt>
                <c:pt idx="1840">
                  <c:v>0.51313551426083115</c:v>
                </c:pt>
                <c:pt idx="1841">
                  <c:v>0.51334252160626037</c:v>
                </c:pt>
                <c:pt idx="1842">
                  <c:v>0.51365776192258616</c:v>
                </c:pt>
                <c:pt idx="1843">
                  <c:v>0.51511858804656852</c:v>
                </c:pt>
                <c:pt idx="1844">
                  <c:v>0.51544960244097726</c:v>
                </c:pt>
                <c:pt idx="1845">
                  <c:v>0.51680713393224265</c:v>
                </c:pt>
                <c:pt idx="1846">
                  <c:v>0.51762324817462224</c:v>
                </c:pt>
                <c:pt idx="1847">
                  <c:v>0.51782563525277014</c:v>
                </c:pt>
                <c:pt idx="1848">
                  <c:v>0.5182619671421308</c:v>
                </c:pt>
                <c:pt idx="1849">
                  <c:v>0.51864271718472121</c:v>
                </c:pt>
                <c:pt idx="1850">
                  <c:v>0.51874921864703005</c:v>
                </c:pt>
                <c:pt idx="1851">
                  <c:v>0.51885058457740274</c:v>
                </c:pt>
                <c:pt idx="1852">
                  <c:v>0.51894271680604764</c:v>
                </c:pt>
                <c:pt idx="1853">
                  <c:v>0.51900741196489708</c:v>
                </c:pt>
                <c:pt idx="1854">
                  <c:v>0.51911387194127989</c:v>
                </c:pt>
                <c:pt idx="1855">
                  <c:v>0.52116440792334429</c:v>
                </c:pt>
                <c:pt idx="1856">
                  <c:v>0.52139222927964646</c:v>
                </c:pt>
                <c:pt idx="1857">
                  <c:v>0.52246506124515213</c:v>
                </c:pt>
                <c:pt idx="1858">
                  <c:v>0.52272940904238596</c:v>
                </c:pt>
                <c:pt idx="1859">
                  <c:v>0.52345022884128956</c:v>
                </c:pt>
                <c:pt idx="1860">
                  <c:v>0.52607648361874726</c:v>
                </c:pt>
                <c:pt idx="1861">
                  <c:v>0.52672887621801689</c:v>
                </c:pt>
                <c:pt idx="1862">
                  <c:v>0.52796153286942116</c:v>
                </c:pt>
                <c:pt idx="1863">
                  <c:v>0.53122868060949924</c:v>
                </c:pt>
                <c:pt idx="1864">
                  <c:v>0.53124483033353576</c:v>
                </c:pt>
                <c:pt idx="1865">
                  <c:v>0.53217139383721324</c:v>
                </c:pt>
                <c:pt idx="1866">
                  <c:v>0.53259663396364021</c:v>
                </c:pt>
                <c:pt idx="1867">
                  <c:v>0.53279036427214177</c:v>
                </c:pt>
                <c:pt idx="1868">
                  <c:v>0.53382711173769315</c:v>
                </c:pt>
                <c:pt idx="1869">
                  <c:v>0.53392676193010613</c:v>
                </c:pt>
                <c:pt idx="1870">
                  <c:v>0.53437200078435687</c:v>
                </c:pt>
                <c:pt idx="1871">
                  <c:v>0.53551966584952948</c:v>
                </c:pt>
                <c:pt idx="1872">
                  <c:v>0.53680761821485901</c:v>
                </c:pt>
                <c:pt idx="1873">
                  <c:v>0.53759569680742336</c:v>
                </c:pt>
                <c:pt idx="1874">
                  <c:v>0.53837588661195068</c:v>
                </c:pt>
                <c:pt idx="1875">
                  <c:v>0.53972373768574666</c:v>
                </c:pt>
                <c:pt idx="1876">
                  <c:v>0.53985809296467624</c:v>
                </c:pt>
                <c:pt idx="1877">
                  <c:v>0.53991109829557771</c:v>
                </c:pt>
                <c:pt idx="1878">
                  <c:v>0.54055587162202579</c:v>
                </c:pt>
                <c:pt idx="1879">
                  <c:v>0.54191730243053493</c:v>
                </c:pt>
                <c:pt idx="1880">
                  <c:v>0.54284827139353031</c:v>
                </c:pt>
                <c:pt idx="1881">
                  <c:v>0.54297792818464263</c:v>
                </c:pt>
                <c:pt idx="1882">
                  <c:v>0.54316967275497041</c:v>
                </c:pt>
                <c:pt idx="1883">
                  <c:v>0.5442718515103</c:v>
                </c:pt>
                <c:pt idx="1884">
                  <c:v>0.54435189377938231</c:v>
                </c:pt>
                <c:pt idx="1885">
                  <c:v>0.54649711488858344</c:v>
                </c:pt>
                <c:pt idx="1886">
                  <c:v>0.54696373251708263</c:v>
                </c:pt>
                <c:pt idx="1887">
                  <c:v>0.54720396160023632</c:v>
                </c:pt>
                <c:pt idx="1888">
                  <c:v>0.54737341635915349</c:v>
                </c:pt>
                <c:pt idx="1889">
                  <c:v>0.54775086663147698</c:v>
                </c:pt>
                <c:pt idx="1890">
                  <c:v>0.54843851720125747</c:v>
                </c:pt>
                <c:pt idx="1891">
                  <c:v>0.54969293648677708</c:v>
                </c:pt>
                <c:pt idx="1892">
                  <c:v>0.54993085186358692</c:v>
                </c:pt>
                <c:pt idx="1893">
                  <c:v>0.55250858786197843</c:v>
                </c:pt>
                <c:pt idx="1894">
                  <c:v>0.55320395144266588</c:v>
                </c:pt>
                <c:pt idx="1895">
                  <c:v>0.55371424697698213</c:v>
                </c:pt>
                <c:pt idx="1896">
                  <c:v>0.55543325008882038</c:v>
                </c:pt>
                <c:pt idx="1897">
                  <c:v>0.55543356242674113</c:v>
                </c:pt>
                <c:pt idx="1898">
                  <c:v>0.55583685732352606</c:v>
                </c:pt>
                <c:pt idx="1899">
                  <c:v>0.55748298277867203</c:v>
                </c:pt>
                <c:pt idx="1900">
                  <c:v>0.55780643529436258</c:v>
                </c:pt>
                <c:pt idx="1901">
                  <c:v>0.55962095437613235</c:v>
                </c:pt>
                <c:pt idx="1902">
                  <c:v>0.56007130929468474</c:v>
                </c:pt>
                <c:pt idx="1903">
                  <c:v>0.56082794626752108</c:v>
                </c:pt>
                <c:pt idx="1904">
                  <c:v>0.56170966439194991</c:v>
                </c:pt>
                <c:pt idx="1905">
                  <c:v>0.56176297041114109</c:v>
                </c:pt>
                <c:pt idx="1906">
                  <c:v>0.5628838633782931</c:v>
                </c:pt>
                <c:pt idx="1907">
                  <c:v>0.56389291580907763</c:v>
                </c:pt>
                <c:pt idx="1908">
                  <c:v>0.56399222200936916</c:v>
                </c:pt>
                <c:pt idx="1909">
                  <c:v>0.56445479310495661</c:v>
                </c:pt>
                <c:pt idx="1910">
                  <c:v>0.56553362189921397</c:v>
                </c:pt>
                <c:pt idx="1911">
                  <c:v>0.56562888338320627</c:v>
                </c:pt>
                <c:pt idx="1912">
                  <c:v>0.56589186839199968</c:v>
                </c:pt>
                <c:pt idx="1913">
                  <c:v>0.56691678341799789</c:v>
                </c:pt>
                <c:pt idx="1914">
                  <c:v>0.56877744406118436</c:v>
                </c:pt>
                <c:pt idx="1915">
                  <c:v>0.56895075306672804</c:v>
                </c:pt>
                <c:pt idx="1916">
                  <c:v>0.56928069259272784</c:v>
                </c:pt>
                <c:pt idx="1917">
                  <c:v>0.56929996300623664</c:v>
                </c:pt>
                <c:pt idx="1918">
                  <c:v>0.56963866611394554</c:v>
                </c:pt>
                <c:pt idx="1919">
                  <c:v>0.57091091888524093</c:v>
                </c:pt>
                <c:pt idx="1920">
                  <c:v>0.57242766341231643</c:v>
                </c:pt>
                <c:pt idx="1921">
                  <c:v>0.57266727904468806</c:v>
                </c:pt>
                <c:pt idx="1922">
                  <c:v>0.57326874838179576</c:v>
                </c:pt>
                <c:pt idx="1923">
                  <c:v>0.57336775080205227</c:v>
                </c:pt>
                <c:pt idx="1924">
                  <c:v>0.57375524146815993</c:v>
                </c:pt>
                <c:pt idx="1925">
                  <c:v>0.5738405361879495</c:v>
                </c:pt>
                <c:pt idx="1926">
                  <c:v>0.57449721630300876</c:v>
                </c:pt>
                <c:pt idx="1927">
                  <c:v>0.57471420625344105</c:v>
                </c:pt>
                <c:pt idx="1928">
                  <c:v>0.57506620799028696</c:v>
                </c:pt>
                <c:pt idx="1929">
                  <c:v>0.57559736650989557</c:v>
                </c:pt>
                <c:pt idx="1930">
                  <c:v>0.57576245029753637</c:v>
                </c:pt>
                <c:pt idx="1931">
                  <c:v>0.57671601360019165</c:v>
                </c:pt>
                <c:pt idx="1932">
                  <c:v>0.57980343649105348</c:v>
                </c:pt>
                <c:pt idx="1933">
                  <c:v>0.58020186693551279</c:v>
                </c:pt>
                <c:pt idx="1934">
                  <c:v>0.58216693660283247</c:v>
                </c:pt>
                <c:pt idx="1935">
                  <c:v>0.58285189438634266</c:v>
                </c:pt>
                <c:pt idx="1936">
                  <c:v>0.58314694046803894</c:v>
                </c:pt>
                <c:pt idx="1937">
                  <c:v>0.5842420796355281</c:v>
                </c:pt>
                <c:pt idx="1938">
                  <c:v>0.58443080842214101</c:v>
                </c:pt>
                <c:pt idx="1939">
                  <c:v>0.58488359567031922</c:v>
                </c:pt>
                <c:pt idx="1940">
                  <c:v>0.58529696312561841</c:v>
                </c:pt>
                <c:pt idx="1941">
                  <c:v>0.58609440405684488</c:v>
                </c:pt>
                <c:pt idx="1942">
                  <c:v>0.58677183453804072</c:v>
                </c:pt>
                <c:pt idx="1943">
                  <c:v>0.5871341167221128</c:v>
                </c:pt>
                <c:pt idx="1944">
                  <c:v>0.5875582286558626</c:v>
                </c:pt>
                <c:pt idx="1945">
                  <c:v>0.58766645148781904</c:v>
                </c:pt>
                <c:pt idx="1946">
                  <c:v>0.58832598705176053</c:v>
                </c:pt>
                <c:pt idx="1947">
                  <c:v>0.58861449489081807</c:v>
                </c:pt>
                <c:pt idx="1948">
                  <c:v>0.59006176782845232</c:v>
                </c:pt>
                <c:pt idx="1949">
                  <c:v>0.59174574700943705</c:v>
                </c:pt>
                <c:pt idx="1950">
                  <c:v>0.59196136209972094</c:v>
                </c:pt>
                <c:pt idx="1951">
                  <c:v>0.59201007757367652</c:v>
                </c:pt>
                <c:pt idx="1952">
                  <c:v>0.59321825467248668</c:v>
                </c:pt>
                <c:pt idx="1953">
                  <c:v>0.59332112130949</c:v>
                </c:pt>
                <c:pt idx="1954">
                  <c:v>0.59395237374250964</c:v>
                </c:pt>
                <c:pt idx="1955">
                  <c:v>0.59399027756060874</c:v>
                </c:pt>
                <c:pt idx="1956">
                  <c:v>0.59439781258584257</c:v>
                </c:pt>
                <c:pt idx="1957">
                  <c:v>0.59463060413196023</c:v>
                </c:pt>
                <c:pt idx="1958">
                  <c:v>0.59512773262274621</c:v>
                </c:pt>
                <c:pt idx="1959">
                  <c:v>0.59515965826305273</c:v>
                </c:pt>
                <c:pt idx="1960">
                  <c:v>0.5958533410011726</c:v>
                </c:pt>
                <c:pt idx="1961">
                  <c:v>0.5969994511264094</c:v>
                </c:pt>
                <c:pt idx="1962">
                  <c:v>0.59739547138356952</c:v>
                </c:pt>
                <c:pt idx="1963">
                  <c:v>0.59806136719091507</c:v>
                </c:pt>
                <c:pt idx="1964">
                  <c:v>0.59986701972700107</c:v>
                </c:pt>
                <c:pt idx="1965">
                  <c:v>0.60006449248031846</c:v>
                </c:pt>
                <c:pt idx="1966">
                  <c:v>0.60012930514651663</c:v>
                </c:pt>
                <c:pt idx="1967">
                  <c:v>0.60111338227083777</c:v>
                </c:pt>
                <c:pt idx="1968">
                  <c:v>0.60181479663061987</c:v>
                </c:pt>
                <c:pt idx="1969">
                  <c:v>0.60234022540938947</c:v>
                </c:pt>
                <c:pt idx="1970">
                  <c:v>0.6024233855864376</c:v>
                </c:pt>
                <c:pt idx="1971">
                  <c:v>0.60243917171171335</c:v>
                </c:pt>
                <c:pt idx="1972">
                  <c:v>0.60287160991659361</c:v>
                </c:pt>
                <c:pt idx="1973">
                  <c:v>0.60337216209148103</c:v>
                </c:pt>
                <c:pt idx="1974">
                  <c:v>0.6033944353618319</c:v>
                </c:pt>
                <c:pt idx="1975">
                  <c:v>0.60407103005127116</c:v>
                </c:pt>
                <c:pt idx="1976">
                  <c:v>0.60490417727416501</c:v>
                </c:pt>
                <c:pt idx="1977">
                  <c:v>0.6057992447390057</c:v>
                </c:pt>
                <c:pt idx="1978">
                  <c:v>0.6059838953152914</c:v>
                </c:pt>
                <c:pt idx="1979">
                  <c:v>0.60676432922948687</c:v>
                </c:pt>
                <c:pt idx="1980">
                  <c:v>0.60724468733628667</c:v>
                </c:pt>
                <c:pt idx="1981">
                  <c:v>0.60758261524414614</c:v>
                </c:pt>
                <c:pt idx="1982">
                  <c:v>0.60773105084063539</c:v>
                </c:pt>
                <c:pt idx="1983">
                  <c:v>0.6080894990102591</c:v>
                </c:pt>
                <c:pt idx="1984">
                  <c:v>0.60843961190026907</c:v>
                </c:pt>
                <c:pt idx="1985">
                  <c:v>0.60974781662581479</c:v>
                </c:pt>
                <c:pt idx="1986">
                  <c:v>0.61031412881196445</c:v>
                </c:pt>
                <c:pt idx="1987">
                  <c:v>0.61097919467523354</c:v>
                </c:pt>
                <c:pt idx="1988">
                  <c:v>0.611292976542397</c:v>
                </c:pt>
                <c:pt idx="1989">
                  <c:v>0.61159597474929495</c:v>
                </c:pt>
                <c:pt idx="1990">
                  <c:v>0.61225850636744183</c:v>
                </c:pt>
                <c:pt idx="1991">
                  <c:v>0.61246086280210799</c:v>
                </c:pt>
                <c:pt idx="1992">
                  <c:v>0.61281739202812613</c:v>
                </c:pt>
                <c:pt idx="1993">
                  <c:v>0.61307260306580924</c:v>
                </c:pt>
                <c:pt idx="1994">
                  <c:v>0.61312665527243204</c:v>
                </c:pt>
                <c:pt idx="1995">
                  <c:v>0.61338472470281347</c:v>
                </c:pt>
                <c:pt idx="1996">
                  <c:v>0.61420880131274358</c:v>
                </c:pt>
                <c:pt idx="1997">
                  <c:v>0.6143366062174771</c:v>
                </c:pt>
                <c:pt idx="1998">
                  <c:v>0.61463171824493412</c:v>
                </c:pt>
                <c:pt idx="1999">
                  <c:v>0.61591725059441471</c:v>
                </c:pt>
                <c:pt idx="2000">
                  <c:v>0.61710111487218733</c:v>
                </c:pt>
                <c:pt idx="2001">
                  <c:v>0.6175315982633941</c:v>
                </c:pt>
                <c:pt idx="2002">
                  <c:v>0.6190756410984769</c:v>
                </c:pt>
                <c:pt idx="2003">
                  <c:v>0.61957200556811209</c:v>
                </c:pt>
                <c:pt idx="2004">
                  <c:v>0.61970086215734066</c:v>
                </c:pt>
                <c:pt idx="2005">
                  <c:v>0.62006531898688333</c:v>
                </c:pt>
                <c:pt idx="2006">
                  <c:v>0.62050426685429072</c:v>
                </c:pt>
                <c:pt idx="2007">
                  <c:v>0.62070874226525985</c:v>
                </c:pt>
                <c:pt idx="2008">
                  <c:v>0.62287689758589193</c:v>
                </c:pt>
                <c:pt idx="2009">
                  <c:v>0.62330772137034074</c:v>
                </c:pt>
                <c:pt idx="2010">
                  <c:v>0.62335165457684916</c:v>
                </c:pt>
                <c:pt idx="2011">
                  <c:v>0.62379803373961273</c:v>
                </c:pt>
                <c:pt idx="2012">
                  <c:v>0.62413705347873238</c:v>
                </c:pt>
                <c:pt idx="2013">
                  <c:v>0.62458080785134273</c:v>
                </c:pt>
                <c:pt idx="2014">
                  <c:v>0.62471204349520404</c:v>
                </c:pt>
                <c:pt idx="2015">
                  <c:v>0.62493861359793934</c:v>
                </c:pt>
                <c:pt idx="2016">
                  <c:v>0.62540855003631779</c:v>
                </c:pt>
                <c:pt idx="2017">
                  <c:v>0.62548233109161011</c:v>
                </c:pt>
                <c:pt idx="2018">
                  <c:v>0.62567186732222924</c:v>
                </c:pt>
                <c:pt idx="2019">
                  <c:v>0.62616235467093173</c:v>
                </c:pt>
                <c:pt idx="2020">
                  <c:v>0.62617110544098908</c:v>
                </c:pt>
                <c:pt idx="2021">
                  <c:v>0.62659274328081016</c:v>
                </c:pt>
                <c:pt idx="2022">
                  <c:v>0.62666245729011527</c:v>
                </c:pt>
                <c:pt idx="2023">
                  <c:v>0.62674950075547631</c:v>
                </c:pt>
                <c:pt idx="2024">
                  <c:v>0.62680240569856216</c:v>
                </c:pt>
                <c:pt idx="2025">
                  <c:v>0.62693904990170379</c:v>
                </c:pt>
                <c:pt idx="2026">
                  <c:v>0.62792822676051585</c:v>
                </c:pt>
                <c:pt idx="2027">
                  <c:v>0.6279740632205657</c:v>
                </c:pt>
                <c:pt idx="2028">
                  <c:v>0.62835638571772812</c:v>
                </c:pt>
                <c:pt idx="2029">
                  <c:v>0.62855025859189906</c:v>
                </c:pt>
                <c:pt idx="2030">
                  <c:v>0.62906092579230144</c:v>
                </c:pt>
                <c:pt idx="2031">
                  <c:v>0.62925494383767411</c:v>
                </c:pt>
                <c:pt idx="2032">
                  <c:v>0.62989191033232605</c:v>
                </c:pt>
                <c:pt idx="2033">
                  <c:v>0.6301473684425406</c:v>
                </c:pt>
                <c:pt idx="2034">
                  <c:v>0.63020180634921863</c:v>
                </c:pt>
                <c:pt idx="2035">
                  <c:v>0.63136460768259284</c:v>
                </c:pt>
                <c:pt idx="2036">
                  <c:v>0.63152315291153827</c:v>
                </c:pt>
                <c:pt idx="2037">
                  <c:v>0.63242791819148003</c:v>
                </c:pt>
                <c:pt idx="2038">
                  <c:v>0.63349480125416513</c:v>
                </c:pt>
                <c:pt idx="2039">
                  <c:v>0.63379748286428816</c:v>
                </c:pt>
                <c:pt idx="2040">
                  <c:v>0.63443882027318099</c:v>
                </c:pt>
                <c:pt idx="2041">
                  <c:v>0.63496976782474512</c:v>
                </c:pt>
                <c:pt idx="2042">
                  <c:v>0.6353503616367433</c:v>
                </c:pt>
                <c:pt idx="2043">
                  <c:v>0.63568013626941988</c:v>
                </c:pt>
                <c:pt idx="2044">
                  <c:v>0.63573297244790172</c:v>
                </c:pt>
                <c:pt idx="2045">
                  <c:v>0.63591005527903788</c:v>
                </c:pt>
                <c:pt idx="2046">
                  <c:v>0.63614897828125994</c:v>
                </c:pt>
                <c:pt idx="2047">
                  <c:v>0.63731576303525517</c:v>
                </c:pt>
                <c:pt idx="2048">
                  <c:v>0.6378843088905839</c:v>
                </c:pt>
                <c:pt idx="2049">
                  <c:v>0.6402099271897721</c:v>
                </c:pt>
                <c:pt idx="2050">
                  <c:v>0.64118630449949332</c:v>
                </c:pt>
                <c:pt idx="2051">
                  <c:v>0.64155957372017869</c:v>
                </c:pt>
                <c:pt idx="2052">
                  <c:v>0.64244830982489476</c:v>
                </c:pt>
                <c:pt idx="2053">
                  <c:v>0.64295178734529279</c:v>
                </c:pt>
                <c:pt idx="2054">
                  <c:v>0.6432451869986453</c:v>
                </c:pt>
                <c:pt idx="2055">
                  <c:v>0.64336773343814202</c:v>
                </c:pt>
                <c:pt idx="2056">
                  <c:v>0.64373770697865185</c:v>
                </c:pt>
                <c:pt idx="2057">
                  <c:v>0.64392228218127778</c:v>
                </c:pt>
                <c:pt idx="2058">
                  <c:v>0.64480382970307271</c:v>
                </c:pt>
                <c:pt idx="2059">
                  <c:v>0.64488453875540508</c:v>
                </c:pt>
                <c:pt idx="2060">
                  <c:v>0.64563013209999631</c:v>
                </c:pt>
                <c:pt idx="2061">
                  <c:v>0.64571254719040083</c:v>
                </c:pt>
                <c:pt idx="2062">
                  <c:v>0.64631589569230474</c:v>
                </c:pt>
                <c:pt idx="2063">
                  <c:v>0.64674992180865687</c:v>
                </c:pt>
                <c:pt idx="2064">
                  <c:v>0.64675054551112754</c:v>
                </c:pt>
                <c:pt idx="2065">
                  <c:v>0.65043286601560035</c:v>
                </c:pt>
                <c:pt idx="2066">
                  <c:v>0.65093983564718805</c:v>
                </c:pt>
                <c:pt idx="2067">
                  <c:v>0.65116283507979211</c:v>
                </c:pt>
                <c:pt idx="2068">
                  <c:v>0.65120368201663337</c:v>
                </c:pt>
                <c:pt idx="2069">
                  <c:v>0.65137179184838057</c:v>
                </c:pt>
                <c:pt idx="2070">
                  <c:v>0.65139064881766717</c:v>
                </c:pt>
                <c:pt idx="2071">
                  <c:v>0.65141638320084394</c:v>
                </c:pt>
                <c:pt idx="2072">
                  <c:v>0.65195444454099116</c:v>
                </c:pt>
                <c:pt idx="2073">
                  <c:v>0.65267566293364965</c:v>
                </c:pt>
                <c:pt idx="2074">
                  <c:v>0.65378964537725637</c:v>
                </c:pt>
                <c:pt idx="2075">
                  <c:v>0.65385138046928504</c:v>
                </c:pt>
                <c:pt idx="2076">
                  <c:v>0.65441259602536839</c:v>
                </c:pt>
                <c:pt idx="2077">
                  <c:v>0.65567517943497122</c:v>
                </c:pt>
                <c:pt idx="2078">
                  <c:v>0.65621086447449184</c:v>
                </c:pt>
                <c:pt idx="2079">
                  <c:v>0.65796079106612315</c:v>
                </c:pt>
                <c:pt idx="2080">
                  <c:v>0.65848185537763859</c:v>
                </c:pt>
                <c:pt idx="2081">
                  <c:v>0.65901027868845941</c:v>
                </c:pt>
                <c:pt idx="2082">
                  <c:v>0.65906945043406306</c:v>
                </c:pt>
                <c:pt idx="2083">
                  <c:v>0.65919542950262533</c:v>
                </c:pt>
                <c:pt idx="2084">
                  <c:v>0.65981643059066852</c:v>
                </c:pt>
                <c:pt idx="2085">
                  <c:v>0.66010053869709773</c:v>
                </c:pt>
                <c:pt idx="2086">
                  <c:v>0.66090225935125935</c:v>
                </c:pt>
                <c:pt idx="2087">
                  <c:v>0.66097847236187646</c:v>
                </c:pt>
                <c:pt idx="2088">
                  <c:v>0.66114582727459337</c:v>
                </c:pt>
                <c:pt idx="2089">
                  <c:v>0.66153128393691718</c:v>
                </c:pt>
                <c:pt idx="2090">
                  <c:v>0.6619331471881017</c:v>
                </c:pt>
                <c:pt idx="2091">
                  <c:v>0.66247036167127127</c:v>
                </c:pt>
                <c:pt idx="2092">
                  <c:v>0.66267836878438424</c:v>
                </c:pt>
                <c:pt idx="2093">
                  <c:v>0.66280623594897659</c:v>
                </c:pt>
                <c:pt idx="2094">
                  <c:v>0.66386950027113978</c:v>
                </c:pt>
                <c:pt idx="2095">
                  <c:v>0.66391607913319217</c:v>
                </c:pt>
                <c:pt idx="2096">
                  <c:v>0.66518970850332804</c:v>
                </c:pt>
                <c:pt idx="2097">
                  <c:v>0.66672659239640519</c:v>
                </c:pt>
                <c:pt idx="2098">
                  <c:v>0.66678407399255968</c:v>
                </c:pt>
                <c:pt idx="2099">
                  <c:v>0.66749035770072596</c:v>
                </c:pt>
                <c:pt idx="2100">
                  <c:v>0.66830140881212396</c:v>
                </c:pt>
                <c:pt idx="2101">
                  <c:v>0.66890445116839203</c:v>
                </c:pt>
                <c:pt idx="2102">
                  <c:v>0.6690109337433997</c:v>
                </c:pt>
                <c:pt idx="2103">
                  <c:v>0.66966811101587886</c:v>
                </c:pt>
                <c:pt idx="2104">
                  <c:v>0.66994407371455433</c:v>
                </c:pt>
                <c:pt idx="2105">
                  <c:v>0.67030965391108865</c:v>
                </c:pt>
                <c:pt idx="2106">
                  <c:v>0.67148364972057173</c:v>
                </c:pt>
                <c:pt idx="2107">
                  <c:v>0.67298389162028593</c:v>
                </c:pt>
                <c:pt idx="2108">
                  <c:v>0.67373741196380044</c:v>
                </c:pt>
                <c:pt idx="2109">
                  <c:v>0.67402507365641406</c:v>
                </c:pt>
                <c:pt idx="2110">
                  <c:v>0.67417530842460216</c:v>
                </c:pt>
                <c:pt idx="2111">
                  <c:v>0.67446068558998384</c:v>
                </c:pt>
                <c:pt idx="2112">
                  <c:v>0.67532452731473425</c:v>
                </c:pt>
                <c:pt idx="2113">
                  <c:v>0.67541674345490843</c:v>
                </c:pt>
                <c:pt idx="2114">
                  <c:v>0.67596642658370398</c:v>
                </c:pt>
                <c:pt idx="2115">
                  <c:v>0.67723803078905365</c:v>
                </c:pt>
                <c:pt idx="2116">
                  <c:v>0.67806470392926654</c:v>
                </c:pt>
                <c:pt idx="2117">
                  <c:v>0.67869055071143491</c:v>
                </c:pt>
                <c:pt idx="2118">
                  <c:v>0.67870728223331533</c:v>
                </c:pt>
                <c:pt idx="2119">
                  <c:v>0.68015668425547926</c:v>
                </c:pt>
                <c:pt idx="2120">
                  <c:v>0.68044939054237275</c:v>
                </c:pt>
                <c:pt idx="2121">
                  <c:v>0.68064142274714745</c:v>
                </c:pt>
                <c:pt idx="2122">
                  <c:v>0.68121748859788256</c:v>
                </c:pt>
                <c:pt idx="2123">
                  <c:v>0.68252164830556761</c:v>
                </c:pt>
                <c:pt idx="2124">
                  <c:v>0.68269846465402995</c:v>
                </c:pt>
                <c:pt idx="2125">
                  <c:v>0.68387364246709814</c:v>
                </c:pt>
                <c:pt idx="2126">
                  <c:v>0.68416088033153977</c:v>
                </c:pt>
                <c:pt idx="2127">
                  <c:v>0.68462133678379655</c:v>
                </c:pt>
                <c:pt idx="2128">
                  <c:v>0.68496744115586516</c:v>
                </c:pt>
                <c:pt idx="2129">
                  <c:v>0.68556859086502886</c:v>
                </c:pt>
                <c:pt idx="2130">
                  <c:v>0.68648949182217545</c:v>
                </c:pt>
                <c:pt idx="2131">
                  <c:v>0.68713527149593689</c:v>
                </c:pt>
                <c:pt idx="2132">
                  <c:v>0.6887850370258336</c:v>
                </c:pt>
                <c:pt idx="2133">
                  <c:v>0.68889686735508082</c:v>
                </c:pt>
                <c:pt idx="2134">
                  <c:v>0.68909533244639243</c:v>
                </c:pt>
                <c:pt idx="2135">
                  <c:v>0.68922376751369074</c:v>
                </c:pt>
                <c:pt idx="2136">
                  <c:v>0.68986157326780273</c:v>
                </c:pt>
                <c:pt idx="2137">
                  <c:v>0.69072406186571544</c:v>
                </c:pt>
                <c:pt idx="2138">
                  <c:v>0.69105529129223964</c:v>
                </c:pt>
                <c:pt idx="2139">
                  <c:v>0.69109645904940176</c:v>
                </c:pt>
                <c:pt idx="2140">
                  <c:v>0.69129830717923701</c:v>
                </c:pt>
                <c:pt idx="2141">
                  <c:v>0.69189062480391095</c:v>
                </c:pt>
                <c:pt idx="2142">
                  <c:v>0.69192404786815898</c:v>
                </c:pt>
                <c:pt idx="2143">
                  <c:v>0.69204730448675689</c:v>
                </c:pt>
                <c:pt idx="2144">
                  <c:v>0.69208849202854339</c:v>
                </c:pt>
                <c:pt idx="2145">
                  <c:v>0.69255305328269245</c:v>
                </c:pt>
                <c:pt idx="2146">
                  <c:v>0.69255576267465768</c:v>
                </c:pt>
                <c:pt idx="2147">
                  <c:v>0.69404803157641926</c:v>
                </c:pt>
                <c:pt idx="2148">
                  <c:v>0.69444262756955222</c:v>
                </c:pt>
                <c:pt idx="2149">
                  <c:v>0.69539939260315642</c:v>
                </c:pt>
                <c:pt idx="2150">
                  <c:v>0.69697945218273438</c:v>
                </c:pt>
                <c:pt idx="2151">
                  <c:v>0.69707963416489926</c:v>
                </c:pt>
                <c:pt idx="2152">
                  <c:v>0.69751308173475857</c:v>
                </c:pt>
                <c:pt idx="2153">
                  <c:v>0.69898970306153518</c:v>
                </c:pt>
                <c:pt idx="2154">
                  <c:v>0.6990191432841073</c:v>
                </c:pt>
                <c:pt idx="2155">
                  <c:v>0.6996804046557018</c:v>
                </c:pt>
                <c:pt idx="2156">
                  <c:v>0.69979230506552104</c:v>
                </c:pt>
                <c:pt idx="2157">
                  <c:v>0.70027260156088045</c:v>
                </c:pt>
                <c:pt idx="2158">
                  <c:v>0.70177363596439457</c:v>
                </c:pt>
                <c:pt idx="2159">
                  <c:v>0.70257497212817421</c:v>
                </c:pt>
                <c:pt idx="2160">
                  <c:v>0.70261375592087938</c:v>
                </c:pt>
                <c:pt idx="2161">
                  <c:v>0.70274463041903656</c:v>
                </c:pt>
                <c:pt idx="2162">
                  <c:v>0.70504715964943021</c:v>
                </c:pt>
                <c:pt idx="2163">
                  <c:v>0.70535958216697903</c:v>
                </c:pt>
                <c:pt idx="2164">
                  <c:v>0.70556953007336676</c:v>
                </c:pt>
                <c:pt idx="2165">
                  <c:v>0.70587443277869788</c:v>
                </c:pt>
                <c:pt idx="2166">
                  <c:v>0.70754798834757016</c:v>
                </c:pt>
                <c:pt idx="2167">
                  <c:v>0.7089878211945887</c:v>
                </c:pt>
                <c:pt idx="2168">
                  <c:v>0.71023439926837439</c:v>
                </c:pt>
                <c:pt idx="2169">
                  <c:v>0.71141611919660075</c:v>
                </c:pt>
                <c:pt idx="2170">
                  <c:v>0.71157445395316476</c:v>
                </c:pt>
                <c:pt idx="2171">
                  <c:v>0.71189651081616456</c:v>
                </c:pt>
                <c:pt idx="2172">
                  <c:v>0.71211080756513156</c:v>
                </c:pt>
                <c:pt idx="2173">
                  <c:v>0.71224394064790664</c:v>
                </c:pt>
                <c:pt idx="2174">
                  <c:v>0.71281811696025044</c:v>
                </c:pt>
                <c:pt idx="2175">
                  <c:v>0.71284351114263722</c:v>
                </c:pt>
                <c:pt idx="2176">
                  <c:v>0.7139608471856147</c:v>
                </c:pt>
                <c:pt idx="2177">
                  <c:v>0.71474760346270383</c:v>
                </c:pt>
                <c:pt idx="2178">
                  <c:v>0.71508734549797226</c:v>
                </c:pt>
                <c:pt idx="2179">
                  <c:v>0.71512939483450411</c:v>
                </c:pt>
                <c:pt idx="2180">
                  <c:v>0.71533892723232417</c:v>
                </c:pt>
                <c:pt idx="2181">
                  <c:v>0.71743999610766918</c:v>
                </c:pt>
                <c:pt idx="2182">
                  <c:v>0.71897439281916409</c:v>
                </c:pt>
                <c:pt idx="2183">
                  <c:v>0.72022385553440071</c:v>
                </c:pt>
                <c:pt idx="2184">
                  <c:v>0.72064964041898572</c:v>
                </c:pt>
                <c:pt idx="2185">
                  <c:v>0.720793861139709</c:v>
                </c:pt>
                <c:pt idx="2186">
                  <c:v>0.72105732346985363</c:v>
                </c:pt>
                <c:pt idx="2187">
                  <c:v>0.72208693493538756</c:v>
                </c:pt>
                <c:pt idx="2188">
                  <c:v>0.72250103502885632</c:v>
                </c:pt>
                <c:pt idx="2189">
                  <c:v>0.7235697292989377</c:v>
                </c:pt>
                <c:pt idx="2190">
                  <c:v>0.72540981133143823</c:v>
                </c:pt>
                <c:pt idx="2191">
                  <c:v>0.7256668647340424</c:v>
                </c:pt>
                <c:pt idx="2192">
                  <c:v>0.72615683715724777</c:v>
                </c:pt>
                <c:pt idx="2193">
                  <c:v>0.72639308566232719</c:v>
                </c:pt>
                <c:pt idx="2194">
                  <c:v>0.72675486757380703</c:v>
                </c:pt>
                <c:pt idx="2195">
                  <c:v>0.72762441903668096</c:v>
                </c:pt>
                <c:pt idx="2196">
                  <c:v>0.72862263185643406</c:v>
                </c:pt>
                <c:pt idx="2197">
                  <c:v>0.73047935862860547</c:v>
                </c:pt>
                <c:pt idx="2198">
                  <c:v>0.73063156745042801</c:v>
                </c:pt>
                <c:pt idx="2199">
                  <c:v>0.73071156827431905</c:v>
                </c:pt>
                <c:pt idx="2200">
                  <c:v>0.73159945405497373</c:v>
                </c:pt>
                <c:pt idx="2201">
                  <c:v>0.7324276653745716</c:v>
                </c:pt>
                <c:pt idx="2202">
                  <c:v>0.73313829960692467</c:v>
                </c:pt>
                <c:pt idx="2203">
                  <c:v>0.73329143048375112</c:v>
                </c:pt>
                <c:pt idx="2204">
                  <c:v>0.73333722661689005</c:v>
                </c:pt>
                <c:pt idx="2205">
                  <c:v>0.7338738142723269</c:v>
                </c:pt>
                <c:pt idx="2206">
                  <c:v>0.73436441879995518</c:v>
                </c:pt>
                <c:pt idx="2207">
                  <c:v>0.73583392254401425</c:v>
                </c:pt>
                <c:pt idx="2208">
                  <c:v>0.73617566468564732</c:v>
                </c:pt>
                <c:pt idx="2209">
                  <c:v>0.73634504989820659</c:v>
                </c:pt>
                <c:pt idx="2210">
                  <c:v>0.73684052443079884</c:v>
                </c:pt>
                <c:pt idx="2211">
                  <c:v>0.73697450580400636</c:v>
                </c:pt>
                <c:pt idx="2212">
                  <c:v>0.73898264056910445</c:v>
                </c:pt>
                <c:pt idx="2213">
                  <c:v>0.73947166203928216</c:v>
                </c:pt>
                <c:pt idx="2214">
                  <c:v>0.74026145113497388</c:v>
                </c:pt>
                <c:pt idx="2215">
                  <c:v>0.74098981595671487</c:v>
                </c:pt>
                <c:pt idx="2216">
                  <c:v>0.74138101015992053</c:v>
                </c:pt>
                <c:pt idx="2217">
                  <c:v>0.74170716896562972</c:v>
                </c:pt>
                <c:pt idx="2218">
                  <c:v>0.74317204178438956</c:v>
                </c:pt>
                <c:pt idx="2219">
                  <c:v>0.7433706580928513</c:v>
                </c:pt>
                <c:pt idx="2220">
                  <c:v>0.74425426688237262</c:v>
                </c:pt>
                <c:pt idx="2221">
                  <c:v>0.74474558469220908</c:v>
                </c:pt>
                <c:pt idx="2222">
                  <c:v>0.74493382572932354</c:v>
                </c:pt>
                <c:pt idx="2223">
                  <c:v>0.74559227611024748</c:v>
                </c:pt>
                <c:pt idx="2224">
                  <c:v>0.74627093935555278</c:v>
                </c:pt>
                <c:pt idx="2225">
                  <c:v>0.7465000623723822</c:v>
                </c:pt>
                <c:pt idx="2226">
                  <c:v>0.74656142057045372</c:v>
                </c:pt>
                <c:pt idx="2227">
                  <c:v>0.74674060687678889</c:v>
                </c:pt>
                <c:pt idx="2228">
                  <c:v>0.74702298599812589</c:v>
                </c:pt>
                <c:pt idx="2229">
                  <c:v>0.75024628509846769</c:v>
                </c:pt>
                <c:pt idx="2230">
                  <c:v>0.75071541855170465</c:v>
                </c:pt>
                <c:pt idx="2231">
                  <c:v>0.75081530029488031</c:v>
                </c:pt>
                <c:pt idx="2232">
                  <c:v>0.75101909851194959</c:v>
                </c:pt>
                <c:pt idx="2233">
                  <c:v>0.7515749377958828</c:v>
                </c:pt>
                <c:pt idx="2234">
                  <c:v>0.75231093686252681</c:v>
                </c:pt>
                <c:pt idx="2235">
                  <c:v>0.75251002166538494</c:v>
                </c:pt>
                <c:pt idx="2236">
                  <c:v>0.7533246316525033</c:v>
                </c:pt>
                <c:pt idx="2237">
                  <c:v>0.7536444548697977</c:v>
                </c:pt>
                <c:pt idx="2238">
                  <c:v>0.75494497612839118</c:v>
                </c:pt>
                <c:pt idx="2239">
                  <c:v>0.75649579800659239</c:v>
                </c:pt>
                <c:pt idx="2240">
                  <c:v>0.75656955496931466</c:v>
                </c:pt>
                <c:pt idx="2241">
                  <c:v>0.75822788839782029</c:v>
                </c:pt>
                <c:pt idx="2242">
                  <c:v>0.75957537336219927</c:v>
                </c:pt>
                <c:pt idx="2243">
                  <c:v>0.76066975220266952</c:v>
                </c:pt>
                <c:pt idx="2244">
                  <c:v>0.76095581081491759</c:v>
                </c:pt>
                <c:pt idx="2245">
                  <c:v>0.76099618018757464</c:v>
                </c:pt>
                <c:pt idx="2246">
                  <c:v>0.761472267894859</c:v>
                </c:pt>
                <c:pt idx="2247">
                  <c:v>0.76206071209182347</c:v>
                </c:pt>
                <c:pt idx="2248">
                  <c:v>0.76215158022546337</c:v>
                </c:pt>
                <c:pt idx="2249">
                  <c:v>0.7622738668232566</c:v>
                </c:pt>
                <c:pt idx="2250">
                  <c:v>0.76257866804430929</c:v>
                </c:pt>
                <c:pt idx="2251">
                  <c:v>0.7626952722873388</c:v>
                </c:pt>
                <c:pt idx="2252">
                  <c:v>0.76315063582935205</c:v>
                </c:pt>
                <c:pt idx="2253">
                  <c:v>0.76319934081730323</c:v>
                </c:pt>
                <c:pt idx="2254">
                  <c:v>0.76457842081937466</c:v>
                </c:pt>
                <c:pt idx="2255">
                  <c:v>0.76589019047024021</c:v>
                </c:pt>
                <c:pt idx="2256">
                  <c:v>0.76683289978398983</c:v>
                </c:pt>
                <c:pt idx="2257">
                  <c:v>0.76832793124366283</c:v>
                </c:pt>
                <c:pt idx="2258">
                  <c:v>0.76880516274742128</c:v>
                </c:pt>
                <c:pt idx="2259">
                  <c:v>0.76928288617292828</c:v>
                </c:pt>
                <c:pt idx="2260">
                  <c:v>0.77003728130881466</c:v>
                </c:pt>
                <c:pt idx="2261">
                  <c:v>0.77022833258716961</c:v>
                </c:pt>
                <c:pt idx="2262">
                  <c:v>0.77184619059489723</c:v>
                </c:pt>
                <c:pt idx="2263">
                  <c:v>0.77380500017725029</c:v>
                </c:pt>
                <c:pt idx="2264">
                  <c:v>0.77408328841532648</c:v>
                </c:pt>
                <c:pt idx="2265">
                  <c:v>0.77435758823043477</c:v>
                </c:pt>
                <c:pt idx="2266">
                  <c:v>0.77525691943017416</c:v>
                </c:pt>
                <c:pt idx="2267">
                  <c:v>0.77676286904506953</c:v>
                </c:pt>
                <c:pt idx="2268">
                  <c:v>0.77731261248628514</c:v>
                </c:pt>
                <c:pt idx="2269">
                  <c:v>0.77847089622932941</c:v>
                </c:pt>
                <c:pt idx="2270">
                  <c:v>0.7786758120473557</c:v>
                </c:pt>
                <c:pt idx="2271">
                  <c:v>0.77885783165899392</c:v>
                </c:pt>
                <c:pt idx="2272">
                  <c:v>0.77893292928197699</c:v>
                </c:pt>
                <c:pt idx="2273">
                  <c:v>0.7809845572073526</c:v>
                </c:pt>
                <c:pt idx="2274">
                  <c:v>0.78219695566440595</c:v>
                </c:pt>
                <c:pt idx="2275">
                  <c:v>0.78329496379752617</c:v>
                </c:pt>
                <c:pt idx="2276">
                  <c:v>0.78608791257852506</c:v>
                </c:pt>
                <c:pt idx="2277">
                  <c:v>0.78630784560547951</c:v>
                </c:pt>
                <c:pt idx="2278">
                  <c:v>0.78697252476385171</c:v>
                </c:pt>
                <c:pt idx="2279">
                  <c:v>0.78984163874321289</c:v>
                </c:pt>
                <c:pt idx="2280">
                  <c:v>0.79126294308074574</c:v>
                </c:pt>
                <c:pt idx="2281">
                  <c:v>0.7920080979483608</c:v>
                </c:pt>
                <c:pt idx="2282">
                  <c:v>0.79237259259478043</c:v>
                </c:pt>
                <c:pt idx="2283">
                  <c:v>0.79262913803862423</c:v>
                </c:pt>
                <c:pt idx="2284">
                  <c:v>0.79271242351960647</c:v>
                </c:pt>
                <c:pt idx="2285">
                  <c:v>0.79320350303813869</c:v>
                </c:pt>
                <c:pt idx="2286">
                  <c:v>0.79345629033880161</c:v>
                </c:pt>
                <c:pt idx="2287">
                  <c:v>0.79389561610486514</c:v>
                </c:pt>
                <c:pt idx="2288">
                  <c:v>0.79496930633511831</c:v>
                </c:pt>
                <c:pt idx="2289">
                  <c:v>0.79498030783866536</c:v>
                </c:pt>
                <c:pt idx="2290">
                  <c:v>0.79523835745664284</c:v>
                </c:pt>
                <c:pt idx="2291">
                  <c:v>0.79542534339616189</c:v>
                </c:pt>
                <c:pt idx="2292">
                  <c:v>0.79562097706030199</c:v>
                </c:pt>
                <c:pt idx="2293">
                  <c:v>0.79771783348385805</c:v>
                </c:pt>
                <c:pt idx="2294">
                  <c:v>0.80199981448866475</c:v>
                </c:pt>
                <c:pt idx="2295">
                  <c:v>0.80216332833331017</c:v>
                </c:pt>
                <c:pt idx="2296">
                  <c:v>0.80341416568077972</c:v>
                </c:pt>
                <c:pt idx="2297">
                  <c:v>0.80499089093684639</c:v>
                </c:pt>
                <c:pt idx="2298">
                  <c:v>0.8063092212112416</c:v>
                </c:pt>
                <c:pt idx="2299">
                  <c:v>0.80640137028172199</c:v>
                </c:pt>
                <c:pt idx="2300">
                  <c:v>0.80664949516021323</c:v>
                </c:pt>
                <c:pt idx="2301">
                  <c:v>0.80682921866543067</c:v>
                </c:pt>
                <c:pt idx="2302">
                  <c:v>0.80694645553179578</c:v>
                </c:pt>
                <c:pt idx="2303">
                  <c:v>0.80938232689174361</c:v>
                </c:pt>
                <c:pt idx="2304">
                  <c:v>0.8098278688787115</c:v>
                </c:pt>
                <c:pt idx="2305">
                  <c:v>0.81029478830409263</c:v>
                </c:pt>
                <c:pt idx="2306">
                  <c:v>0.81098171222393045</c:v>
                </c:pt>
                <c:pt idx="2307">
                  <c:v>0.81142686878624448</c:v>
                </c:pt>
                <c:pt idx="2308">
                  <c:v>0.81301797482908256</c:v>
                </c:pt>
                <c:pt idx="2309">
                  <c:v>0.81653251252597736</c:v>
                </c:pt>
                <c:pt idx="2310">
                  <c:v>0.81708375748945872</c:v>
                </c:pt>
                <c:pt idx="2311">
                  <c:v>0.81742609953583456</c:v>
                </c:pt>
                <c:pt idx="2312">
                  <c:v>0.81767033217328156</c:v>
                </c:pt>
                <c:pt idx="2313">
                  <c:v>0.81877480960495486</c:v>
                </c:pt>
                <c:pt idx="2314">
                  <c:v>0.81941734967008695</c:v>
                </c:pt>
                <c:pt idx="2315">
                  <c:v>0.8199415038112281</c:v>
                </c:pt>
                <c:pt idx="2316">
                  <c:v>0.82108902776657222</c:v>
                </c:pt>
                <c:pt idx="2317">
                  <c:v>0.82178509556805579</c:v>
                </c:pt>
                <c:pt idx="2318">
                  <c:v>0.82197253010399829</c:v>
                </c:pt>
                <c:pt idx="2319">
                  <c:v>0.82311405765944046</c:v>
                </c:pt>
                <c:pt idx="2320">
                  <c:v>0.82323513728140862</c:v>
                </c:pt>
                <c:pt idx="2321">
                  <c:v>0.82436656722661539</c:v>
                </c:pt>
                <c:pt idx="2322">
                  <c:v>0.82486137566921636</c:v>
                </c:pt>
                <c:pt idx="2323">
                  <c:v>0.82516726233189541</c:v>
                </c:pt>
                <c:pt idx="2324">
                  <c:v>0.82573953015212354</c:v>
                </c:pt>
                <c:pt idx="2325">
                  <c:v>0.82660114974832055</c:v>
                </c:pt>
                <c:pt idx="2326">
                  <c:v>0.82751400590548996</c:v>
                </c:pt>
                <c:pt idx="2327">
                  <c:v>0.82772871838505924</c:v>
                </c:pt>
                <c:pt idx="2328">
                  <c:v>0.82868509131259682</c:v>
                </c:pt>
                <c:pt idx="2329">
                  <c:v>0.82941286448250517</c:v>
                </c:pt>
                <c:pt idx="2330">
                  <c:v>0.82961640761337641</c:v>
                </c:pt>
                <c:pt idx="2331">
                  <c:v>0.82965513373047384</c:v>
                </c:pt>
                <c:pt idx="2332">
                  <c:v>0.83010414234137886</c:v>
                </c:pt>
                <c:pt idx="2333">
                  <c:v>0.83211320546913514</c:v>
                </c:pt>
                <c:pt idx="2334">
                  <c:v>0.83265724714644596</c:v>
                </c:pt>
                <c:pt idx="2335">
                  <c:v>0.83365649954367138</c:v>
                </c:pt>
                <c:pt idx="2336">
                  <c:v>0.83443663559087167</c:v>
                </c:pt>
                <c:pt idx="2337">
                  <c:v>0.83491003054413804</c:v>
                </c:pt>
                <c:pt idx="2338">
                  <c:v>0.83493424693232032</c:v>
                </c:pt>
                <c:pt idx="2339">
                  <c:v>0.83512328754132026</c:v>
                </c:pt>
                <c:pt idx="2340">
                  <c:v>0.8351391892205875</c:v>
                </c:pt>
                <c:pt idx="2341">
                  <c:v>0.83576299643069041</c:v>
                </c:pt>
                <c:pt idx="2342">
                  <c:v>0.83587565557892207</c:v>
                </c:pt>
                <c:pt idx="2343">
                  <c:v>0.83619088719329548</c:v>
                </c:pt>
                <c:pt idx="2344">
                  <c:v>0.83649039371076717</c:v>
                </c:pt>
                <c:pt idx="2345">
                  <c:v>0.83872620389644936</c:v>
                </c:pt>
                <c:pt idx="2346">
                  <c:v>0.83895232709353063</c:v>
                </c:pt>
                <c:pt idx="2347">
                  <c:v>0.83925124977449506</c:v>
                </c:pt>
                <c:pt idx="2348">
                  <c:v>0.83938823996549616</c:v>
                </c:pt>
                <c:pt idx="2349">
                  <c:v>0.83972163218536044</c:v>
                </c:pt>
                <c:pt idx="2350">
                  <c:v>0.84137484992928357</c:v>
                </c:pt>
                <c:pt idx="2351">
                  <c:v>0.8420962181761561</c:v>
                </c:pt>
                <c:pt idx="2352">
                  <c:v>0.84271306853396399</c:v>
                </c:pt>
                <c:pt idx="2353">
                  <c:v>0.842951571695435</c:v>
                </c:pt>
                <c:pt idx="2354">
                  <c:v>0.84483920358768616</c:v>
                </c:pt>
                <c:pt idx="2355">
                  <c:v>0.84621577121969005</c:v>
                </c:pt>
                <c:pt idx="2356">
                  <c:v>0.84730396668970254</c:v>
                </c:pt>
                <c:pt idx="2357">
                  <c:v>0.84819703262564017</c:v>
                </c:pt>
                <c:pt idx="2358">
                  <c:v>0.84838158331286639</c:v>
                </c:pt>
                <c:pt idx="2359">
                  <c:v>0.85132862534878961</c:v>
                </c:pt>
                <c:pt idx="2360">
                  <c:v>0.85136093159886894</c:v>
                </c:pt>
                <c:pt idx="2361">
                  <c:v>0.85194887651706097</c:v>
                </c:pt>
                <c:pt idx="2362">
                  <c:v>0.8525613154138415</c:v>
                </c:pt>
                <c:pt idx="2363">
                  <c:v>0.85261107975009398</c:v>
                </c:pt>
                <c:pt idx="2364">
                  <c:v>0.8538562466560653</c:v>
                </c:pt>
                <c:pt idx="2365">
                  <c:v>0.85499788686511935</c:v>
                </c:pt>
                <c:pt idx="2366">
                  <c:v>0.85543119841677495</c:v>
                </c:pt>
                <c:pt idx="2367">
                  <c:v>0.85582318951378311</c:v>
                </c:pt>
                <c:pt idx="2368">
                  <c:v>0.85675090727751479</c:v>
                </c:pt>
                <c:pt idx="2369">
                  <c:v>0.85807859721336599</c:v>
                </c:pt>
                <c:pt idx="2370">
                  <c:v>0.85879354504107708</c:v>
                </c:pt>
                <c:pt idx="2371">
                  <c:v>0.85947369882055114</c:v>
                </c:pt>
                <c:pt idx="2372">
                  <c:v>0.85996928300952535</c:v>
                </c:pt>
                <c:pt idx="2373">
                  <c:v>0.86054846562693732</c:v>
                </c:pt>
                <c:pt idx="2374">
                  <c:v>0.8616691886019644</c:v>
                </c:pt>
                <c:pt idx="2375">
                  <c:v>0.86217250180612792</c:v>
                </c:pt>
                <c:pt idx="2376">
                  <c:v>0.86335892458711705</c:v>
                </c:pt>
                <c:pt idx="2377">
                  <c:v>0.86429378406329316</c:v>
                </c:pt>
                <c:pt idx="2378">
                  <c:v>0.86501645090831747</c:v>
                </c:pt>
                <c:pt idx="2379">
                  <c:v>0.86544234185735502</c:v>
                </c:pt>
                <c:pt idx="2380">
                  <c:v>0.86669902823172784</c:v>
                </c:pt>
                <c:pt idx="2381">
                  <c:v>0.86774564508948637</c:v>
                </c:pt>
                <c:pt idx="2382">
                  <c:v>0.86785675429095732</c:v>
                </c:pt>
                <c:pt idx="2383">
                  <c:v>0.86898912069306256</c:v>
                </c:pt>
                <c:pt idx="2384">
                  <c:v>0.86986707721858958</c:v>
                </c:pt>
                <c:pt idx="2385">
                  <c:v>0.87159429413549661</c:v>
                </c:pt>
                <c:pt idx="2386">
                  <c:v>0.87231787691721263</c:v>
                </c:pt>
                <c:pt idx="2387">
                  <c:v>0.8737579148552822</c:v>
                </c:pt>
                <c:pt idx="2388">
                  <c:v>0.87402926577790041</c:v>
                </c:pt>
                <c:pt idx="2389">
                  <c:v>0.87502736975542883</c:v>
                </c:pt>
                <c:pt idx="2390">
                  <c:v>0.87573870800233844</c:v>
                </c:pt>
                <c:pt idx="2391">
                  <c:v>0.87589729358636681</c:v>
                </c:pt>
                <c:pt idx="2392">
                  <c:v>0.87614823952098408</c:v>
                </c:pt>
                <c:pt idx="2393">
                  <c:v>0.87814008259997078</c:v>
                </c:pt>
                <c:pt idx="2394">
                  <c:v>0.87830264206957021</c:v>
                </c:pt>
                <c:pt idx="2395">
                  <c:v>0.87843573695794697</c:v>
                </c:pt>
                <c:pt idx="2396">
                  <c:v>0.87851291641182583</c:v>
                </c:pt>
                <c:pt idx="2397">
                  <c:v>0.87859565928534356</c:v>
                </c:pt>
                <c:pt idx="2398">
                  <c:v>0.87991271093061352</c:v>
                </c:pt>
                <c:pt idx="2399">
                  <c:v>0.88054850057192391</c:v>
                </c:pt>
                <c:pt idx="2400">
                  <c:v>0.88199522959891175</c:v>
                </c:pt>
                <c:pt idx="2401">
                  <c:v>0.88205075828709711</c:v>
                </c:pt>
                <c:pt idx="2402">
                  <c:v>0.88297882189839305</c:v>
                </c:pt>
                <c:pt idx="2403">
                  <c:v>0.88302479553976287</c:v>
                </c:pt>
                <c:pt idx="2404">
                  <c:v>0.88337045137992476</c:v>
                </c:pt>
                <c:pt idx="2405">
                  <c:v>0.88389382895593138</c:v>
                </c:pt>
                <c:pt idx="2406">
                  <c:v>0.88432468069333559</c:v>
                </c:pt>
                <c:pt idx="2407">
                  <c:v>0.88545363362938978</c:v>
                </c:pt>
                <c:pt idx="2408">
                  <c:v>0.88561611493945824</c:v>
                </c:pt>
                <c:pt idx="2409">
                  <c:v>0.88683321107007818</c:v>
                </c:pt>
                <c:pt idx="2410">
                  <c:v>0.88778444312690086</c:v>
                </c:pt>
                <c:pt idx="2411">
                  <c:v>0.88785919361381205</c:v>
                </c:pt>
                <c:pt idx="2412">
                  <c:v>0.88878688430047137</c:v>
                </c:pt>
                <c:pt idx="2413">
                  <c:v>0.88899919572909336</c:v>
                </c:pt>
                <c:pt idx="2414">
                  <c:v>0.88994478290718892</c:v>
                </c:pt>
                <c:pt idx="2415">
                  <c:v>0.89315720337949045</c:v>
                </c:pt>
                <c:pt idx="2416">
                  <c:v>0.89433227097677859</c:v>
                </c:pt>
                <c:pt idx="2417">
                  <c:v>0.89445926087088434</c:v>
                </c:pt>
                <c:pt idx="2418">
                  <c:v>0.89518261687551492</c:v>
                </c:pt>
                <c:pt idx="2419">
                  <c:v>0.89614874345929607</c:v>
                </c:pt>
                <c:pt idx="2420">
                  <c:v>0.89745060072384952</c:v>
                </c:pt>
                <c:pt idx="2421">
                  <c:v>0.89929087322491019</c:v>
                </c:pt>
                <c:pt idx="2422">
                  <c:v>0.89937587391204632</c:v>
                </c:pt>
                <c:pt idx="2423">
                  <c:v>0.89945136896065403</c:v>
                </c:pt>
                <c:pt idx="2424">
                  <c:v>0.89951964686741714</c:v>
                </c:pt>
                <c:pt idx="2425">
                  <c:v>0.89997066752379618</c:v>
                </c:pt>
                <c:pt idx="2426">
                  <c:v>0.90055805106706377</c:v>
                </c:pt>
                <c:pt idx="2427">
                  <c:v>0.90146691261319278</c:v>
                </c:pt>
                <c:pt idx="2428">
                  <c:v>0.90164583270125986</c:v>
                </c:pt>
                <c:pt idx="2429">
                  <c:v>0.90212775874970852</c:v>
                </c:pt>
                <c:pt idx="2430">
                  <c:v>0.9027525686429585</c:v>
                </c:pt>
                <c:pt idx="2431">
                  <c:v>0.90317003487045433</c:v>
                </c:pt>
                <c:pt idx="2432">
                  <c:v>0.90404565201308518</c:v>
                </c:pt>
                <c:pt idx="2433">
                  <c:v>0.90405011267999769</c:v>
                </c:pt>
                <c:pt idx="2434">
                  <c:v>0.9059574060339729</c:v>
                </c:pt>
                <c:pt idx="2435">
                  <c:v>0.90612423418832488</c:v>
                </c:pt>
                <c:pt idx="2436">
                  <c:v>0.9067987995157214</c:v>
                </c:pt>
                <c:pt idx="2437">
                  <c:v>0.90766943436415082</c:v>
                </c:pt>
                <c:pt idx="2438">
                  <c:v>0.9079020367517695</c:v>
                </c:pt>
                <c:pt idx="2439">
                  <c:v>0.90802384154012328</c:v>
                </c:pt>
                <c:pt idx="2440">
                  <c:v>0.90947856348706868</c:v>
                </c:pt>
                <c:pt idx="2441">
                  <c:v>0.90978827531302242</c:v>
                </c:pt>
                <c:pt idx="2442">
                  <c:v>0.91056122469018075</c:v>
                </c:pt>
                <c:pt idx="2443">
                  <c:v>0.91198092670516173</c:v>
                </c:pt>
                <c:pt idx="2444">
                  <c:v>0.91282248809318123</c:v>
                </c:pt>
                <c:pt idx="2445">
                  <c:v>0.91379315933365379</c:v>
                </c:pt>
                <c:pt idx="2446">
                  <c:v>0.9155217171540212</c:v>
                </c:pt>
                <c:pt idx="2447">
                  <c:v>0.91576005962377949</c:v>
                </c:pt>
                <c:pt idx="2448">
                  <c:v>0.91675635680860545</c:v>
                </c:pt>
                <c:pt idx="2449">
                  <c:v>0.91788850056006865</c:v>
                </c:pt>
                <c:pt idx="2450">
                  <c:v>0.9178913538906851</c:v>
                </c:pt>
                <c:pt idx="2451">
                  <c:v>0.918348593366896</c:v>
                </c:pt>
                <c:pt idx="2452">
                  <c:v>0.91925392331641653</c:v>
                </c:pt>
                <c:pt idx="2453">
                  <c:v>0.91932658358455099</c:v>
                </c:pt>
                <c:pt idx="2454">
                  <c:v>0.92111860660364187</c:v>
                </c:pt>
                <c:pt idx="2455">
                  <c:v>0.92204994842840005</c:v>
                </c:pt>
                <c:pt idx="2456">
                  <c:v>0.92353244650314581</c:v>
                </c:pt>
                <c:pt idx="2457">
                  <c:v>0.92605335144636758</c:v>
                </c:pt>
                <c:pt idx="2458">
                  <c:v>0.92819943480314959</c:v>
                </c:pt>
                <c:pt idx="2459">
                  <c:v>0.92826933860274008</c:v>
                </c:pt>
                <c:pt idx="2460">
                  <c:v>0.92916019686009654</c:v>
                </c:pt>
                <c:pt idx="2461">
                  <c:v>0.9296220064157259</c:v>
                </c:pt>
                <c:pt idx="2462">
                  <c:v>0.93162451546629188</c:v>
                </c:pt>
                <c:pt idx="2463">
                  <c:v>0.93181663638324153</c:v>
                </c:pt>
                <c:pt idx="2464">
                  <c:v>0.93803857989835771</c:v>
                </c:pt>
                <c:pt idx="2465">
                  <c:v>0.94118604309495246</c:v>
                </c:pt>
                <c:pt idx="2466">
                  <c:v>0.94178691431020101</c:v>
                </c:pt>
                <c:pt idx="2467">
                  <c:v>0.94184705610726271</c:v>
                </c:pt>
                <c:pt idx="2468">
                  <c:v>0.94227883513865662</c:v>
                </c:pt>
                <c:pt idx="2469">
                  <c:v>0.94228651140243802</c:v>
                </c:pt>
                <c:pt idx="2470">
                  <c:v>0.94516420216999986</c:v>
                </c:pt>
                <c:pt idx="2471">
                  <c:v>0.94517098836807389</c:v>
                </c:pt>
                <c:pt idx="2472">
                  <c:v>0.94543598028570786</c:v>
                </c:pt>
                <c:pt idx="2473">
                  <c:v>0.94669325814579541</c:v>
                </c:pt>
                <c:pt idx="2474">
                  <c:v>0.94764820067066768</c:v>
                </c:pt>
                <c:pt idx="2475">
                  <c:v>0.94770902157629899</c:v>
                </c:pt>
                <c:pt idx="2476">
                  <c:v>0.94785422461446833</c:v>
                </c:pt>
                <c:pt idx="2477">
                  <c:v>0.94861920976905112</c:v>
                </c:pt>
                <c:pt idx="2478">
                  <c:v>0.94888801367873599</c:v>
                </c:pt>
                <c:pt idx="2479">
                  <c:v>0.94902624519221757</c:v>
                </c:pt>
                <c:pt idx="2480">
                  <c:v>0.94950090447496194</c:v>
                </c:pt>
                <c:pt idx="2481">
                  <c:v>0.95140721321985999</c:v>
                </c:pt>
                <c:pt idx="2482">
                  <c:v>0.95222125013233228</c:v>
                </c:pt>
                <c:pt idx="2483">
                  <c:v>0.95337810709261639</c:v>
                </c:pt>
                <c:pt idx="2484">
                  <c:v>0.95401783735704226</c:v>
                </c:pt>
                <c:pt idx="2485">
                  <c:v>0.95530375644258425</c:v>
                </c:pt>
                <c:pt idx="2486">
                  <c:v>0.95711238110631736</c:v>
                </c:pt>
                <c:pt idx="2487">
                  <c:v>0.9578422890733711</c:v>
                </c:pt>
                <c:pt idx="2488">
                  <c:v>0.95872311130852483</c:v>
                </c:pt>
                <c:pt idx="2489">
                  <c:v>0.96034338818638143</c:v>
                </c:pt>
                <c:pt idx="2490">
                  <c:v>0.96052559683989658</c:v>
                </c:pt>
                <c:pt idx="2491">
                  <c:v>0.96128510926249655</c:v>
                </c:pt>
                <c:pt idx="2492">
                  <c:v>0.96213881376198052</c:v>
                </c:pt>
                <c:pt idx="2493">
                  <c:v>0.96242921848841079</c:v>
                </c:pt>
                <c:pt idx="2494">
                  <c:v>0.96361354311396075</c:v>
                </c:pt>
                <c:pt idx="2495">
                  <c:v>0.96399865231567372</c:v>
                </c:pt>
                <c:pt idx="2496">
                  <c:v>0.9657497397546978</c:v>
                </c:pt>
                <c:pt idx="2497">
                  <c:v>0.96590413680488074</c:v>
                </c:pt>
                <c:pt idx="2498">
                  <c:v>0.96692783185295372</c:v>
                </c:pt>
                <c:pt idx="2499">
                  <c:v>0.9670161545038447</c:v>
                </c:pt>
                <c:pt idx="2500">
                  <c:v>0.96718513311093879</c:v>
                </c:pt>
                <c:pt idx="2501">
                  <c:v>0.96734617159279235</c:v>
                </c:pt>
                <c:pt idx="2502">
                  <c:v>0.96868106543423382</c:v>
                </c:pt>
                <c:pt idx="2503">
                  <c:v>0.96870172928646214</c:v>
                </c:pt>
                <c:pt idx="2504">
                  <c:v>0.96907659602254603</c:v>
                </c:pt>
                <c:pt idx="2505">
                  <c:v>0.96911993048864042</c:v>
                </c:pt>
                <c:pt idx="2506">
                  <c:v>0.9698299681075746</c:v>
                </c:pt>
                <c:pt idx="2507">
                  <c:v>0.96993103026163385</c:v>
                </c:pt>
                <c:pt idx="2508">
                  <c:v>0.9705791722194429</c:v>
                </c:pt>
                <c:pt idx="2509">
                  <c:v>0.97089086406167235</c:v>
                </c:pt>
                <c:pt idx="2510">
                  <c:v>0.97471754020269563</c:v>
                </c:pt>
                <c:pt idx="2511">
                  <c:v>0.97521067572275622</c:v>
                </c:pt>
                <c:pt idx="2512">
                  <c:v>0.97692369037172833</c:v>
                </c:pt>
                <c:pt idx="2513">
                  <c:v>0.9784459675502063</c:v>
                </c:pt>
                <c:pt idx="2514">
                  <c:v>0.97864525736610841</c:v>
                </c:pt>
                <c:pt idx="2515">
                  <c:v>0.97867327462430209</c:v>
                </c:pt>
                <c:pt idx="2516">
                  <c:v>0.97895503577556908</c:v>
                </c:pt>
                <c:pt idx="2517">
                  <c:v>0.9816074442768169</c:v>
                </c:pt>
                <c:pt idx="2518">
                  <c:v>0.98327762777893957</c:v>
                </c:pt>
                <c:pt idx="2519">
                  <c:v>0.98360122069539713</c:v>
                </c:pt>
                <c:pt idx="2520">
                  <c:v>0.98436412479795654</c:v>
                </c:pt>
                <c:pt idx="2521">
                  <c:v>0.98644817408460594</c:v>
                </c:pt>
                <c:pt idx="2522">
                  <c:v>0.98647631188415341</c:v>
                </c:pt>
                <c:pt idx="2523">
                  <c:v>0.98913180301552261</c:v>
                </c:pt>
                <c:pt idx="2524">
                  <c:v>0.98988187305598807</c:v>
                </c:pt>
                <c:pt idx="2525">
                  <c:v>0.99189716007749906</c:v>
                </c:pt>
                <c:pt idx="2526">
                  <c:v>0.99336181632932841</c:v>
                </c:pt>
                <c:pt idx="2527">
                  <c:v>0.99373599541873125</c:v>
                </c:pt>
                <c:pt idx="2528">
                  <c:v>0.99425616809851303</c:v>
                </c:pt>
                <c:pt idx="2529">
                  <c:v>0.99446869331007215</c:v>
                </c:pt>
                <c:pt idx="2530">
                  <c:v>0.99484713609011732</c:v>
                </c:pt>
                <c:pt idx="2531">
                  <c:v>0.99537378929297127</c:v>
                </c:pt>
                <c:pt idx="2532">
                  <c:v>0.99787815156200355</c:v>
                </c:pt>
                <c:pt idx="2533">
                  <c:v>0.99915467862150042</c:v>
                </c:pt>
                <c:pt idx="2534">
                  <c:v>1.0002059377065218</c:v>
                </c:pt>
                <c:pt idx="2535">
                  <c:v>1.0003813358281233</c:v>
                </c:pt>
                <c:pt idx="2536">
                  <c:v>1.0015870290401534</c:v>
                </c:pt>
                <c:pt idx="2537">
                  <c:v>1.0031430358482645</c:v>
                </c:pt>
                <c:pt idx="2538">
                  <c:v>1.0042834589151832</c:v>
                </c:pt>
                <c:pt idx="2539">
                  <c:v>1.0065496217277097</c:v>
                </c:pt>
                <c:pt idx="2540">
                  <c:v>1.0070013919610443</c:v>
                </c:pt>
                <c:pt idx="2541">
                  <c:v>1.0073272849399211</c:v>
                </c:pt>
                <c:pt idx="2542">
                  <c:v>1.0109875189253883</c:v>
                </c:pt>
                <c:pt idx="2543">
                  <c:v>1.0120163207374069</c:v>
                </c:pt>
                <c:pt idx="2544">
                  <c:v>1.0129129218338018</c:v>
                </c:pt>
                <c:pt idx="2545">
                  <c:v>1.0140919693508865</c:v>
                </c:pt>
                <c:pt idx="2546">
                  <c:v>1.015021226219486</c:v>
                </c:pt>
                <c:pt idx="2547">
                  <c:v>1.0196234362889758</c:v>
                </c:pt>
                <c:pt idx="2548">
                  <c:v>1.0213793600890158</c:v>
                </c:pt>
                <c:pt idx="2549">
                  <c:v>1.0230207419275079</c:v>
                </c:pt>
                <c:pt idx="2550">
                  <c:v>1.0242343099585192</c:v>
                </c:pt>
                <c:pt idx="2551">
                  <c:v>1.0262375939554897</c:v>
                </c:pt>
                <c:pt idx="2552">
                  <c:v>1.0291335987000745</c:v>
                </c:pt>
                <c:pt idx="2553">
                  <c:v>1.0293063122174466</c:v>
                </c:pt>
                <c:pt idx="2554">
                  <c:v>1.0299351768895069</c:v>
                </c:pt>
                <c:pt idx="2555">
                  <c:v>1.031321348404707</c:v>
                </c:pt>
                <c:pt idx="2556">
                  <c:v>1.0315518262528152</c:v>
                </c:pt>
                <c:pt idx="2557">
                  <c:v>1.0317720282444736</c:v>
                </c:pt>
                <c:pt idx="2558">
                  <c:v>1.0357635966600081</c:v>
                </c:pt>
                <c:pt idx="2559">
                  <c:v>1.0380675038130203</c:v>
                </c:pt>
                <c:pt idx="2560">
                  <c:v>1.038102332478777</c:v>
                </c:pt>
                <c:pt idx="2561">
                  <c:v>1.0394983979099119</c:v>
                </c:pt>
                <c:pt idx="2562">
                  <c:v>1.0426751193439261</c:v>
                </c:pt>
                <c:pt idx="2563">
                  <c:v>1.0430164285310219</c:v>
                </c:pt>
                <c:pt idx="2564">
                  <c:v>1.0431137802438186</c:v>
                </c:pt>
                <c:pt idx="2565">
                  <c:v>1.0432705755550276</c:v>
                </c:pt>
                <c:pt idx="2566">
                  <c:v>1.0462826029233081</c:v>
                </c:pt>
                <c:pt idx="2567">
                  <c:v>1.0476395832694423</c:v>
                </c:pt>
                <c:pt idx="2568">
                  <c:v>1.0497854595998166</c:v>
                </c:pt>
                <c:pt idx="2569">
                  <c:v>1.0498238083371738</c:v>
                </c:pt>
                <c:pt idx="2570">
                  <c:v>1.0539739636162608</c:v>
                </c:pt>
                <c:pt idx="2571">
                  <c:v>1.0567275789595763</c:v>
                </c:pt>
                <c:pt idx="2572">
                  <c:v>1.0572430246961835</c:v>
                </c:pt>
                <c:pt idx="2573">
                  <c:v>1.0581483005643608</c:v>
                </c:pt>
                <c:pt idx="2574">
                  <c:v>1.062946352951208</c:v>
                </c:pt>
                <c:pt idx="2575">
                  <c:v>1.0676586339888088</c:v>
                </c:pt>
                <c:pt idx="2576">
                  <c:v>1.0704033048954422</c:v>
                </c:pt>
                <c:pt idx="2577">
                  <c:v>1.0722078744444148</c:v>
                </c:pt>
                <c:pt idx="2578">
                  <c:v>1.0766462432422861</c:v>
                </c:pt>
                <c:pt idx="2579">
                  <c:v>1.0790935875638084</c:v>
                </c:pt>
                <c:pt idx="2580">
                  <c:v>1.0803492002488975</c:v>
                </c:pt>
                <c:pt idx="2581">
                  <c:v>1.0850371979917837</c:v>
                </c:pt>
                <c:pt idx="2582">
                  <c:v>1.0853901632662819</c:v>
                </c:pt>
                <c:pt idx="2583">
                  <c:v>1.0877572267876892</c:v>
                </c:pt>
                <c:pt idx="2584">
                  <c:v>1.0945240372183407</c:v>
                </c:pt>
                <c:pt idx="2585">
                  <c:v>1.0945943467292409</c:v>
                </c:pt>
                <c:pt idx="2586">
                  <c:v>1.0970481707655373</c:v>
                </c:pt>
                <c:pt idx="2587">
                  <c:v>1.0984634115710483</c:v>
                </c:pt>
                <c:pt idx="2588">
                  <c:v>1.1031476380855898</c:v>
                </c:pt>
                <c:pt idx="2589">
                  <c:v>1.1059769669665998</c:v>
                </c:pt>
                <c:pt idx="2590">
                  <c:v>1.1075894878719521</c:v>
                </c:pt>
                <c:pt idx="2591">
                  <c:v>1.1154584272293706</c:v>
                </c:pt>
                <c:pt idx="2592">
                  <c:v>1.11970884953586</c:v>
                </c:pt>
                <c:pt idx="2593">
                  <c:v>1.1224300621357159</c:v>
                </c:pt>
                <c:pt idx="2594">
                  <c:v>1.1235450311601807</c:v>
                </c:pt>
                <c:pt idx="2595">
                  <c:v>1.1244746696842358</c:v>
                </c:pt>
                <c:pt idx="2596">
                  <c:v>1.1255155519969484</c:v>
                </c:pt>
                <c:pt idx="2597">
                  <c:v>1.1274561127291807</c:v>
                </c:pt>
                <c:pt idx="2598">
                  <c:v>1.1285613362721825</c:v>
                </c:pt>
                <c:pt idx="2599">
                  <c:v>1.1292686062966633</c:v>
                </c:pt>
                <c:pt idx="2600">
                  <c:v>1.1365421525455233</c:v>
                </c:pt>
                <c:pt idx="2601">
                  <c:v>1.1372824616573798</c:v>
                </c:pt>
                <c:pt idx="2602">
                  <c:v>1.1388687522846839</c:v>
                </c:pt>
                <c:pt idx="2603">
                  <c:v>1.1418852004500586</c:v>
                </c:pt>
                <c:pt idx="2604">
                  <c:v>1.1446106650098189</c:v>
                </c:pt>
                <c:pt idx="2605">
                  <c:v>1.1448735598687783</c:v>
                </c:pt>
                <c:pt idx="2606">
                  <c:v>1.1513456127916213</c:v>
                </c:pt>
                <c:pt idx="2607">
                  <c:v>1.1520266935774337</c:v>
                </c:pt>
                <c:pt idx="2608">
                  <c:v>1.1548492129096715</c:v>
                </c:pt>
                <c:pt idx="2609">
                  <c:v>1.1573554350174122</c:v>
                </c:pt>
                <c:pt idx="2610">
                  <c:v>1.1656573979367202</c:v>
                </c:pt>
                <c:pt idx="2611">
                  <c:v>1.1661159989675587</c:v>
                </c:pt>
                <c:pt idx="2612">
                  <c:v>1.1702451440645154</c:v>
                </c:pt>
                <c:pt idx="2613">
                  <c:v>1.1771296230155044</c:v>
                </c:pt>
                <c:pt idx="2614">
                  <c:v>1.1798373892739544</c:v>
                </c:pt>
                <c:pt idx="2615">
                  <c:v>1.1836839815954274</c:v>
                </c:pt>
                <c:pt idx="2616">
                  <c:v>1.1863327606593896</c:v>
                </c:pt>
                <c:pt idx="2617">
                  <c:v>1.1917238426735408</c:v>
                </c:pt>
                <c:pt idx="2618">
                  <c:v>1.1924341458022907</c:v>
                </c:pt>
                <c:pt idx="2619">
                  <c:v>1.1930351571796869</c:v>
                </c:pt>
                <c:pt idx="2620">
                  <c:v>1.194403945752454</c:v>
                </c:pt>
                <c:pt idx="2621">
                  <c:v>1.1969743317590262</c:v>
                </c:pt>
                <c:pt idx="2622">
                  <c:v>1.1983342668835337</c:v>
                </c:pt>
                <c:pt idx="2623">
                  <c:v>1.2018286878789741</c:v>
                </c:pt>
                <c:pt idx="2624">
                  <c:v>1.2099958304043263</c:v>
                </c:pt>
                <c:pt idx="2625">
                  <c:v>1.2129165037705067</c:v>
                </c:pt>
                <c:pt idx="2626">
                  <c:v>1.2154342431007121</c:v>
                </c:pt>
                <c:pt idx="2627">
                  <c:v>1.2182045298824706</c:v>
                </c:pt>
                <c:pt idx="2628">
                  <c:v>1.2209626333316801</c:v>
                </c:pt>
                <c:pt idx="2629">
                  <c:v>1.2223645757583885</c:v>
                </c:pt>
                <c:pt idx="2630">
                  <c:v>1.2242498187544519</c:v>
                </c:pt>
                <c:pt idx="2631">
                  <c:v>1.225564871028255</c:v>
                </c:pt>
                <c:pt idx="2632">
                  <c:v>1.2288785688014292</c:v>
                </c:pt>
                <c:pt idx="2633">
                  <c:v>1.2380970860984621</c:v>
                </c:pt>
                <c:pt idx="2634">
                  <c:v>1.2385924565439932</c:v>
                </c:pt>
                <c:pt idx="2635">
                  <c:v>1.2394573924704486</c:v>
                </c:pt>
                <c:pt idx="2636">
                  <c:v>1.2398751479191865</c:v>
                </c:pt>
                <c:pt idx="2637">
                  <c:v>1.2418039930862139</c:v>
                </c:pt>
                <c:pt idx="2638">
                  <c:v>1.2433447302916618</c:v>
                </c:pt>
                <c:pt idx="2639">
                  <c:v>1.2493232062119168</c:v>
                </c:pt>
                <c:pt idx="2640">
                  <c:v>1.2504681290784809</c:v>
                </c:pt>
                <c:pt idx="2641">
                  <c:v>1.252305194314201</c:v>
                </c:pt>
                <c:pt idx="2642">
                  <c:v>1.2540184247552701</c:v>
                </c:pt>
                <c:pt idx="2643">
                  <c:v>1.2582577112098965</c:v>
                </c:pt>
                <c:pt idx="2644">
                  <c:v>1.2601050811278194</c:v>
                </c:pt>
                <c:pt idx="2645">
                  <c:v>1.2637201905731563</c:v>
                </c:pt>
                <c:pt idx="2646">
                  <c:v>1.2643101733106332</c:v>
                </c:pt>
                <c:pt idx="2647">
                  <c:v>1.2658915325504372</c:v>
                </c:pt>
                <c:pt idx="2648">
                  <c:v>1.267906728630346</c:v>
                </c:pt>
                <c:pt idx="2649">
                  <c:v>1.2704008355138507</c:v>
                </c:pt>
                <c:pt idx="2650">
                  <c:v>1.2838195151248828</c:v>
                </c:pt>
                <c:pt idx="2651">
                  <c:v>1.2906245505462586</c:v>
                </c:pt>
                <c:pt idx="2652">
                  <c:v>1.2986545126322939</c:v>
                </c:pt>
                <c:pt idx="2653">
                  <c:v>1.2989564500507269</c:v>
                </c:pt>
                <c:pt idx="2654">
                  <c:v>1.3079553253597413</c:v>
                </c:pt>
                <c:pt idx="2655">
                  <c:v>1.311374148916763</c:v>
                </c:pt>
                <c:pt idx="2656">
                  <c:v>1.3136719396964442</c:v>
                </c:pt>
                <c:pt idx="2657">
                  <c:v>1.315221760718368</c:v>
                </c:pt>
                <c:pt idx="2658">
                  <c:v>1.3282600014443067</c:v>
                </c:pt>
                <c:pt idx="2659">
                  <c:v>1.3325362615797742</c:v>
                </c:pt>
                <c:pt idx="2660">
                  <c:v>1.3350539968598865</c:v>
                </c:pt>
                <c:pt idx="2661">
                  <c:v>1.3427757594139533</c:v>
                </c:pt>
                <c:pt idx="2662">
                  <c:v>1.3555109805966026</c:v>
                </c:pt>
                <c:pt idx="2663">
                  <c:v>1.3612860796687838</c:v>
                </c:pt>
                <c:pt idx="2664">
                  <c:v>1.3621992304919261</c:v>
                </c:pt>
                <c:pt idx="2665">
                  <c:v>1.3750698101848504</c:v>
                </c:pt>
                <c:pt idx="2666">
                  <c:v>1.3763707818402833</c:v>
                </c:pt>
                <c:pt idx="2667">
                  <c:v>1.3813772468536247</c:v>
                </c:pt>
                <c:pt idx="2668">
                  <c:v>1.385107316786157</c:v>
                </c:pt>
                <c:pt idx="2669">
                  <c:v>1.3851685045322679</c:v>
                </c:pt>
                <c:pt idx="2670">
                  <c:v>1.3922291166886935</c:v>
                </c:pt>
                <c:pt idx="2671">
                  <c:v>1.4068564285567295</c:v>
                </c:pt>
                <c:pt idx="2672">
                  <c:v>1.4125360471058701</c:v>
                </c:pt>
                <c:pt idx="2673">
                  <c:v>1.4165775612941733</c:v>
                </c:pt>
                <c:pt idx="2674">
                  <c:v>1.4245591595496687</c:v>
                </c:pt>
                <c:pt idx="2675">
                  <c:v>1.4267643455072716</c:v>
                </c:pt>
                <c:pt idx="2676">
                  <c:v>1.4275415899630095</c:v>
                </c:pt>
                <c:pt idx="2677">
                  <c:v>1.4314801531016796</c:v>
                </c:pt>
                <c:pt idx="2678">
                  <c:v>1.4321413532729173</c:v>
                </c:pt>
                <c:pt idx="2679">
                  <c:v>1.4340448315567897</c:v>
                </c:pt>
                <c:pt idx="2680">
                  <c:v>1.4381906775472735</c:v>
                </c:pt>
                <c:pt idx="2681">
                  <c:v>1.4448012767215932</c:v>
                </c:pt>
                <c:pt idx="2682">
                  <c:v>1.4547272855482085</c:v>
                </c:pt>
                <c:pt idx="2683">
                  <c:v>1.459796642236675</c:v>
                </c:pt>
                <c:pt idx="2684">
                  <c:v>1.4792205561999476</c:v>
                </c:pt>
                <c:pt idx="2685">
                  <c:v>1.4847356886738119</c:v>
                </c:pt>
                <c:pt idx="2686">
                  <c:v>1.4905774726451217</c:v>
                </c:pt>
                <c:pt idx="2687">
                  <c:v>1.4909728220039464</c:v>
                </c:pt>
                <c:pt idx="2688">
                  <c:v>1.5019511208035927</c:v>
                </c:pt>
                <c:pt idx="2689">
                  <c:v>1.50398955392989</c:v>
                </c:pt>
                <c:pt idx="2690">
                  <c:v>1.5167652086586803</c:v>
                </c:pt>
                <c:pt idx="2691">
                  <c:v>1.525622442239758</c:v>
                </c:pt>
                <c:pt idx="2692">
                  <c:v>1.5377125506597562</c:v>
                </c:pt>
                <c:pt idx="2693">
                  <c:v>1.5402466833485067</c:v>
                </c:pt>
                <c:pt idx="2694">
                  <c:v>1.5417859544065333</c:v>
                </c:pt>
                <c:pt idx="2695">
                  <c:v>1.5458103666681</c:v>
                </c:pt>
                <c:pt idx="2696">
                  <c:v>1.547596288670515</c:v>
                </c:pt>
                <c:pt idx="2697">
                  <c:v>1.5584988637555881</c:v>
                </c:pt>
                <c:pt idx="2698">
                  <c:v>1.5608309633590147</c:v>
                </c:pt>
                <c:pt idx="2699">
                  <c:v>1.5789415402843556</c:v>
                </c:pt>
                <c:pt idx="2700">
                  <c:v>1.5906105540284206</c:v>
                </c:pt>
                <c:pt idx="2701">
                  <c:v>1.5918755604317789</c:v>
                </c:pt>
                <c:pt idx="2702">
                  <c:v>1.5994162484949526</c:v>
                </c:pt>
                <c:pt idx="2703">
                  <c:v>1.6002435656578287</c:v>
                </c:pt>
                <c:pt idx="2704">
                  <c:v>1.6483151464000623</c:v>
                </c:pt>
                <c:pt idx="2705">
                  <c:v>1.6516461199238561</c:v>
                </c:pt>
                <c:pt idx="2706">
                  <c:v>1.680997167109918</c:v>
                </c:pt>
                <c:pt idx="2707">
                  <c:v>1.7094632504985801</c:v>
                </c:pt>
                <c:pt idx="2708">
                  <c:v>1.7152440199279346</c:v>
                </c:pt>
                <c:pt idx="2709">
                  <c:v>1.7207721630721626</c:v>
                </c:pt>
                <c:pt idx="2710">
                  <c:v>1.7250121160759577</c:v>
                </c:pt>
                <c:pt idx="2711">
                  <c:v>1.7433618286966901</c:v>
                </c:pt>
                <c:pt idx="2712">
                  <c:v>1.7744218016898234</c:v>
                </c:pt>
                <c:pt idx="2713">
                  <c:v>1.7971974094827279</c:v>
                </c:pt>
                <c:pt idx="2714">
                  <c:v>1.8138013055734059</c:v>
                </c:pt>
                <c:pt idx="2715">
                  <c:v>1.8217358370570804</c:v>
                </c:pt>
                <c:pt idx="2716">
                  <c:v>1.844632594341209</c:v>
                </c:pt>
                <c:pt idx="2717">
                  <c:v>1.848603472143526</c:v>
                </c:pt>
                <c:pt idx="2718">
                  <c:v>1.8548259505800049</c:v>
                </c:pt>
                <c:pt idx="2719">
                  <c:v>1.8705518177340905</c:v>
                </c:pt>
                <c:pt idx="2720">
                  <c:v>1.8827834514836601</c:v>
                </c:pt>
                <c:pt idx="2721">
                  <c:v>1.9226810508071572</c:v>
                </c:pt>
                <c:pt idx="2722">
                  <c:v>1.9256315456381639</c:v>
                </c:pt>
                <c:pt idx="2723">
                  <c:v>1.9312977640421984</c:v>
                </c:pt>
                <c:pt idx="2724">
                  <c:v>1.9356065720708118</c:v>
                </c:pt>
                <c:pt idx="2725">
                  <c:v>1.9858369154902229</c:v>
                </c:pt>
                <c:pt idx="2726">
                  <c:v>2.0146073508574167</c:v>
                </c:pt>
                <c:pt idx="2727">
                  <c:v>2.0192513423752576</c:v>
                </c:pt>
                <c:pt idx="2728">
                  <c:v>2.0455879340453489</c:v>
                </c:pt>
                <c:pt idx="2729">
                  <c:v>2.0488475861727871</c:v>
                </c:pt>
                <c:pt idx="2730">
                  <c:v>2.1546966873013722</c:v>
                </c:pt>
                <c:pt idx="2731">
                  <c:v>2.199690190354711</c:v>
                </c:pt>
                <c:pt idx="2732">
                  <c:v>2.294809677082811</c:v>
                </c:pt>
                <c:pt idx="2733">
                  <c:v>2.3371796490162655</c:v>
                </c:pt>
                <c:pt idx="2734">
                  <c:v>2.4018354592283062</c:v>
                </c:pt>
              </c:numCache>
            </c:numRef>
          </c:yVal>
          <c:smooth val="0"/>
          <c:extLst>
            <c:ext xmlns:c16="http://schemas.microsoft.com/office/drawing/2014/chart" uri="{C3380CC4-5D6E-409C-BE32-E72D297353CC}">
              <c16:uniqueId val="{00000002-FFC1-4EA6-A0FB-FC455731A40A}"/>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2735"/>
                <c:pt idx="0">
                  <c:v>-3.5637237761657956</c:v>
                </c:pt>
                <c:pt idx="1">
                  <c:v>-3.2644179862305394</c:v>
                </c:pt>
                <c:pt idx="2">
                  <c:v>-3.1168164504892237</c:v>
                </c:pt>
                <c:pt idx="3">
                  <c:v>-3.0162270886912808</c:v>
                </c:pt>
                <c:pt idx="4">
                  <c:v>-2.9391934236596713</c:v>
                </c:pt>
                <c:pt idx="5">
                  <c:v>-2.8764359702713773</c:v>
                </c:pt>
                <c:pt idx="6">
                  <c:v>-2.8233005325629503</c:v>
                </c:pt>
                <c:pt idx="7">
                  <c:v>-2.7771100439847807</c:v>
                </c:pt>
                <c:pt idx="8">
                  <c:v>-2.7361789133998222</c:v>
                </c:pt>
                <c:pt idx="9">
                  <c:v>-2.6993750586359719</c:v>
                </c:pt>
                <c:pt idx="10">
                  <c:v>-2.6659003450498671</c:v>
                </c:pt>
                <c:pt idx="11">
                  <c:v>-2.6659003450498671</c:v>
                </c:pt>
                <c:pt idx="12">
                  <c:v>-2.6067439764259008</c:v>
                </c:pt>
                <c:pt idx="13">
                  <c:v>-2.6067439764259008</c:v>
                </c:pt>
                <c:pt idx="14">
                  <c:v>-2.5555080555517771</c:v>
                </c:pt>
                <c:pt idx="15">
                  <c:v>-2.5555080555517771</c:v>
                </c:pt>
                <c:pt idx="16">
                  <c:v>-2.5555080555517771</c:v>
                </c:pt>
                <c:pt idx="17">
                  <c:v>-2.4893671102224584</c:v>
                </c:pt>
                <c:pt idx="18">
                  <c:v>-2.4893671102224584</c:v>
                </c:pt>
                <c:pt idx="19">
                  <c:v>-2.450656453435367</c:v>
                </c:pt>
                <c:pt idx="20">
                  <c:v>-2.4325998101995441</c:v>
                </c:pt>
                <c:pt idx="21">
                  <c:v>-2.4325998101995441</c:v>
                </c:pt>
                <c:pt idx="22">
                  <c:v>-2.4325998101995441</c:v>
                </c:pt>
                <c:pt idx="23">
                  <c:v>-2.4325998101995441</c:v>
                </c:pt>
                <c:pt idx="24">
                  <c:v>-2.4325998101995441</c:v>
                </c:pt>
                <c:pt idx="25">
                  <c:v>-2.3525104388690163</c:v>
                </c:pt>
                <c:pt idx="26">
                  <c:v>-2.3381700639261913</c:v>
                </c:pt>
                <c:pt idx="27">
                  <c:v>-2.3381700639261913</c:v>
                </c:pt>
                <c:pt idx="28">
                  <c:v>-2.310853456657548</c:v>
                </c:pt>
                <c:pt idx="29">
                  <c:v>-2.310853456657548</c:v>
                </c:pt>
                <c:pt idx="30">
                  <c:v>-2.310853456657548</c:v>
                </c:pt>
                <c:pt idx="31">
                  <c:v>-2.2728580595100762</c:v>
                </c:pt>
                <c:pt idx="32">
                  <c:v>-2.2728580595100762</c:v>
                </c:pt>
                <c:pt idx="33">
                  <c:v>-2.2728580595100762</c:v>
                </c:pt>
                <c:pt idx="34">
                  <c:v>-2.2378855559537847</c:v>
                </c:pt>
                <c:pt idx="35">
                  <c:v>-2.2378855559537847</c:v>
                </c:pt>
                <c:pt idx="36">
                  <c:v>-2.216006718107038</c:v>
                </c:pt>
                <c:pt idx="37">
                  <c:v>-2.216006718107038</c:v>
                </c:pt>
                <c:pt idx="38">
                  <c:v>-2.216006718107038</c:v>
                </c:pt>
                <c:pt idx="39">
                  <c:v>-2.216006718107038</c:v>
                </c:pt>
                <c:pt idx="40">
                  <c:v>-2.216006718107038</c:v>
                </c:pt>
                <c:pt idx="41">
                  <c:v>-2.1655270108056097</c:v>
                </c:pt>
                <c:pt idx="42">
                  <c:v>-2.1655270108056097</c:v>
                </c:pt>
                <c:pt idx="43">
                  <c:v>-2.1467916546074863</c:v>
                </c:pt>
                <c:pt idx="44">
                  <c:v>-2.1376995821130693</c:v>
                </c:pt>
                <c:pt idx="45">
                  <c:v>-2.1376995821130693</c:v>
                </c:pt>
                <c:pt idx="46">
                  <c:v>-2.1376995821130693</c:v>
                </c:pt>
                <c:pt idx="47">
                  <c:v>-2.1376995821130693</c:v>
                </c:pt>
                <c:pt idx="48">
                  <c:v>-2.1029953135119666</c:v>
                </c:pt>
                <c:pt idx="49">
                  <c:v>-2.0947025706277178</c:v>
                </c:pt>
                <c:pt idx="50">
                  <c:v>-2.0947025706277178</c:v>
                </c:pt>
                <c:pt idx="51">
                  <c:v>-2.0785366008051032</c:v>
                </c:pt>
                <c:pt idx="52">
                  <c:v>-2.0706531127579018</c:v>
                </c:pt>
                <c:pt idx="53">
                  <c:v>-2.0706531127579018</c:v>
                </c:pt>
                <c:pt idx="54">
                  <c:v>-2.0552615631768392</c:v>
                </c:pt>
                <c:pt idx="55">
                  <c:v>-2.0552615631768392</c:v>
                </c:pt>
                <c:pt idx="56">
                  <c:v>-2.0552615631768392</c:v>
                </c:pt>
                <c:pt idx="57">
                  <c:v>-2.0552615631768392</c:v>
                </c:pt>
                <c:pt idx="58">
                  <c:v>-2.0552615631768392</c:v>
                </c:pt>
                <c:pt idx="59">
                  <c:v>-2.0187803447283761</c:v>
                </c:pt>
                <c:pt idx="60">
                  <c:v>-2.0187803447283761</c:v>
                </c:pt>
                <c:pt idx="61">
                  <c:v>-2.0049108581893313</c:v>
                </c:pt>
                <c:pt idx="62">
                  <c:v>-2.0049108581893313</c:v>
                </c:pt>
                <c:pt idx="63">
                  <c:v>-1.9914166473911747</c:v>
                </c:pt>
                <c:pt idx="64">
                  <c:v>-1.9914166473911747</c:v>
                </c:pt>
                <c:pt idx="65">
                  <c:v>-1.9914166473911747</c:v>
                </c:pt>
                <c:pt idx="66">
                  <c:v>-1.9914166473911747</c:v>
                </c:pt>
                <c:pt idx="67">
                  <c:v>-1.9654675641042432</c:v>
                </c:pt>
                <c:pt idx="68">
                  <c:v>-1.9654675641042432</c:v>
                </c:pt>
                <c:pt idx="69">
                  <c:v>-1.9654675641042432</c:v>
                </c:pt>
                <c:pt idx="70">
                  <c:v>-1.9654675641042432</c:v>
                </c:pt>
                <c:pt idx="71">
                  <c:v>-1.9654675641042432</c:v>
                </c:pt>
                <c:pt idx="72">
                  <c:v>-1.9347868830166586</c:v>
                </c:pt>
                <c:pt idx="73">
                  <c:v>-1.9347868830166586</c:v>
                </c:pt>
                <c:pt idx="74">
                  <c:v>-1.9230085489113007</c:v>
                </c:pt>
                <c:pt idx="75">
                  <c:v>-1.9230085489113007</c:v>
                </c:pt>
                <c:pt idx="76">
                  <c:v>-1.9230085489113007</c:v>
                </c:pt>
                <c:pt idx="77">
                  <c:v>-1.9058261845387061</c:v>
                </c:pt>
                <c:pt idx="78">
                  <c:v>-1.9058261845387061</c:v>
                </c:pt>
                <c:pt idx="79">
                  <c:v>-1.9058261845387061</c:v>
                </c:pt>
                <c:pt idx="80">
                  <c:v>-1.9058261845387061</c:v>
                </c:pt>
                <c:pt idx="81">
                  <c:v>-1.9058261845387061</c:v>
                </c:pt>
                <c:pt idx="82">
                  <c:v>-1.8783809648051151</c:v>
                </c:pt>
                <c:pt idx="83">
                  <c:v>-1.8783809648051151</c:v>
                </c:pt>
                <c:pt idx="84">
                  <c:v>-1.8783809648051151</c:v>
                </c:pt>
                <c:pt idx="85">
                  <c:v>-1.862569548946537</c:v>
                </c:pt>
                <c:pt idx="86">
                  <c:v>-1.8574010772121654</c:v>
                </c:pt>
                <c:pt idx="87">
                  <c:v>-1.8574010772121654</c:v>
                </c:pt>
                <c:pt idx="88">
                  <c:v>-1.8472105137741763</c:v>
                </c:pt>
                <c:pt idx="89">
                  <c:v>-1.8472105137741763</c:v>
                </c:pt>
                <c:pt idx="90">
                  <c:v>-1.8472105137741763</c:v>
                </c:pt>
                <c:pt idx="91">
                  <c:v>-1.8472105137741763</c:v>
                </c:pt>
                <c:pt idx="92">
                  <c:v>-1.8273864719469204</c:v>
                </c:pt>
                <c:pt idx="93">
                  <c:v>-1.8273864719469204</c:v>
                </c:pt>
                <c:pt idx="94">
                  <c:v>-1.8273864719469204</c:v>
                </c:pt>
                <c:pt idx="95">
                  <c:v>-1.8129763687007561</c:v>
                </c:pt>
                <c:pt idx="96">
                  <c:v>-1.8129763687007561</c:v>
                </c:pt>
                <c:pt idx="97">
                  <c:v>-1.8035748032221395</c:v>
                </c:pt>
                <c:pt idx="98">
                  <c:v>-1.7989331850097492</c:v>
                </c:pt>
                <c:pt idx="99">
                  <c:v>-1.7943300036094723</c:v>
                </c:pt>
                <c:pt idx="100">
                  <c:v>-1.7897645317126023</c:v>
                </c:pt>
                <c:pt idx="101">
                  <c:v>-1.7852360628720265</c:v>
                </c:pt>
                <c:pt idx="102">
                  <c:v>-1.7852360628720265</c:v>
                </c:pt>
                <c:pt idx="103">
                  <c:v>-1.7852360628720265</c:v>
                </c:pt>
                <c:pt idx="104">
                  <c:v>-1.7718659066407043</c:v>
                </c:pt>
                <c:pt idx="105">
                  <c:v>-1.7718659066407043</c:v>
                </c:pt>
                <c:pt idx="106">
                  <c:v>-1.7631254017092044</c:v>
                </c:pt>
                <c:pt idx="107">
                  <c:v>-1.7631254017092044</c:v>
                </c:pt>
                <c:pt idx="108">
                  <c:v>-1.7631254017092044</c:v>
                </c:pt>
                <c:pt idx="109">
                  <c:v>-1.7502619340958261</c:v>
                </c:pt>
                <c:pt idx="110">
                  <c:v>-1.7460377778817631</c:v>
                </c:pt>
                <c:pt idx="111">
                  <c:v>-1.7460377778817631</c:v>
                </c:pt>
                <c:pt idx="112">
                  <c:v>-1.7460377778817631</c:v>
                </c:pt>
                <c:pt idx="113">
                  <c:v>-1.7335487991123972</c:v>
                </c:pt>
                <c:pt idx="114">
                  <c:v>-1.7294452727675103</c:v>
                </c:pt>
                <c:pt idx="115">
                  <c:v>-1.7294452727675103</c:v>
                </c:pt>
                <c:pt idx="116">
                  <c:v>-1.7294452727675103</c:v>
                </c:pt>
                <c:pt idx="117">
                  <c:v>-1.7294452727675103</c:v>
                </c:pt>
                <c:pt idx="118">
                  <c:v>-1.7133156815057724</c:v>
                </c:pt>
                <c:pt idx="119">
                  <c:v>-1.7133156815057724</c:v>
                </c:pt>
                <c:pt idx="120">
                  <c:v>-1.7054152731627288</c:v>
                </c:pt>
                <c:pt idx="121">
                  <c:v>-1.7054152731627288</c:v>
                </c:pt>
                <c:pt idx="122">
                  <c:v>-1.7054152731627288</c:v>
                </c:pt>
                <c:pt idx="123">
                  <c:v>-1.7054152731627288</c:v>
                </c:pt>
                <c:pt idx="124">
                  <c:v>-1.7054152731627288</c:v>
                </c:pt>
                <c:pt idx="125">
                  <c:v>-1.6861167782003321</c:v>
                </c:pt>
                <c:pt idx="126">
                  <c:v>-1.6861167782003321</c:v>
                </c:pt>
                <c:pt idx="127">
                  <c:v>-1.6861167782003321</c:v>
                </c:pt>
                <c:pt idx="128">
                  <c:v>-1.6861167782003321</c:v>
                </c:pt>
                <c:pt idx="129">
                  <c:v>-1.6861167782003321</c:v>
                </c:pt>
                <c:pt idx="130">
                  <c:v>-1.6861167782003321</c:v>
                </c:pt>
                <c:pt idx="131">
                  <c:v>-1.6637576140565871</c:v>
                </c:pt>
                <c:pt idx="132">
                  <c:v>-1.6637576140565871</c:v>
                </c:pt>
                <c:pt idx="133">
                  <c:v>-1.6637576140565871</c:v>
                </c:pt>
                <c:pt idx="134">
                  <c:v>-1.6528830776381649</c:v>
                </c:pt>
                <c:pt idx="135">
                  <c:v>-1.6528830776381649</c:v>
                </c:pt>
                <c:pt idx="136">
                  <c:v>-1.6528830776381649</c:v>
                </c:pt>
                <c:pt idx="137">
                  <c:v>-1.6528830776381649</c:v>
                </c:pt>
                <c:pt idx="138">
                  <c:v>-1.6528830776381649</c:v>
                </c:pt>
                <c:pt idx="139">
                  <c:v>-1.6351816728371245</c:v>
                </c:pt>
                <c:pt idx="140">
                  <c:v>-1.6351816728371245</c:v>
                </c:pt>
                <c:pt idx="141">
                  <c:v>-1.6351816728371245</c:v>
                </c:pt>
                <c:pt idx="142">
                  <c:v>-1.624802007379867</c:v>
                </c:pt>
                <c:pt idx="143">
                  <c:v>-1.624802007379867</c:v>
                </c:pt>
                <c:pt idx="144">
                  <c:v>-1.624802007379867</c:v>
                </c:pt>
                <c:pt idx="145">
                  <c:v>-1.61459449911454</c:v>
                </c:pt>
                <c:pt idx="146">
                  <c:v>-1.61459449911454</c:v>
                </c:pt>
                <c:pt idx="147">
                  <c:v>-1.61459449911454</c:v>
                </c:pt>
                <c:pt idx="148">
                  <c:v>-1.61459449911454</c:v>
                </c:pt>
                <c:pt idx="149">
                  <c:v>-1.61459449911454</c:v>
                </c:pt>
                <c:pt idx="150">
                  <c:v>-1.61459449911454</c:v>
                </c:pt>
                <c:pt idx="151">
                  <c:v>-1.61459449911454</c:v>
                </c:pt>
                <c:pt idx="152">
                  <c:v>-1.61459449911454</c:v>
                </c:pt>
                <c:pt idx="153">
                  <c:v>-1.5881667886455826</c:v>
                </c:pt>
                <c:pt idx="154">
                  <c:v>-1.5881667886455826</c:v>
                </c:pt>
                <c:pt idx="155">
                  <c:v>-1.5881667886455826</c:v>
                </c:pt>
                <c:pt idx="156">
                  <c:v>-1.5881667886455826</c:v>
                </c:pt>
                <c:pt idx="157">
                  <c:v>-1.5881667886455826</c:v>
                </c:pt>
                <c:pt idx="158">
                  <c:v>-1.5721967195305624</c:v>
                </c:pt>
                <c:pt idx="159">
                  <c:v>-1.5721967195305624</c:v>
                </c:pt>
                <c:pt idx="160">
                  <c:v>-1.5721967195305624</c:v>
                </c:pt>
                <c:pt idx="161">
                  <c:v>-1.5628039268277349</c:v>
                </c:pt>
                <c:pt idx="162">
                  <c:v>-1.5628039268277349</c:v>
                </c:pt>
                <c:pt idx="163">
                  <c:v>-1.5628039268277349</c:v>
                </c:pt>
                <c:pt idx="164">
                  <c:v>-1.5535470224467212</c:v>
                </c:pt>
                <c:pt idx="165">
                  <c:v>-1.5535470224467212</c:v>
                </c:pt>
                <c:pt idx="166">
                  <c:v>-1.5535470224467212</c:v>
                </c:pt>
                <c:pt idx="167">
                  <c:v>-1.5535470224467212</c:v>
                </c:pt>
                <c:pt idx="168">
                  <c:v>-1.5535470224467212</c:v>
                </c:pt>
                <c:pt idx="169">
                  <c:v>-1.5384083098927392</c:v>
                </c:pt>
                <c:pt idx="170">
                  <c:v>-1.5384083098927392</c:v>
                </c:pt>
                <c:pt idx="171">
                  <c:v>-1.5384083098927392</c:v>
                </c:pt>
                <c:pt idx="172">
                  <c:v>-1.5384083098927392</c:v>
                </c:pt>
                <c:pt idx="173">
                  <c:v>-1.5384083098927392</c:v>
                </c:pt>
                <c:pt idx="174">
                  <c:v>-1.5236141800532172</c:v>
                </c:pt>
                <c:pt idx="175">
                  <c:v>-1.5236141800532172</c:v>
                </c:pt>
                <c:pt idx="176">
                  <c:v>-1.5236141800532172</c:v>
                </c:pt>
                <c:pt idx="177">
                  <c:v>-1.5236141800532172</c:v>
                </c:pt>
                <c:pt idx="178">
                  <c:v>-1.5236141800532172</c:v>
                </c:pt>
                <c:pt idx="179">
                  <c:v>-1.5236141800532172</c:v>
                </c:pt>
                <c:pt idx="180">
                  <c:v>-1.5236141800532172</c:v>
                </c:pt>
                <c:pt idx="181">
                  <c:v>-1.5236141800532172</c:v>
                </c:pt>
                <c:pt idx="182">
                  <c:v>-1.5006148420573444</c:v>
                </c:pt>
                <c:pt idx="183">
                  <c:v>-1.5006148420573444</c:v>
                </c:pt>
                <c:pt idx="184">
                  <c:v>-1.5006148420573444</c:v>
                </c:pt>
                <c:pt idx="185">
                  <c:v>-1.5006148420573444</c:v>
                </c:pt>
                <c:pt idx="186">
                  <c:v>-1.4894068876948388</c:v>
                </c:pt>
                <c:pt idx="187">
                  <c:v>-1.4894068876948388</c:v>
                </c:pt>
                <c:pt idx="188">
                  <c:v>-1.4894068876948388</c:v>
                </c:pt>
                <c:pt idx="189">
                  <c:v>-1.4811220981886666</c:v>
                </c:pt>
                <c:pt idx="190">
                  <c:v>-1.4811220981886666</c:v>
                </c:pt>
                <c:pt idx="191">
                  <c:v>-1.4811220981886666</c:v>
                </c:pt>
                <c:pt idx="192">
                  <c:v>-1.4811220981886666</c:v>
                </c:pt>
                <c:pt idx="193">
                  <c:v>-1.4702314267400576</c:v>
                </c:pt>
                <c:pt idx="194">
                  <c:v>-1.4702314267400576</c:v>
                </c:pt>
                <c:pt idx="195">
                  <c:v>-1.4702314267400576</c:v>
                </c:pt>
                <c:pt idx="196">
                  <c:v>-1.4702314267400576</c:v>
                </c:pt>
                <c:pt idx="197">
                  <c:v>-1.4595123949821374</c:v>
                </c:pt>
                <c:pt idx="198">
                  <c:v>-1.4595123949821374</c:v>
                </c:pt>
                <c:pt idx="199">
                  <c:v>-1.4595123949821374</c:v>
                </c:pt>
                <c:pt idx="200">
                  <c:v>-1.4595123949821374</c:v>
                </c:pt>
                <c:pt idx="201">
                  <c:v>-1.4595123949821374</c:v>
                </c:pt>
                <c:pt idx="202">
                  <c:v>-1.4463450758155323</c:v>
                </c:pt>
                <c:pt idx="203">
                  <c:v>-1.4463450758155323</c:v>
                </c:pt>
                <c:pt idx="204">
                  <c:v>-1.4463450758155323</c:v>
                </c:pt>
                <c:pt idx="205">
                  <c:v>-1.4385635388365483</c:v>
                </c:pt>
                <c:pt idx="206">
                  <c:v>-1.4385635388365483</c:v>
                </c:pt>
                <c:pt idx="207">
                  <c:v>-1.4385635388365483</c:v>
                </c:pt>
                <c:pt idx="208">
                  <c:v>-1.4385635388365483</c:v>
                </c:pt>
                <c:pt idx="209">
                  <c:v>-1.4385635388365483</c:v>
                </c:pt>
                <c:pt idx="210">
                  <c:v>-1.4257845907816564</c:v>
                </c:pt>
                <c:pt idx="211">
                  <c:v>-1.4257845907816564</c:v>
                </c:pt>
                <c:pt idx="212">
                  <c:v>-1.4257845907816564</c:v>
                </c:pt>
                <c:pt idx="213">
                  <c:v>-1.4257845907816564</c:v>
                </c:pt>
                <c:pt idx="214">
                  <c:v>-1.4157265702913135</c:v>
                </c:pt>
                <c:pt idx="215">
                  <c:v>-1.4157265702913135</c:v>
                </c:pt>
                <c:pt idx="216">
                  <c:v>-1.4157265702913135</c:v>
                </c:pt>
                <c:pt idx="217">
                  <c:v>-1.4082759976023034</c:v>
                </c:pt>
                <c:pt idx="218">
                  <c:v>-1.4082759976023034</c:v>
                </c:pt>
                <c:pt idx="219">
                  <c:v>-1.4082759976023034</c:v>
                </c:pt>
                <c:pt idx="220">
                  <c:v>-1.4082759976023034</c:v>
                </c:pt>
                <c:pt idx="221">
                  <c:v>-1.39846190108854</c:v>
                </c:pt>
                <c:pt idx="222">
                  <c:v>-1.39846190108854</c:v>
                </c:pt>
                <c:pt idx="223">
                  <c:v>-1.39846190108854</c:v>
                </c:pt>
                <c:pt idx="224">
                  <c:v>-1.39846190108854</c:v>
                </c:pt>
                <c:pt idx="225">
                  <c:v>-1.39846190108854</c:v>
                </c:pt>
                <c:pt idx="226">
                  <c:v>-1.3863806134539967</c:v>
                </c:pt>
                <c:pt idx="227">
                  <c:v>-1.3863806134539967</c:v>
                </c:pt>
                <c:pt idx="228">
                  <c:v>-1.3863806134539967</c:v>
                </c:pt>
                <c:pt idx="229">
                  <c:v>-1.3792279038505171</c:v>
                </c:pt>
                <c:pt idx="230">
                  <c:v>-1.3792279038505171</c:v>
                </c:pt>
                <c:pt idx="231">
                  <c:v>-1.3744983565835009</c:v>
                </c:pt>
                <c:pt idx="232">
                  <c:v>-1.3744983565835009</c:v>
                </c:pt>
                <c:pt idx="233">
                  <c:v>-1.3744983565835009</c:v>
                </c:pt>
                <c:pt idx="234">
                  <c:v>-1.3674611569074344</c:v>
                </c:pt>
                <c:pt idx="235">
                  <c:v>-1.3674611569074344</c:v>
                </c:pt>
                <c:pt idx="236">
                  <c:v>-1.3674611569074344</c:v>
                </c:pt>
                <c:pt idx="237">
                  <c:v>-1.3674611569074344</c:v>
                </c:pt>
                <c:pt idx="238">
                  <c:v>-1.3581822856739931</c:v>
                </c:pt>
                <c:pt idx="239">
                  <c:v>-1.3581822856739931</c:v>
                </c:pt>
                <c:pt idx="240">
                  <c:v>-1.353586385196754</c:v>
                </c:pt>
                <c:pt idx="241">
                  <c:v>-1.353586385196754</c:v>
                </c:pt>
                <c:pt idx="242">
                  <c:v>-1.353586385196754</c:v>
                </c:pt>
                <c:pt idx="243">
                  <c:v>-1.3467456724148483</c:v>
                </c:pt>
                <c:pt idx="244">
                  <c:v>-1.3444793839364308</c:v>
                </c:pt>
                <c:pt idx="245">
                  <c:v>-1.3444793839364308</c:v>
                </c:pt>
                <c:pt idx="246">
                  <c:v>-1.3444793839364308</c:v>
                </c:pt>
                <c:pt idx="247">
                  <c:v>-1.3444793839364308</c:v>
                </c:pt>
                <c:pt idx="248">
                  <c:v>-1.3444793839364308</c:v>
                </c:pt>
                <c:pt idx="249">
                  <c:v>-1.3444793839364308</c:v>
                </c:pt>
                <c:pt idx="250">
                  <c:v>-1.3444793839364308</c:v>
                </c:pt>
                <c:pt idx="251">
                  <c:v>-1.3444793839364308</c:v>
                </c:pt>
                <c:pt idx="252">
                  <c:v>-1.3444793839364308</c:v>
                </c:pt>
                <c:pt idx="253">
                  <c:v>-1.3243863322451119</c:v>
                </c:pt>
                <c:pt idx="254">
                  <c:v>-1.3243863322451119</c:v>
                </c:pt>
                <c:pt idx="255">
                  <c:v>-1.3243863322451119</c:v>
                </c:pt>
                <c:pt idx="256">
                  <c:v>-1.3243863322451119</c:v>
                </c:pt>
                <c:pt idx="257">
                  <c:v>-1.3243863322451119</c:v>
                </c:pt>
                <c:pt idx="258">
                  <c:v>-1.3134508315900839</c:v>
                </c:pt>
                <c:pt idx="259">
                  <c:v>-1.3134508315900839</c:v>
                </c:pt>
                <c:pt idx="260">
                  <c:v>-1.3091203072128768</c:v>
                </c:pt>
                <c:pt idx="261">
                  <c:v>-1.3091203072128768</c:v>
                </c:pt>
                <c:pt idx="262">
                  <c:v>-1.3091203072128768</c:v>
                </c:pt>
                <c:pt idx="263">
                  <c:v>-1.3091203072128768</c:v>
                </c:pt>
                <c:pt idx="264">
                  <c:v>-1.3091203072128768</c:v>
                </c:pt>
                <c:pt idx="265">
                  <c:v>-1.298400030715966</c:v>
                </c:pt>
                <c:pt idx="266">
                  <c:v>-1.298400030715966</c:v>
                </c:pt>
                <c:pt idx="267">
                  <c:v>-1.2941534231556555</c:v>
                </c:pt>
                <c:pt idx="268">
                  <c:v>-1.2941534231556555</c:v>
                </c:pt>
                <c:pt idx="269">
                  <c:v>-1.2941534231556555</c:v>
                </c:pt>
                <c:pt idx="270">
                  <c:v>-1.28782692991528</c:v>
                </c:pt>
                <c:pt idx="271">
                  <c:v>-1.28782692991528</c:v>
                </c:pt>
                <c:pt idx="272">
                  <c:v>-1.2836377389918507</c:v>
                </c:pt>
                <c:pt idx="273">
                  <c:v>-1.2836377389918507</c:v>
                </c:pt>
                <c:pt idx="274">
                  <c:v>-1.2836377389918507</c:v>
                </c:pt>
                <c:pt idx="275">
                  <c:v>-1.2836377389918507</c:v>
                </c:pt>
                <c:pt idx="276">
                  <c:v>-1.275326267045058</c:v>
                </c:pt>
                <c:pt idx="277">
                  <c:v>-1.275326267045058</c:v>
                </c:pt>
                <c:pt idx="278">
                  <c:v>-1.275326267045058</c:v>
                </c:pt>
                <c:pt idx="279">
                  <c:v>-1.275326267045058</c:v>
                </c:pt>
                <c:pt idx="280">
                  <c:v>-1.275326267045058</c:v>
                </c:pt>
                <c:pt idx="281">
                  <c:v>-1.275326267045058</c:v>
                </c:pt>
                <c:pt idx="282">
                  <c:v>-1.2630217791675411</c:v>
                </c:pt>
                <c:pt idx="283">
                  <c:v>-1.2630217791675411</c:v>
                </c:pt>
                <c:pt idx="284">
                  <c:v>-1.2630217791675411</c:v>
                </c:pt>
                <c:pt idx="285">
                  <c:v>-1.2630217791675411</c:v>
                </c:pt>
                <c:pt idx="286">
                  <c:v>-1.2549238680209662</c:v>
                </c:pt>
                <c:pt idx="287">
                  <c:v>-1.2549238680209662</c:v>
                </c:pt>
                <c:pt idx="288">
                  <c:v>-1.2549238680209662</c:v>
                </c:pt>
                <c:pt idx="289">
                  <c:v>-1.2549238680209662</c:v>
                </c:pt>
                <c:pt idx="290">
                  <c:v>-1.2549238680209662</c:v>
                </c:pt>
                <c:pt idx="291">
                  <c:v>-1.2549238680209662</c:v>
                </c:pt>
                <c:pt idx="292">
                  <c:v>-1.2549238680209662</c:v>
                </c:pt>
                <c:pt idx="293">
                  <c:v>-1.2549238680209662</c:v>
                </c:pt>
                <c:pt idx="294">
                  <c:v>-1.2549238680209662</c:v>
                </c:pt>
                <c:pt idx="295">
                  <c:v>-1.2549238680209662</c:v>
                </c:pt>
                <c:pt idx="296">
                  <c:v>-1.2549238680209662</c:v>
                </c:pt>
                <c:pt idx="297">
                  <c:v>-1.2330683240743923</c:v>
                </c:pt>
                <c:pt idx="298">
                  <c:v>-1.2311105088312615</c:v>
                </c:pt>
                <c:pt idx="299">
                  <c:v>-1.2291574011448154</c:v>
                </c:pt>
                <c:pt idx="300">
                  <c:v>-1.2291574011448154</c:v>
                </c:pt>
                <c:pt idx="301">
                  <c:v>-1.2291574011448154</c:v>
                </c:pt>
                <c:pt idx="302">
                  <c:v>-1.2291574011448154</c:v>
                </c:pt>
                <c:pt idx="303">
                  <c:v>-1.2291574011448154</c:v>
                </c:pt>
                <c:pt idx="304">
                  <c:v>-1.2291574011448154</c:v>
                </c:pt>
                <c:pt idx="305">
                  <c:v>-1.2291574011448154</c:v>
                </c:pt>
                <c:pt idx="306">
                  <c:v>-1.2291574011448154</c:v>
                </c:pt>
                <c:pt idx="307">
                  <c:v>-1.2291574011448154</c:v>
                </c:pt>
                <c:pt idx="308">
                  <c:v>-1.2291574011448154</c:v>
                </c:pt>
                <c:pt idx="309">
                  <c:v>-1.2291574011448154</c:v>
                </c:pt>
                <c:pt idx="310">
                  <c:v>-1.2079755354414543</c:v>
                </c:pt>
                <c:pt idx="311">
                  <c:v>-1.2079755354414543</c:v>
                </c:pt>
                <c:pt idx="312">
                  <c:v>-1.2041821189044166</c:v>
                </c:pt>
                <c:pt idx="313">
                  <c:v>-1.2041821189044166</c:v>
                </c:pt>
                <c:pt idx="314">
                  <c:v>-1.2041821189044166</c:v>
                </c:pt>
                <c:pt idx="315">
                  <c:v>-1.1985242712633455</c:v>
                </c:pt>
                <c:pt idx="316">
                  <c:v>-1.1985242712633455</c:v>
                </c:pt>
                <c:pt idx="317">
                  <c:v>-1.1985242712633455</c:v>
                </c:pt>
                <c:pt idx="318">
                  <c:v>-1.1985242712633455</c:v>
                </c:pt>
                <c:pt idx="319">
                  <c:v>-1.1910396350217527</c:v>
                </c:pt>
                <c:pt idx="320">
                  <c:v>-1.1910396350217527</c:v>
                </c:pt>
                <c:pt idx="321">
                  <c:v>-1.1910396350217527</c:v>
                </c:pt>
                <c:pt idx="322">
                  <c:v>-1.1910396350217527</c:v>
                </c:pt>
                <c:pt idx="323">
                  <c:v>-1.1910396350217527</c:v>
                </c:pt>
                <c:pt idx="324">
                  <c:v>-1.1817766560826954</c:v>
                </c:pt>
                <c:pt idx="325">
                  <c:v>-1.1799361915769926</c:v>
                </c:pt>
                <c:pt idx="326">
                  <c:v>-1.1799361915769926</c:v>
                </c:pt>
                <c:pt idx="327">
                  <c:v>-1.1799361915769926</c:v>
                </c:pt>
                <c:pt idx="328">
                  <c:v>-1.1744386335291821</c:v>
                </c:pt>
                <c:pt idx="329">
                  <c:v>-1.1744386335291821</c:v>
                </c:pt>
                <c:pt idx="330">
                  <c:v>-1.1744386335291821</c:v>
                </c:pt>
                <c:pt idx="331">
                  <c:v>-1.1744386335291821</c:v>
                </c:pt>
                <c:pt idx="332">
                  <c:v>-1.1744386335291821</c:v>
                </c:pt>
                <c:pt idx="333">
                  <c:v>-1.1744386335291821</c:v>
                </c:pt>
                <c:pt idx="334">
                  <c:v>-1.1744386335291821</c:v>
                </c:pt>
                <c:pt idx="335">
                  <c:v>-1.1744386335291821</c:v>
                </c:pt>
                <c:pt idx="336">
                  <c:v>-1.1599492484560028</c:v>
                </c:pt>
                <c:pt idx="337">
                  <c:v>-1.1599492484560028</c:v>
                </c:pt>
                <c:pt idx="338">
                  <c:v>-1.1599492484560028</c:v>
                </c:pt>
                <c:pt idx="339">
                  <c:v>-1.1545780634114617</c:v>
                </c:pt>
                <c:pt idx="340">
                  <c:v>-1.1545780634114617</c:v>
                </c:pt>
                <c:pt idx="341">
                  <c:v>-1.1545780634114617</c:v>
                </c:pt>
                <c:pt idx="342">
                  <c:v>-1.1545780634114617</c:v>
                </c:pt>
                <c:pt idx="343">
                  <c:v>-1.1545780634114617</c:v>
                </c:pt>
                <c:pt idx="344">
                  <c:v>-1.1456993781671907</c:v>
                </c:pt>
                <c:pt idx="345">
                  <c:v>-1.1456993781671907</c:v>
                </c:pt>
                <c:pt idx="346">
                  <c:v>-1.1456993781671907</c:v>
                </c:pt>
                <c:pt idx="347">
                  <c:v>-1.1456993781671907</c:v>
                </c:pt>
                <c:pt idx="348">
                  <c:v>-1.1386609239229433</c:v>
                </c:pt>
                <c:pt idx="349">
                  <c:v>-1.1386609239229433</c:v>
                </c:pt>
                <c:pt idx="350">
                  <c:v>-1.1351627594431204</c:v>
                </c:pt>
                <c:pt idx="351">
                  <c:v>-1.1351627594431204</c:v>
                </c:pt>
                <c:pt idx="352">
                  <c:v>-1.1351627594431204</c:v>
                </c:pt>
                <c:pt idx="353">
                  <c:v>-1.1351627594431204</c:v>
                </c:pt>
                <c:pt idx="354">
                  <c:v>-1.1351627594431204</c:v>
                </c:pt>
                <c:pt idx="355">
                  <c:v>-1.1264775523344133</c:v>
                </c:pt>
                <c:pt idx="356">
                  <c:v>-1.1264775523344133</c:v>
                </c:pt>
                <c:pt idx="357">
                  <c:v>-1.1230271595417862</c:v>
                </c:pt>
                <c:pt idx="358">
                  <c:v>-1.1230271595417862</c:v>
                </c:pt>
                <c:pt idx="359">
                  <c:v>-1.1230271595417862</c:v>
                </c:pt>
                <c:pt idx="360">
                  <c:v>-1.1230271595417862</c:v>
                </c:pt>
                <c:pt idx="361">
                  <c:v>-1.1230271595417862</c:v>
                </c:pt>
                <c:pt idx="362">
                  <c:v>-1.1230271595417862</c:v>
                </c:pt>
                <c:pt idx="363">
                  <c:v>-1.1230271595417862</c:v>
                </c:pt>
                <c:pt idx="364">
                  <c:v>-1.1230271595417862</c:v>
                </c:pt>
                <c:pt idx="365">
                  <c:v>-1.1230271595417862</c:v>
                </c:pt>
                <c:pt idx="366">
                  <c:v>-1.1076631659868672</c:v>
                </c:pt>
                <c:pt idx="367">
                  <c:v>-1.1076631659868672</c:v>
                </c:pt>
                <c:pt idx="368">
                  <c:v>-1.1076631659868672</c:v>
                </c:pt>
                <c:pt idx="369">
                  <c:v>-1.1076631659868672</c:v>
                </c:pt>
                <c:pt idx="370">
                  <c:v>-1.1076631659868672</c:v>
                </c:pt>
                <c:pt idx="371">
                  <c:v>-1.0992394860421415</c:v>
                </c:pt>
                <c:pt idx="372">
                  <c:v>-1.0992394860421415</c:v>
                </c:pt>
                <c:pt idx="373">
                  <c:v>-1.0992394860421415</c:v>
                </c:pt>
                <c:pt idx="374">
                  <c:v>-1.0992394860421415</c:v>
                </c:pt>
                <c:pt idx="375">
                  <c:v>-1.0925562843244849</c:v>
                </c:pt>
                <c:pt idx="376">
                  <c:v>-1.0925562843244849</c:v>
                </c:pt>
                <c:pt idx="377">
                  <c:v>-1.0925562843244849</c:v>
                </c:pt>
                <c:pt idx="378">
                  <c:v>-1.0925562843244849</c:v>
                </c:pt>
                <c:pt idx="379">
                  <c:v>-1.0925562843244849</c:v>
                </c:pt>
                <c:pt idx="380">
                  <c:v>-1.0925562843244849</c:v>
                </c:pt>
                <c:pt idx="381">
                  <c:v>-1.0826220094053463</c:v>
                </c:pt>
                <c:pt idx="382">
                  <c:v>-1.0826220094053463</c:v>
                </c:pt>
                <c:pt idx="383">
                  <c:v>-1.0826220094053463</c:v>
                </c:pt>
                <c:pt idx="384">
                  <c:v>-1.0776947138903892</c:v>
                </c:pt>
                <c:pt idx="385">
                  <c:v>-1.0776947138903892</c:v>
                </c:pt>
                <c:pt idx="386">
                  <c:v>-1.0776947138903892</c:v>
                </c:pt>
                <c:pt idx="387">
                  <c:v>-1.0727934449213967</c:v>
                </c:pt>
                <c:pt idx="388">
                  <c:v>-1.0727934449213967</c:v>
                </c:pt>
                <c:pt idx="389">
                  <c:v>-1.0727934449213967</c:v>
                </c:pt>
                <c:pt idx="390">
                  <c:v>-1.0727934449213967</c:v>
                </c:pt>
                <c:pt idx="391">
                  <c:v>-1.0727934449213967</c:v>
                </c:pt>
                <c:pt idx="392">
                  <c:v>-1.0727934449213967</c:v>
                </c:pt>
                <c:pt idx="393">
                  <c:v>-1.0630674350665954</c:v>
                </c:pt>
                <c:pt idx="394">
                  <c:v>-1.0630674350665954</c:v>
                </c:pt>
                <c:pt idx="395">
                  <c:v>-1.0630674350665954</c:v>
                </c:pt>
                <c:pt idx="396">
                  <c:v>-1.0630674350665954</c:v>
                </c:pt>
                <c:pt idx="397">
                  <c:v>-1.0630674350665954</c:v>
                </c:pt>
                <c:pt idx="398">
                  <c:v>-1.0630674350665954</c:v>
                </c:pt>
                <c:pt idx="399">
                  <c:v>-1.0630674350665954</c:v>
                </c:pt>
                <c:pt idx="400">
                  <c:v>-1.0630674350665954</c:v>
                </c:pt>
                <c:pt idx="401">
                  <c:v>-1.0502537512714329</c:v>
                </c:pt>
                <c:pt idx="402">
                  <c:v>-1.0502537512714329</c:v>
                </c:pt>
                <c:pt idx="403">
                  <c:v>-1.0502537512714329</c:v>
                </c:pt>
                <c:pt idx="404">
                  <c:v>-1.0502537512714329</c:v>
                </c:pt>
                <c:pt idx="405">
                  <c:v>-1.0502537512714329</c:v>
                </c:pt>
                <c:pt idx="406">
                  <c:v>-1.0502537512714329</c:v>
                </c:pt>
                <c:pt idx="407">
                  <c:v>-1.0407555144338545</c:v>
                </c:pt>
                <c:pt idx="408">
                  <c:v>-1.0407555144338545</c:v>
                </c:pt>
                <c:pt idx="409">
                  <c:v>-1.0407555144338545</c:v>
                </c:pt>
                <c:pt idx="410">
                  <c:v>-1.0407555144338545</c:v>
                </c:pt>
                <c:pt idx="411">
                  <c:v>-1.0407555144338545</c:v>
                </c:pt>
                <c:pt idx="412">
                  <c:v>-1.0407555144338545</c:v>
                </c:pt>
                <c:pt idx="413">
                  <c:v>-1.0313502546356266</c:v>
                </c:pt>
                <c:pt idx="414">
                  <c:v>-1.0313502546356266</c:v>
                </c:pt>
                <c:pt idx="415">
                  <c:v>-1.0313502546356266</c:v>
                </c:pt>
                <c:pt idx="416">
                  <c:v>-1.0266816685654077</c:v>
                </c:pt>
                <c:pt idx="417">
                  <c:v>-1.0266816685654077</c:v>
                </c:pt>
                <c:pt idx="418">
                  <c:v>-1.0235816697571141</c:v>
                </c:pt>
                <c:pt idx="419">
                  <c:v>-1.0235816697571141</c:v>
                </c:pt>
                <c:pt idx="420">
                  <c:v>-1.0235816697571141</c:v>
                </c:pt>
                <c:pt idx="421">
                  <c:v>-1.0235816697571141</c:v>
                </c:pt>
                <c:pt idx="422">
                  <c:v>-1.0235816697571141</c:v>
                </c:pt>
                <c:pt idx="423">
                  <c:v>-1.0235816697571141</c:v>
                </c:pt>
                <c:pt idx="424">
                  <c:v>-1.0235816697571141</c:v>
                </c:pt>
                <c:pt idx="425">
                  <c:v>-1.0235816697571141</c:v>
                </c:pt>
                <c:pt idx="426">
                  <c:v>-1.011278824331173</c:v>
                </c:pt>
                <c:pt idx="427">
                  <c:v>-1.011278824331173</c:v>
                </c:pt>
                <c:pt idx="428">
                  <c:v>-1.011278824331173</c:v>
                </c:pt>
                <c:pt idx="429">
                  <c:v>-1.011278824331173</c:v>
                </c:pt>
                <c:pt idx="430">
                  <c:v>-1.011278824331173</c:v>
                </c:pt>
                <c:pt idx="431">
                  <c:v>-1.011278824331173</c:v>
                </c:pt>
                <c:pt idx="432">
                  <c:v>-1.011278824331173</c:v>
                </c:pt>
                <c:pt idx="433">
                  <c:v>-1.011278824331173</c:v>
                </c:pt>
                <c:pt idx="434">
                  <c:v>-1.011278824331173</c:v>
                </c:pt>
                <c:pt idx="435">
                  <c:v>-1.011278824331173</c:v>
                </c:pt>
                <c:pt idx="436">
                  <c:v>-1.011278824331173</c:v>
                </c:pt>
                <c:pt idx="437">
                  <c:v>-0.99460816697155174</c:v>
                </c:pt>
                <c:pt idx="438">
                  <c:v>-0.99460816697155174</c:v>
                </c:pt>
                <c:pt idx="439">
                  <c:v>-0.99460816697155174</c:v>
                </c:pt>
                <c:pt idx="440">
                  <c:v>-0.99460816697155174</c:v>
                </c:pt>
                <c:pt idx="441">
                  <c:v>-0.99460816697155174</c:v>
                </c:pt>
                <c:pt idx="442">
                  <c:v>-0.99460816697155174</c:v>
                </c:pt>
                <c:pt idx="443">
                  <c:v>-0.99460816697155174</c:v>
                </c:pt>
                <c:pt idx="444">
                  <c:v>-0.99460816697155174</c:v>
                </c:pt>
                <c:pt idx="445">
                  <c:v>-0.99460816697155174</c:v>
                </c:pt>
                <c:pt idx="446">
                  <c:v>-0.98117139713664081</c:v>
                </c:pt>
                <c:pt idx="447">
                  <c:v>-0.98117139713664081</c:v>
                </c:pt>
                <c:pt idx="448">
                  <c:v>-0.98117139713664081</c:v>
                </c:pt>
                <c:pt idx="449">
                  <c:v>-0.98117139713664081</c:v>
                </c:pt>
                <c:pt idx="450">
                  <c:v>-0.97525603594700305</c:v>
                </c:pt>
                <c:pt idx="451">
                  <c:v>-0.97525603594700305</c:v>
                </c:pt>
                <c:pt idx="452">
                  <c:v>-0.97525603594700305</c:v>
                </c:pt>
                <c:pt idx="453">
                  <c:v>-0.97525603594700305</c:v>
                </c:pt>
                <c:pt idx="454">
                  <c:v>-0.96937460507197526</c:v>
                </c:pt>
                <c:pt idx="455">
                  <c:v>-0.96937460507197526</c:v>
                </c:pt>
                <c:pt idx="456">
                  <c:v>-0.96937460507197526</c:v>
                </c:pt>
                <c:pt idx="457">
                  <c:v>-0.96937460507197526</c:v>
                </c:pt>
                <c:pt idx="458">
                  <c:v>-0.96937460507197526</c:v>
                </c:pt>
                <c:pt idx="459">
                  <c:v>-0.96937460507197526</c:v>
                </c:pt>
                <c:pt idx="460">
                  <c:v>-0.96061479544831407</c:v>
                </c:pt>
                <c:pt idx="461">
                  <c:v>-0.96061479544831407</c:v>
                </c:pt>
                <c:pt idx="462">
                  <c:v>-0.96061479544831407</c:v>
                </c:pt>
                <c:pt idx="463">
                  <c:v>-0.96061479544831407</c:v>
                </c:pt>
                <c:pt idx="464">
                  <c:v>-0.95481564868047986</c:v>
                </c:pt>
                <c:pt idx="465">
                  <c:v>-0.95481564868047986</c:v>
                </c:pt>
                <c:pt idx="466">
                  <c:v>-0.95481564868047986</c:v>
                </c:pt>
                <c:pt idx="467">
                  <c:v>-0.95481564868047986</c:v>
                </c:pt>
                <c:pt idx="468">
                  <c:v>-0.95481564868047986</c:v>
                </c:pt>
                <c:pt idx="469">
                  <c:v>-0.95481564868047986</c:v>
                </c:pt>
                <c:pt idx="470">
                  <c:v>-0.95481564868047986</c:v>
                </c:pt>
                <c:pt idx="471">
                  <c:v>-0.95481564868047986</c:v>
                </c:pt>
                <c:pt idx="472">
                  <c:v>-0.94331261785256837</c:v>
                </c:pt>
                <c:pt idx="473">
                  <c:v>-0.94331261785256837</c:v>
                </c:pt>
                <c:pt idx="474">
                  <c:v>-0.94331261785256837</c:v>
                </c:pt>
                <c:pt idx="475">
                  <c:v>-0.94331261785256837</c:v>
                </c:pt>
                <c:pt idx="476">
                  <c:v>-0.94331261785256837</c:v>
                </c:pt>
                <c:pt idx="477">
                  <c:v>-0.94331261785256837</c:v>
                </c:pt>
                <c:pt idx="478">
                  <c:v>-0.93476660686378665</c:v>
                </c:pt>
                <c:pt idx="479">
                  <c:v>-0.93476660686378665</c:v>
                </c:pt>
                <c:pt idx="480">
                  <c:v>-0.93476660686378665</c:v>
                </c:pt>
                <c:pt idx="481">
                  <c:v>-0.93476660686378665</c:v>
                </c:pt>
                <c:pt idx="482">
                  <c:v>-0.92910699827477605</c:v>
                </c:pt>
                <c:pt idx="483">
                  <c:v>-0.92910699827477605</c:v>
                </c:pt>
                <c:pt idx="484">
                  <c:v>-0.92910699827477605</c:v>
                </c:pt>
                <c:pt idx="485">
                  <c:v>-0.92910699827477605</c:v>
                </c:pt>
                <c:pt idx="486">
                  <c:v>-0.92910699827477605</c:v>
                </c:pt>
                <c:pt idx="487">
                  <c:v>-0.92910699827477605</c:v>
                </c:pt>
                <c:pt idx="488">
                  <c:v>-0.92067294287512635</c:v>
                </c:pt>
                <c:pt idx="489">
                  <c:v>-0.92067294287512635</c:v>
                </c:pt>
                <c:pt idx="490">
                  <c:v>-0.92067294287512635</c:v>
                </c:pt>
                <c:pt idx="491">
                  <c:v>-0.92067294287512635</c:v>
                </c:pt>
                <c:pt idx="492">
                  <c:v>-0.91508644145116236</c:v>
                </c:pt>
                <c:pt idx="493">
                  <c:v>-0.91508644145116236</c:v>
                </c:pt>
                <c:pt idx="494">
                  <c:v>-0.91508644145116236</c:v>
                </c:pt>
                <c:pt idx="495">
                  <c:v>-0.91508644145116236</c:v>
                </c:pt>
                <c:pt idx="496">
                  <c:v>-0.91508644145116236</c:v>
                </c:pt>
                <c:pt idx="497">
                  <c:v>-0.91508644145116236</c:v>
                </c:pt>
                <c:pt idx="498">
                  <c:v>-0.90675982209422668</c:v>
                </c:pt>
                <c:pt idx="499">
                  <c:v>-0.90675982209422668</c:v>
                </c:pt>
                <c:pt idx="500">
                  <c:v>-0.90675982209422668</c:v>
                </c:pt>
                <c:pt idx="501">
                  <c:v>-0.90675982209422668</c:v>
                </c:pt>
                <c:pt idx="502">
                  <c:v>-0.90675982209422668</c:v>
                </c:pt>
                <c:pt idx="503">
                  <c:v>-0.90675982209422668</c:v>
                </c:pt>
                <c:pt idx="504">
                  <c:v>-0.90675982209422668</c:v>
                </c:pt>
                <c:pt idx="505">
                  <c:v>-0.89712419234731</c:v>
                </c:pt>
                <c:pt idx="506">
                  <c:v>-0.89712419234731</c:v>
                </c:pt>
                <c:pt idx="507">
                  <c:v>-0.89712419234731</c:v>
                </c:pt>
                <c:pt idx="508">
                  <c:v>-0.89712419234731</c:v>
                </c:pt>
                <c:pt idx="509">
                  <c:v>-0.89712419234731</c:v>
                </c:pt>
                <c:pt idx="510">
                  <c:v>-0.89712419234731</c:v>
                </c:pt>
                <c:pt idx="511">
                  <c:v>-0.89712419234731</c:v>
                </c:pt>
                <c:pt idx="512">
                  <c:v>-0.89712419234731</c:v>
                </c:pt>
                <c:pt idx="513">
                  <c:v>-0.89712419234731</c:v>
                </c:pt>
                <c:pt idx="514">
                  <c:v>-0.89712419234731</c:v>
                </c:pt>
                <c:pt idx="515">
                  <c:v>-0.88350169879606533</c:v>
                </c:pt>
                <c:pt idx="516">
                  <c:v>-0.88350169879606533</c:v>
                </c:pt>
                <c:pt idx="517">
                  <c:v>-0.88350169879606533</c:v>
                </c:pt>
                <c:pt idx="518">
                  <c:v>-0.88350169879606533</c:v>
                </c:pt>
                <c:pt idx="519">
                  <c:v>-0.88350169879606533</c:v>
                </c:pt>
                <c:pt idx="520">
                  <c:v>-0.88350169879606533</c:v>
                </c:pt>
                <c:pt idx="521">
                  <c:v>-0.88350169879606533</c:v>
                </c:pt>
                <c:pt idx="522">
                  <c:v>-0.87406272581218569</c:v>
                </c:pt>
                <c:pt idx="523">
                  <c:v>-0.87406272581218569</c:v>
                </c:pt>
                <c:pt idx="524">
                  <c:v>-0.87406272581218569</c:v>
                </c:pt>
                <c:pt idx="525">
                  <c:v>-0.87406272581218569</c:v>
                </c:pt>
                <c:pt idx="526">
                  <c:v>-0.87406272581218569</c:v>
                </c:pt>
                <c:pt idx="527">
                  <c:v>-0.86736801295779253</c:v>
                </c:pt>
                <c:pt idx="528">
                  <c:v>-0.86736801295779253</c:v>
                </c:pt>
                <c:pt idx="529">
                  <c:v>-0.86736801295779253</c:v>
                </c:pt>
                <c:pt idx="530">
                  <c:v>-0.86736801295779253</c:v>
                </c:pt>
                <c:pt idx="531">
                  <c:v>-0.86204010684051069</c:v>
                </c:pt>
                <c:pt idx="532">
                  <c:v>-0.86204010684051069</c:v>
                </c:pt>
                <c:pt idx="533">
                  <c:v>-0.86204010684051069</c:v>
                </c:pt>
                <c:pt idx="534">
                  <c:v>-0.86204010684051069</c:v>
                </c:pt>
                <c:pt idx="535">
                  <c:v>-0.86204010684051069</c:v>
                </c:pt>
                <c:pt idx="536">
                  <c:v>-0.86204010684051069</c:v>
                </c:pt>
                <c:pt idx="537">
                  <c:v>-0.86204010684051069</c:v>
                </c:pt>
                <c:pt idx="538">
                  <c:v>-0.86204010684051069</c:v>
                </c:pt>
                <c:pt idx="539">
                  <c:v>-0.86204010684051069</c:v>
                </c:pt>
                <c:pt idx="540">
                  <c:v>-0.86204010684051069</c:v>
                </c:pt>
                <c:pt idx="541">
                  <c:v>-0.86204010684051069</c:v>
                </c:pt>
                <c:pt idx="542">
                  <c:v>-0.84751285742398097</c:v>
                </c:pt>
                <c:pt idx="543">
                  <c:v>-0.84751285742398097</c:v>
                </c:pt>
                <c:pt idx="544">
                  <c:v>-0.84751285742398097</c:v>
                </c:pt>
                <c:pt idx="545">
                  <c:v>-0.84751285742398097</c:v>
                </c:pt>
                <c:pt idx="546">
                  <c:v>-0.84751285742398097</c:v>
                </c:pt>
                <c:pt idx="547">
                  <c:v>-0.84751285742398097</c:v>
                </c:pt>
                <c:pt idx="548">
                  <c:v>-0.83966384310760422</c:v>
                </c:pt>
                <c:pt idx="549">
                  <c:v>-0.83966384310760422</c:v>
                </c:pt>
                <c:pt idx="550">
                  <c:v>-0.83966384310760422</c:v>
                </c:pt>
                <c:pt idx="551">
                  <c:v>-0.83966384310760422</c:v>
                </c:pt>
                <c:pt idx="552">
                  <c:v>-0.83966384310760422</c:v>
                </c:pt>
                <c:pt idx="553">
                  <c:v>-0.83316230387669599</c:v>
                </c:pt>
                <c:pt idx="554">
                  <c:v>-0.83316230387669599</c:v>
                </c:pt>
                <c:pt idx="555">
                  <c:v>-0.83316230387669599</c:v>
                </c:pt>
                <c:pt idx="556">
                  <c:v>-0.83316230387669599</c:v>
                </c:pt>
                <c:pt idx="557">
                  <c:v>-0.82798632409933315</c:v>
                </c:pt>
                <c:pt idx="558">
                  <c:v>-0.82798632409933315</c:v>
                </c:pt>
                <c:pt idx="559">
                  <c:v>-0.82798632409933315</c:v>
                </c:pt>
                <c:pt idx="560">
                  <c:v>-0.82798632409933315</c:v>
                </c:pt>
                <c:pt idx="561">
                  <c:v>-0.82798632409933315</c:v>
                </c:pt>
                <c:pt idx="562">
                  <c:v>-0.82798632409933315</c:v>
                </c:pt>
                <c:pt idx="563">
                  <c:v>-0.82798632409933315</c:v>
                </c:pt>
                <c:pt idx="564">
                  <c:v>-0.8189813136959424</c:v>
                </c:pt>
                <c:pt idx="565">
                  <c:v>-0.8189813136959424</c:v>
                </c:pt>
                <c:pt idx="566">
                  <c:v>-0.8189813136959424</c:v>
                </c:pt>
                <c:pt idx="567">
                  <c:v>-0.8189813136959424</c:v>
                </c:pt>
                <c:pt idx="568">
                  <c:v>-0.8189813136959424</c:v>
                </c:pt>
                <c:pt idx="569">
                  <c:v>-0.8189813136959424</c:v>
                </c:pt>
                <c:pt idx="570">
                  <c:v>-0.81131526931132336</c:v>
                </c:pt>
                <c:pt idx="571">
                  <c:v>-0.81131526931132336</c:v>
                </c:pt>
                <c:pt idx="572">
                  <c:v>-0.81131526931132336</c:v>
                </c:pt>
                <c:pt idx="573">
                  <c:v>-0.80750008114030847</c:v>
                </c:pt>
                <c:pt idx="574">
                  <c:v>-0.80750008114030847</c:v>
                </c:pt>
                <c:pt idx="575">
                  <c:v>-0.80750008114030847</c:v>
                </c:pt>
                <c:pt idx="576">
                  <c:v>-0.80369661061897946</c:v>
                </c:pt>
                <c:pt idx="577">
                  <c:v>-0.80369661061897946</c:v>
                </c:pt>
                <c:pt idx="578">
                  <c:v>-0.80369661061897946</c:v>
                </c:pt>
                <c:pt idx="579">
                  <c:v>-0.80369661061897946</c:v>
                </c:pt>
                <c:pt idx="580">
                  <c:v>-0.80369661061897946</c:v>
                </c:pt>
                <c:pt idx="581">
                  <c:v>-0.80369661061897946</c:v>
                </c:pt>
                <c:pt idx="582">
                  <c:v>-0.80369661061897946</c:v>
                </c:pt>
                <c:pt idx="583">
                  <c:v>-0.794866707833215</c:v>
                </c:pt>
                <c:pt idx="584">
                  <c:v>-0.794866707833215</c:v>
                </c:pt>
                <c:pt idx="585">
                  <c:v>-0.794866707833215</c:v>
                </c:pt>
                <c:pt idx="586">
                  <c:v>-0.794866707833215</c:v>
                </c:pt>
                <c:pt idx="587">
                  <c:v>-0.78984877909943063</c:v>
                </c:pt>
                <c:pt idx="588">
                  <c:v>-0.78984877909943063</c:v>
                </c:pt>
                <c:pt idx="589">
                  <c:v>-0.78984877909943063</c:v>
                </c:pt>
                <c:pt idx="590">
                  <c:v>-0.78984877909943063</c:v>
                </c:pt>
                <c:pt idx="591">
                  <c:v>-0.78485066008499704</c:v>
                </c:pt>
                <c:pt idx="592">
                  <c:v>-0.78485066008499704</c:v>
                </c:pt>
                <c:pt idx="593">
                  <c:v>-0.78485066008499704</c:v>
                </c:pt>
                <c:pt idx="594">
                  <c:v>-0.78485066008499704</c:v>
                </c:pt>
                <c:pt idx="595">
                  <c:v>-0.77987207111135992</c:v>
                </c:pt>
                <c:pt idx="596">
                  <c:v>-0.77987207111135992</c:v>
                </c:pt>
                <c:pt idx="597">
                  <c:v>-0.77987207111135992</c:v>
                </c:pt>
                <c:pt idx="598">
                  <c:v>-0.77987207111135992</c:v>
                </c:pt>
                <c:pt idx="599">
                  <c:v>-0.77987207111135992</c:v>
                </c:pt>
                <c:pt idx="600">
                  <c:v>-0.77987207111135992</c:v>
                </c:pt>
                <c:pt idx="601">
                  <c:v>-0.7724402074405341</c:v>
                </c:pt>
                <c:pt idx="602">
                  <c:v>-0.7724402074405341</c:v>
                </c:pt>
                <c:pt idx="603">
                  <c:v>-0.7724402074405341</c:v>
                </c:pt>
                <c:pt idx="604">
                  <c:v>-0.76874023909707456</c:v>
                </c:pt>
                <c:pt idx="605">
                  <c:v>-0.76874023909707456</c:v>
                </c:pt>
                <c:pt idx="606">
                  <c:v>-0.76874023909707456</c:v>
                </c:pt>
                <c:pt idx="607">
                  <c:v>-0.76874023909707456</c:v>
                </c:pt>
                <c:pt idx="608">
                  <c:v>-0.76874023909707456</c:v>
                </c:pt>
                <c:pt idx="609">
                  <c:v>-0.76874023909707456</c:v>
                </c:pt>
                <c:pt idx="610">
                  <c:v>-0.76874023909707456</c:v>
                </c:pt>
                <c:pt idx="611">
                  <c:v>-0.76874023909707456</c:v>
                </c:pt>
                <c:pt idx="612">
                  <c:v>-0.76874023909707456</c:v>
                </c:pt>
                <c:pt idx="613">
                  <c:v>-0.76874023909707456</c:v>
                </c:pt>
                <c:pt idx="614">
                  <c:v>-0.76874023909707456</c:v>
                </c:pt>
                <c:pt idx="615">
                  <c:v>-0.76874023909707456</c:v>
                </c:pt>
                <c:pt idx="616">
                  <c:v>-0.75404422079772404</c:v>
                </c:pt>
                <c:pt idx="617">
                  <c:v>-0.75404422079772404</c:v>
                </c:pt>
                <c:pt idx="618">
                  <c:v>-0.75404422079772404</c:v>
                </c:pt>
                <c:pt idx="619">
                  <c:v>-0.75404422079772404</c:v>
                </c:pt>
                <c:pt idx="620">
                  <c:v>-0.75404422079772404</c:v>
                </c:pt>
                <c:pt idx="621">
                  <c:v>-0.75404422079772404</c:v>
                </c:pt>
                <c:pt idx="622">
                  <c:v>-0.75404422079772404</c:v>
                </c:pt>
                <c:pt idx="623">
                  <c:v>-0.74554635498953437</c:v>
                </c:pt>
                <c:pt idx="624">
                  <c:v>-0.74554635498953437</c:v>
                </c:pt>
                <c:pt idx="625">
                  <c:v>-0.74554635498953437</c:v>
                </c:pt>
                <c:pt idx="626">
                  <c:v>-0.74554635498953437</c:v>
                </c:pt>
                <c:pt idx="627">
                  <c:v>-0.74554635498953437</c:v>
                </c:pt>
                <c:pt idx="628">
                  <c:v>-0.74554635498953437</c:v>
                </c:pt>
                <c:pt idx="629">
                  <c:v>-0.73830510065844523</c:v>
                </c:pt>
                <c:pt idx="630">
                  <c:v>-0.73830510065844523</c:v>
                </c:pt>
                <c:pt idx="631">
                  <c:v>-0.73830510065844523</c:v>
                </c:pt>
                <c:pt idx="632">
                  <c:v>-0.73830510065844523</c:v>
                </c:pt>
                <c:pt idx="633">
                  <c:v>-0.73830510065844523</c:v>
                </c:pt>
                <c:pt idx="634">
                  <c:v>-0.73230017135118042</c:v>
                </c:pt>
                <c:pt idx="635">
                  <c:v>-0.73230017135118042</c:v>
                </c:pt>
                <c:pt idx="636">
                  <c:v>-0.72990558596682653</c:v>
                </c:pt>
                <c:pt idx="637">
                  <c:v>-0.72990558596682653</c:v>
                </c:pt>
                <c:pt idx="638">
                  <c:v>-0.72990558596682653</c:v>
                </c:pt>
                <c:pt idx="639">
                  <c:v>-0.72990558596682653</c:v>
                </c:pt>
                <c:pt idx="640">
                  <c:v>-0.72990558596682653</c:v>
                </c:pt>
                <c:pt idx="641">
                  <c:v>-0.72990558596682653</c:v>
                </c:pt>
                <c:pt idx="642">
                  <c:v>-0.72990558596682653</c:v>
                </c:pt>
                <c:pt idx="643">
                  <c:v>-0.72990558596682653</c:v>
                </c:pt>
                <c:pt idx="644">
                  <c:v>-0.7203687440944524</c:v>
                </c:pt>
                <c:pt idx="645">
                  <c:v>-0.7203687440944524</c:v>
                </c:pt>
                <c:pt idx="646">
                  <c:v>-0.7203687440944524</c:v>
                </c:pt>
                <c:pt idx="647">
                  <c:v>-0.7203687440944524</c:v>
                </c:pt>
                <c:pt idx="648">
                  <c:v>-0.7203687440944524</c:v>
                </c:pt>
                <c:pt idx="649">
                  <c:v>-0.7203687440944524</c:v>
                </c:pt>
                <c:pt idx="650">
                  <c:v>-0.71325891203916991</c:v>
                </c:pt>
                <c:pt idx="651">
                  <c:v>-0.71325891203916991</c:v>
                </c:pt>
                <c:pt idx="652">
                  <c:v>-0.71325891203916991</c:v>
                </c:pt>
                <c:pt idx="653">
                  <c:v>-0.71325891203916991</c:v>
                </c:pt>
                <c:pt idx="654">
                  <c:v>-0.71325891203916991</c:v>
                </c:pt>
                <c:pt idx="655">
                  <c:v>-0.70736148584696901</c:v>
                </c:pt>
                <c:pt idx="656">
                  <c:v>-0.70736148584696901</c:v>
                </c:pt>
                <c:pt idx="657">
                  <c:v>-0.70736148584696901</c:v>
                </c:pt>
                <c:pt idx="658">
                  <c:v>-0.70736148584696901</c:v>
                </c:pt>
                <c:pt idx="659">
                  <c:v>-0.70736148584696901</c:v>
                </c:pt>
                <c:pt idx="660">
                  <c:v>-0.70736148584696901</c:v>
                </c:pt>
                <c:pt idx="661">
                  <c:v>-0.70736148584696901</c:v>
                </c:pt>
                <c:pt idx="662">
                  <c:v>-0.70736148584696901</c:v>
                </c:pt>
                <c:pt idx="663">
                  <c:v>-0.70736148584696901</c:v>
                </c:pt>
                <c:pt idx="664">
                  <c:v>-0.69680758673117127</c:v>
                </c:pt>
                <c:pt idx="665">
                  <c:v>-0.69680758673117127</c:v>
                </c:pt>
                <c:pt idx="666">
                  <c:v>-0.69680758673117127</c:v>
                </c:pt>
                <c:pt idx="667">
                  <c:v>-0.69680758673117127</c:v>
                </c:pt>
                <c:pt idx="668">
                  <c:v>-0.69680758673117127</c:v>
                </c:pt>
                <c:pt idx="669">
                  <c:v>-0.69680758673117127</c:v>
                </c:pt>
                <c:pt idx="670">
                  <c:v>-0.69680758673117127</c:v>
                </c:pt>
                <c:pt idx="671">
                  <c:v>-0.68865238393059403</c:v>
                </c:pt>
                <c:pt idx="672">
                  <c:v>-0.68865238393059403</c:v>
                </c:pt>
                <c:pt idx="673">
                  <c:v>-0.68865238393059403</c:v>
                </c:pt>
                <c:pt idx="674">
                  <c:v>-0.68865238393059403</c:v>
                </c:pt>
                <c:pt idx="675">
                  <c:v>-0.68865238393059403</c:v>
                </c:pt>
                <c:pt idx="676">
                  <c:v>-0.68865238393059403</c:v>
                </c:pt>
                <c:pt idx="677">
                  <c:v>-0.68865238393059403</c:v>
                </c:pt>
                <c:pt idx="678">
                  <c:v>-0.68865238393059403</c:v>
                </c:pt>
                <c:pt idx="679">
                  <c:v>-0.68865238393059403</c:v>
                </c:pt>
                <c:pt idx="680">
                  <c:v>-0.68865238393059403</c:v>
                </c:pt>
                <c:pt idx="681">
                  <c:v>-0.68865238393059403</c:v>
                </c:pt>
                <c:pt idx="682">
                  <c:v>-0.68865238393059403</c:v>
                </c:pt>
                <c:pt idx="683">
                  <c:v>-0.67477742573845623</c:v>
                </c:pt>
                <c:pt idx="684">
                  <c:v>-0.67477742573845623</c:v>
                </c:pt>
                <c:pt idx="685">
                  <c:v>-0.67477742573845623</c:v>
                </c:pt>
                <c:pt idx="686">
                  <c:v>-0.67477742573845623</c:v>
                </c:pt>
                <c:pt idx="687">
                  <c:v>-0.67018128866743476</c:v>
                </c:pt>
                <c:pt idx="688">
                  <c:v>-0.67018128866743476</c:v>
                </c:pt>
                <c:pt idx="689">
                  <c:v>-0.67018128866743476</c:v>
                </c:pt>
                <c:pt idx="690">
                  <c:v>-0.67018128866743476</c:v>
                </c:pt>
                <c:pt idx="691">
                  <c:v>-0.67018128866743476</c:v>
                </c:pt>
                <c:pt idx="692">
                  <c:v>-0.67018128866743476</c:v>
                </c:pt>
                <c:pt idx="693">
                  <c:v>-0.66331348951529123</c:v>
                </c:pt>
                <c:pt idx="694">
                  <c:v>-0.66331348951529123</c:v>
                </c:pt>
                <c:pt idx="695">
                  <c:v>-0.66331348951529123</c:v>
                </c:pt>
                <c:pt idx="696">
                  <c:v>-0.66331348951529123</c:v>
                </c:pt>
                <c:pt idx="697">
                  <c:v>-0.66331348951529123</c:v>
                </c:pt>
                <c:pt idx="698">
                  <c:v>-0.66331348951529123</c:v>
                </c:pt>
                <c:pt idx="699">
                  <c:v>-0.66331348951529123</c:v>
                </c:pt>
                <c:pt idx="700">
                  <c:v>-0.65534037858484806</c:v>
                </c:pt>
                <c:pt idx="701">
                  <c:v>-0.65534037858484806</c:v>
                </c:pt>
                <c:pt idx="702">
                  <c:v>-0.65534037858484806</c:v>
                </c:pt>
                <c:pt idx="703">
                  <c:v>-0.65534037858484806</c:v>
                </c:pt>
                <c:pt idx="704">
                  <c:v>-0.65080298267008097</c:v>
                </c:pt>
                <c:pt idx="705">
                  <c:v>-0.65080298267008097</c:v>
                </c:pt>
                <c:pt idx="706">
                  <c:v>-0.65080298267008097</c:v>
                </c:pt>
                <c:pt idx="707">
                  <c:v>-0.65080298267008097</c:v>
                </c:pt>
                <c:pt idx="708">
                  <c:v>-0.65080298267008097</c:v>
                </c:pt>
                <c:pt idx="709">
                  <c:v>-0.65080298267008097</c:v>
                </c:pt>
                <c:pt idx="710">
                  <c:v>-0.64402188417373418</c:v>
                </c:pt>
                <c:pt idx="711">
                  <c:v>-0.64402188417373418</c:v>
                </c:pt>
                <c:pt idx="712">
                  <c:v>-0.64402188417373418</c:v>
                </c:pt>
                <c:pt idx="713">
                  <c:v>-0.64064242744740874</c:v>
                </c:pt>
                <c:pt idx="714">
                  <c:v>-0.64064242744740874</c:v>
                </c:pt>
                <c:pt idx="715">
                  <c:v>-0.64064242744740874</c:v>
                </c:pt>
                <c:pt idx="716">
                  <c:v>-0.64064242744740874</c:v>
                </c:pt>
                <c:pt idx="717">
                  <c:v>-0.64064242744740874</c:v>
                </c:pt>
                <c:pt idx="718">
                  <c:v>-0.64064242744740874</c:v>
                </c:pt>
                <c:pt idx="719">
                  <c:v>-0.64064242744740874</c:v>
                </c:pt>
                <c:pt idx="720">
                  <c:v>-0.63278530021131807</c:v>
                </c:pt>
                <c:pt idx="721">
                  <c:v>-0.63278530021131807</c:v>
                </c:pt>
                <c:pt idx="722">
                  <c:v>-0.63278530021131807</c:v>
                </c:pt>
                <c:pt idx="723">
                  <c:v>-0.63278530021131807</c:v>
                </c:pt>
                <c:pt idx="724">
                  <c:v>-0.63278530021131807</c:v>
                </c:pt>
                <c:pt idx="725">
                  <c:v>-0.63278530021131807</c:v>
                </c:pt>
                <c:pt idx="726">
                  <c:v>-0.63278530021131807</c:v>
                </c:pt>
                <c:pt idx="727">
                  <c:v>-0.62496704503632505</c:v>
                </c:pt>
                <c:pt idx="728">
                  <c:v>-0.62496704503632505</c:v>
                </c:pt>
                <c:pt idx="729">
                  <c:v>-0.62496704503632505</c:v>
                </c:pt>
                <c:pt idx="730">
                  <c:v>-0.62496704503632505</c:v>
                </c:pt>
                <c:pt idx="731">
                  <c:v>-0.6205165930976092</c:v>
                </c:pt>
                <c:pt idx="732">
                  <c:v>-0.6205165930976092</c:v>
                </c:pt>
                <c:pt idx="733">
                  <c:v>-0.6205165930976092</c:v>
                </c:pt>
                <c:pt idx="734">
                  <c:v>-0.6205165930976092</c:v>
                </c:pt>
                <c:pt idx="735">
                  <c:v>-0.6205165930976092</c:v>
                </c:pt>
                <c:pt idx="736">
                  <c:v>-0.6205165930976092</c:v>
                </c:pt>
                <c:pt idx="737">
                  <c:v>-0.6205165930976092</c:v>
                </c:pt>
                <c:pt idx="738">
                  <c:v>-0.6205165930976092</c:v>
                </c:pt>
                <c:pt idx="739">
                  <c:v>-0.6205165930976092</c:v>
                </c:pt>
                <c:pt idx="740">
                  <c:v>-0.6205165930976092</c:v>
                </c:pt>
                <c:pt idx="741">
                  <c:v>-0.6205165930976092</c:v>
                </c:pt>
                <c:pt idx="742">
                  <c:v>-0.608340585064166</c:v>
                </c:pt>
                <c:pt idx="743">
                  <c:v>-0.608340585064166</c:v>
                </c:pt>
                <c:pt idx="744">
                  <c:v>-0.608340585064166</c:v>
                </c:pt>
                <c:pt idx="745">
                  <c:v>-0.608340585064166</c:v>
                </c:pt>
                <c:pt idx="746">
                  <c:v>-0.60393530615216529</c:v>
                </c:pt>
                <c:pt idx="747">
                  <c:v>-0.60393530615216529</c:v>
                </c:pt>
                <c:pt idx="748">
                  <c:v>-0.60393530615216529</c:v>
                </c:pt>
                <c:pt idx="749">
                  <c:v>-0.60393530615216529</c:v>
                </c:pt>
                <c:pt idx="750">
                  <c:v>-0.60393530615216529</c:v>
                </c:pt>
                <c:pt idx="751">
                  <c:v>-0.60393530615216529</c:v>
                </c:pt>
                <c:pt idx="752">
                  <c:v>-0.59734925930048755</c:v>
                </c:pt>
                <c:pt idx="753">
                  <c:v>-0.59734925930048755</c:v>
                </c:pt>
                <c:pt idx="754">
                  <c:v>-0.59734925930048755</c:v>
                </c:pt>
                <c:pt idx="755">
                  <c:v>-0.59734925930048755</c:v>
                </c:pt>
                <c:pt idx="756">
                  <c:v>-0.59734925930048755</c:v>
                </c:pt>
                <c:pt idx="757">
                  <c:v>-0.59734925930048755</c:v>
                </c:pt>
                <c:pt idx="758">
                  <c:v>-0.59734925930048755</c:v>
                </c:pt>
                <c:pt idx="759">
                  <c:v>-0.58969812422552126</c:v>
                </c:pt>
                <c:pt idx="760">
                  <c:v>-0.58969812422552126</c:v>
                </c:pt>
                <c:pt idx="761">
                  <c:v>-0.58969812422552126</c:v>
                </c:pt>
                <c:pt idx="762">
                  <c:v>-0.58969812422552126</c:v>
                </c:pt>
                <c:pt idx="763">
                  <c:v>-0.58969812422552126</c:v>
                </c:pt>
                <c:pt idx="764">
                  <c:v>-0.58969812422552126</c:v>
                </c:pt>
                <c:pt idx="765">
                  <c:v>-0.58969812422552126</c:v>
                </c:pt>
                <c:pt idx="766">
                  <c:v>-0.58969812422552126</c:v>
                </c:pt>
                <c:pt idx="767">
                  <c:v>-0.58099600742100366</c:v>
                </c:pt>
                <c:pt idx="768">
                  <c:v>-0.58099600742100366</c:v>
                </c:pt>
                <c:pt idx="769">
                  <c:v>-0.58099600742100366</c:v>
                </c:pt>
                <c:pt idx="770">
                  <c:v>-0.58099600742100366</c:v>
                </c:pt>
                <c:pt idx="771">
                  <c:v>-0.57666143347598109</c:v>
                </c:pt>
                <c:pt idx="772">
                  <c:v>-0.57666143347598109</c:v>
                </c:pt>
                <c:pt idx="773">
                  <c:v>-0.57666143347598109</c:v>
                </c:pt>
                <c:pt idx="774">
                  <c:v>-0.57666143347598109</c:v>
                </c:pt>
                <c:pt idx="775">
                  <c:v>-0.57666143347598109</c:v>
                </c:pt>
                <c:pt idx="776">
                  <c:v>-0.57666143347598109</c:v>
                </c:pt>
                <c:pt idx="777">
                  <c:v>-0.57666143347598109</c:v>
                </c:pt>
                <c:pt idx="778">
                  <c:v>-0.56910185421770187</c:v>
                </c:pt>
                <c:pt idx="779">
                  <c:v>-0.56910185421770187</c:v>
                </c:pt>
                <c:pt idx="780">
                  <c:v>-0.56910185421770187</c:v>
                </c:pt>
                <c:pt idx="781">
                  <c:v>-0.56910185421770187</c:v>
                </c:pt>
                <c:pt idx="782">
                  <c:v>-0.56910185421770187</c:v>
                </c:pt>
                <c:pt idx="783">
                  <c:v>-0.56910185421770187</c:v>
                </c:pt>
                <c:pt idx="784">
                  <c:v>-0.56910185421770187</c:v>
                </c:pt>
                <c:pt idx="785">
                  <c:v>-0.56910185421770187</c:v>
                </c:pt>
                <c:pt idx="786">
                  <c:v>-0.56050194771653405</c:v>
                </c:pt>
                <c:pt idx="787">
                  <c:v>-0.56050194771653405</c:v>
                </c:pt>
                <c:pt idx="788">
                  <c:v>-0.56050194771653405</c:v>
                </c:pt>
                <c:pt idx="789">
                  <c:v>-0.56050194771653405</c:v>
                </c:pt>
                <c:pt idx="790">
                  <c:v>-0.55621752944452496</c:v>
                </c:pt>
                <c:pt idx="791">
                  <c:v>-0.55621752944452496</c:v>
                </c:pt>
                <c:pt idx="792">
                  <c:v>-0.55621752944452496</c:v>
                </c:pt>
                <c:pt idx="793">
                  <c:v>-0.55621752944452496</c:v>
                </c:pt>
                <c:pt idx="794">
                  <c:v>-0.55621752944452496</c:v>
                </c:pt>
                <c:pt idx="795">
                  <c:v>-0.55087631563684936</c:v>
                </c:pt>
                <c:pt idx="796">
                  <c:v>-0.55087631563684936</c:v>
                </c:pt>
                <c:pt idx="797">
                  <c:v>-0.55087631563684936</c:v>
                </c:pt>
                <c:pt idx="798">
                  <c:v>-0.55087631563684936</c:v>
                </c:pt>
                <c:pt idx="799">
                  <c:v>-0.55087631563684936</c:v>
                </c:pt>
                <c:pt idx="800">
                  <c:v>-0.55087631563684936</c:v>
                </c:pt>
                <c:pt idx="801">
                  <c:v>-0.55087631563684936</c:v>
                </c:pt>
                <c:pt idx="802">
                  <c:v>-0.55087631563684936</c:v>
                </c:pt>
                <c:pt idx="803">
                  <c:v>-0.55087631563684936</c:v>
                </c:pt>
                <c:pt idx="804">
                  <c:v>-0.55087631563684936</c:v>
                </c:pt>
                <c:pt idx="805">
                  <c:v>-0.55087631563684936</c:v>
                </c:pt>
                <c:pt idx="806">
                  <c:v>-0.55087631563684936</c:v>
                </c:pt>
                <c:pt idx="807">
                  <c:v>-0.55087631563684936</c:v>
                </c:pt>
                <c:pt idx="808">
                  <c:v>-0.53706189187572251</c:v>
                </c:pt>
                <c:pt idx="809">
                  <c:v>-0.53706189187572251</c:v>
                </c:pt>
                <c:pt idx="810">
                  <c:v>-0.53706189187572251</c:v>
                </c:pt>
                <c:pt idx="811">
                  <c:v>-0.53706189187572251</c:v>
                </c:pt>
                <c:pt idx="812">
                  <c:v>-0.53706189187572251</c:v>
                </c:pt>
                <c:pt idx="813">
                  <c:v>-0.53706189187572251</c:v>
                </c:pt>
                <c:pt idx="814">
                  <c:v>-0.53706189187572251</c:v>
                </c:pt>
                <c:pt idx="815">
                  <c:v>-0.53706189187572251</c:v>
                </c:pt>
                <c:pt idx="816">
                  <c:v>-0.5286115385671627</c:v>
                </c:pt>
                <c:pt idx="817">
                  <c:v>-0.5286115385671627</c:v>
                </c:pt>
                <c:pt idx="818">
                  <c:v>-0.5286115385671627</c:v>
                </c:pt>
                <c:pt idx="819">
                  <c:v>-0.5286115385671627</c:v>
                </c:pt>
                <c:pt idx="820">
                  <c:v>-0.5286115385671627</c:v>
                </c:pt>
                <c:pt idx="821">
                  <c:v>-0.5286115385671627</c:v>
                </c:pt>
                <c:pt idx="822">
                  <c:v>-0.52229848645710875</c:v>
                </c:pt>
                <c:pt idx="823">
                  <c:v>-0.52229848645710875</c:v>
                </c:pt>
                <c:pt idx="824">
                  <c:v>-0.52229848645710875</c:v>
                </c:pt>
                <c:pt idx="825">
                  <c:v>-0.52229848645710875</c:v>
                </c:pt>
                <c:pt idx="826">
                  <c:v>-0.52229848645710875</c:v>
                </c:pt>
                <c:pt idx="827">
                  <c:v>-0.52229848645710875</c:v>
                </c:pt>
                <c:pt idx="828">
                  <c:v>-0.52229848645710875</c:v>
                </c:pt>
                <c:pt idx="829">
                  <c:v>-0.51495945491386319</c:v>
                </c:pt>
                <c:pt idx="830">
                  <c:v>-0.51495945491386319</c:v>
                </c:pt>
                <c:pt idx="831">
                  <c:v>-0.51495945491386319</c:v>
                </c:pt>
                <c:pt idx="832">
                  <c:v>-0.51495945491386319</c:v>
                </c:pt>
                <c:pt idx="833">
                  <c:v>-0.51495945491386319</c:v>
                </c:pt>
                <c:pt idx="834">
                  <c:v>-0.51495945491386319</c:v>
                </c:pt>
                <c:pt idx="835">
                  <c:v>-0.51495945491386319</c:v>
                </c:pt>
                <c:pt idx="836">
                  <c:v>-0.51495945491386319</c:v>
                </c:pt>
                <c:pt idx="837">
                  <c:v>-0.51495945491386319</c:v>
                </c:pt>
                <c:pt idx="838">
                  <c:v>-0.50556407631659173</c:v>
                </c:pt>
                <c:pt idx="839">
                  <c:v>-0.50556407631659173</c:v>
                </c:pt>
                <c:pt idx="840">
                  <c:v>-0.50556407631659173</c:v>
                </c:pt>
                <c:pt idx="841">
                  <c:v>-0.50556407631659173</c:v>
                </c:pt>
                <c:pt idx="842">
                  <c:v>-0.50556407631659173</c:v>
                </c:pt>
                <c:pt idx="843">
                  <c:v>-0.50036369378644074</c:v>
                </c:pt>
                <c:pt idx="844">
                  <c:v>-0.50036369378644074</c:v>
                </c:pt>
                <c:pt idx="845">
                  <c:v>-0.50036369378644074</c:v>
                </c:pt>
                <c:pt idx="846">
                  <c:v>-0.50036369378644074</c:v>
                </c:pt>
                <c:pt idx="847">
                  <c:v>-0.50036369378644074</c:v>
                </c:pt>
                <c:pt idx="848">
                  <c:v>-0.50036369378644074</c:v>
                </c:pt>
                <c:pt idx="849">
                  <c:v>-0.50036369378644074</c:v>
                </c:pt>
                <c:pt idx="850">
                  <c:v>-0.49310578602186278</c:v>
                </c:pt>
                <c:pt idx="851">
                  <c:v>-0.49310578602186278</c:v>
                </c:pt>
                <c:pt idx="852">
                  <c:v>-0.49310578602186278</c:v>
                </c:pt>
                <c:pt idx="853">
                  <c:v>-0.49310578602186278</c:v>
                </c:pt>
                <c:pt idx="854">
                  <c:v>-0.49310578602186278</c:v>
                </c:pt>
                <c:pt idx="855">
                  <c:v>-0.48793744587187021</c:v>
                </c:pt>
                <c:pt idx="856">
                  <c:v>-0.48793744587187021</c:v>
                </c:pt>
                <c:pt idx="857">
                  <c:v>-0.48793744587187021</c:v>
                </c:pt>
                <c:pt idx="858">
                  <c:v>-0.48793744587187021</c:v>
                </c:pt>
                <c:pt idx="859">
                  <c:v>-0.48793744587187021</c:v>
                </c:pt>
                <c:pt idx="860">
                  <c:v>-0.48793744587187021</c:v>
                </c:pt>
                <c:pt idx="861">
                  <c:v>-0.48793744587187021</c:v>
                </c:pt>
                <c:pt idx="862">
                  <c:v>-0.48793744587187021</c:v>
                </c:pt>
                <c:pt idx="863">
                  <c:v>-0.48793744587187021</c:v>
                </c:pt>
                <c:pt idx="864">
                  <c:v>-0.47866706047780677</c:v>
                </c:pt>
                <c:pt idx="865">
                  <c:v>-0.47866706047780677</c:v>
                </c:pt>
                <c:pt idx="866">
                  <c:v>-0.47866706047780677</c:v>
                </c:pt>
                <c:pt idx="867">
                  <c:v>-0.47866706047780677</c:v>
                </c:pt>
                <c:pt idx="868">
                  <c:v>-0.47866706047780677</c:v>
                </c:pt>
                <c:pt idx="869">
                  <c:v>-0.47866706047780677</c:v>
                </c:pt>
                <c:pt idx="870">
                  <c:v>-0.47866706047780677</c:v>
                </c:pt>
                <c:pt idx="871">
                  <c:v>-0.47866706047780677</c:v>
                </c:pt>
                <c:pt idx="872">
                  <c:v>-0.47046113629625363</c:v>
                </c:pt>
                <c:pt idx="873">
                  <c:v>-0.47046113629625363</c:v>
                </c:pt>
                <c:pt idx="874">
                  <c:v>-0.47046113629625363</c:v>
                </c:pt>
                <c:pt idx="875">
                  <c:v>-0.47046113629625363</c:v>
                </c:pt>
                <c:pt idx="876">
                  <c:v>-0.47046113629625363</c:v>
                </c:pt>
                <c:pt idx="877">
                  <c:v>-0.47046113629625363</c:v>
                </c:pt>
                <c:pt idx="878">
                  <c:v>-0.47046113629625363</c:v>
                </c:pt>
                <c:pt idx="879">
                  <c:v>-0.47046113629625363</c:v>
                </c:pt>
                <c:pt idx="880">
                  <c:v>-0.47046113629625363</c:v>
                </c:pt>
                <c:pt idx="881">
                  <c:v>-0.47046113629625363</c:v>
                </c:pt>
                <c:pt idx="882">
                  <c:v>-0.46024801764241996</c:v>
                </c:pt>
                <c:pt idx="883">
                  <c:v>-0.46024801764241996</c:v>
                </c:pt>
                <c:pt idx="884">
                  <c:v>-0.46024801764241996</c:v>
                </c:pt>
                <c:pt idx="885">
                  <c:v>-0.46024801764241996</c:v>
                </c:pt>
                <c:pt idx="886">
                  <c:v>-0.46024801764241996</c:v>
                </c:pt>
                <c:pt idx="887">
                  <c:v>-0.45515947118517741</c:v>
                </c:pt>
                <c:pt idx="888">
                  <c:v>-0.45515947118517741</c:v>
                </c:pt>
                <c:pt idx="889">
                  <c:v>-0.45515947118517741</c:v>
                </c:pt>
                <c:pt idx="890">
                  <c:v>-0.45515947118517741</c:v>
                </c:pt>
                <c:pt idx="891">
                  <c:v>-0.45515947118517741</c:v>
                </c:pt>
                <c:pt idx="892">
                  <c:v>-0.45515947118517741</c:v>
                </c:pt>
                <c:pt idx="893">
                  <c:v>-0.45515947118517741</c:v>
                </c:pt>
                <c:pt idx="894">
                  <c:v>-0.44805521890496824</c:v>
                </c:pt>
                <c:pt idx="895">
                  <c:v>-0.44805521890496824</c:v>
                </c:pt>
                <c:pt idx="896">
                  <c:v>-0.44805521890496824</c:v>
                </c:pt>
                <c:pt idx="897">
                  <c:v>-0.44805521890496824</c:v>
                </c:pt>
                <c:pt idx="898">
                  <c:v>-0.44400579909828902</c:v>
                </c:pt>
                <c:pt idx="899">
                  <c:v>-0.44400579909828902</c:v>
                </c:pt>
                <c:pt idx="900">
                  <c:v>-0.44400579909828902</c:v>
                </c:pt>
                <c:pt idx="901">
                  <c:v>-0.44400579909828902</c:v>
                </c:pt>
                <c:pt idx="902">
                  <c:v>-0.44400579909828902</c:v>
                </c:pt>
                <c:pt idx="903">
                  <c:v>-0.4389542337347162</c:v>
                </c:pt>
                <c:pt idx="904">
                  <c:v>-0.4389542337347162</c:v>
                </c:pt>
                <c:pt idx="905">
                  <c:v>-0.4389542337347162</c:v>
                </c:pt>
                <c:pt idx="906">
                  <c:v>-0.4389542337347162</c:v>
                </c:pt>
                <c:pt idx="907">
                  <c:v>-0.43492103716321751</c:v>
                </c:pt>
                <c:pt idx="908">
                  <c:v>-0.43492103716321751</c:v>
                </c:pt>
                <c:pt idx="909">
                  <c:v>-0.43492103716321751</c:v>
                </c:pt>
                <c:pt idx="910">
                  <c:v>-0.43492103716321751</c:v>
                </c:pt>
                <c:pt idx="911">
                  <c:v>-0.43492103716321751</c:v>
                </c:pt>
                <c:pt idx="912">
                  <c:v>-0.43492103716321751</c:v>
                </c:pt>
                <c:pt idx="913">
                  <c:v>-0.43492103716321751</c:v>
                </c:pt>
                <c:pt idx="914">
                  <c:v>-0.43492103716321751</c:v>
                </c:pt>
                <c:pt idx="915">
                  <c:v>-0.43492103716321751</c:v>
                </c:pt>
                <c:pt idx="916">
                  <c:v>-0.42587203003078772</c:v>
                </c:pt>
                <c:pt idx="917">
                  <c:v>-0.42587203003078772</c:v>
                </c:pt>
                <c:pt idx="918">
                  <c:v>-0.42587203003078772</c:v>
                </c:pt>
                <c:pt idx="919">
                  <c:v>-0.42587203003078772</c:v>
                </c:pt>
                <c:pt idx="920">
                  <c:v>-0.42186145946516712</c:v>
                </c:pt>
                <c:pt idx="921">
                  <c:v>-0.42186145946516712</c:v>
                </c:pt>
                <c:pt idx="922">
                  <c:v>-0.42186145946516712</c:v>
                </c:pt>
                <c:pt idx="923">
                  <c:v>-0.42186145946516712</c:v>
                </c:pt>
                <c:pt idx="924">
                  <c:v>-0.42186145946516712</c:v>
                </c:pt>
                <c:pt idx="925">
                  <c:v>-0.42186145946516712</c:v>
                </c:pt>
                <c:pt idx="926">
                  <c:v>-0.42186145946516712</c:v>
                </c:pt>
                <c:pt idx="927">
                  <c:v>-0.42186145946516712</c:v>
                </c:pt>
                <c:pt idx="928">
                  <c:v>-0.41386055373955971</c:v>
                </c:pt>
                <c:pt idx="929">
                  <c:v>-0.41386055373955971</c:v>
                </c:pt>
                <c:pt idx="930">
                  <c:v>-0.41386055373955971</c:v>
                </c:pt>
                <c:pt idx="931">
                  <c:v>-0.41386055373955971</c:v>
                </c:pt>
                <c:pt idx="932">
                  <c:v>-0.41386055373955971</c:v>
                </c:pt>
                <c:pt idx="933">
                  <c:v>-0.40887344029770123</c:v>
                </c:pt>
                <c:pt idx="934">
                  <c:v>-0.40887344029770123</c:v>
                </c:pt>
                <c:pt idx="935">
                  <c:v>-0.40887344029770123</c:v>
                </c:pt>
                <c:pt idx="936">
                  <c:v>-0.40887344029770123</c:v>
                </c:pt>
                <c:pt idx="937">
                  <c:v>-0.40887344029770123</c:v>
                </c:pt>
                <c:pt idx="938">
                  <c:v>-0.40887344029770123</c:v>
                </c:pt>
                <c:pt idx="939">
                  <c:v>-0.40887344029770123</c:v>
                </c:pt>
                <c:pt idx="940">
                  <c:v>-0.40887344029770123</c:v>
                </c:pt>
                <c:pt idx="941">
                  <c:v>-0.40887344029770123</c:v>
                </c:pt>
                <c:pt idx="942">
                  <c:v>-0.40887344029770123</c:v>
                </c:pt>
                <c:pt idx="943">
                  <c:v>-0.40887344029770123</c:v>
                </c:pt>
                <c:pt idx="944">
                  <c:v>-0.39793728297183401</c:v>
                </c:pt>
                <c:pt idx="945">
                  <c:v>-0.39793728297183401</c:v>
                </c:pt>
                <c:pt idx="946">
                  <c:v>-0.39793728297183401</c:v>
                </c:pt>
                <c:pt idx="947">
                  <c:v>-0.39793728297183401</c:v>
                </c:pt>
                <c:pt idx="948">
                  <c:v>-0.39793728297183401</c:v>
                </c:pt>
                <c:pt idx="949">
                  <c:v>-0.39793728297183401</c:v>
                </c:pt>
                <c:pt idx="950">
                  <c:v>-0.39199218873903185</c:v>
                </c:pt>
                <c:pt idx="951">
                  <c:v>-0.39199218873903185</c:v>
                </c:pt>
                <c:pt idx="952">
                  <c:v>-0.39199218873903185</c:v>
                </c:pt>
                <c:pt idx="953">
                  <c:v>-0.39199218873903185</c:v>
                </c:pt>
                <c:pt idx="954">
                  <c:v>-0.39199218873903185</c:v>
                </c:pt>
                <c:pt idx="955">
                  <c:v>-0.39199218873903185</c:v>
                </c:pt>
                <c:pt idx="956">
                  <c:v>-0.39199218873903185</c:v>
                </c:pt>
                <c:pt idx="957">
                  <c:v>-0.39199218873903185</c:v>
                </c:pt>
                <c:pt idx="958">
                  <c:v>-0.39199218873903185</c:v>
                </c:pt>
                <c:pt idx="959">
                  <c:v>-0.38310037956550985</c:v>
                </c:pt>
                <c:pt idx="960">
                  <c:v>-0.38310037956550985</c:v>
                </c:pt>
                <c:pt idx="961">
                  <c:v>-0.38310037956550985</c:v>
                </c:pt>
                <c:pt idx="962">
                  <c:v>-0.38310037956550985</c:v>
                </c:pt>
                <c:pt idx="963">
                  <c:v>-0.38310037956550985</c:v>
                </c:pt>
                <c:pt idx="964">
                  <c:v>-0.38310037956550985</c:v>
                </c:pt>
                <c:pt idx="965">
                  <c:v>-0.38310037956550985</c:v>
                </c:pt>
                <c:pt idx="966">
                  <c:v>-0.38310037956550985</c:v>
                </c:pt>
                <c:pt idx="967">
                  <c:v>-0.38310037956550985</c:v>
                </c:pt>
                <c:pt idx="968">
                  <c:v>-0.38310037956550985</c:v>
                </c:pt>
                <c:pt idx="969">
                  <c:v>-0.38310037956550985</c:v>
                </c:pt>
                <c:pt idx="970">
                  <c:v>-0.37227351751329363</c:v>
                </c:pt>
                <c:pt idx="971">
                  <c:v>-0.37227351751329363</c:v>
                </c:pt>
                <c:pt idx="972">
                  <c:v>-0.37227351751329363</c:v>
                </c:pt>
                <c:pt idx="973">
                  <c:v>-0.37227351751329363</c:v>
                </c:pt>
                <c:pt idx="974">
                  <c:v>-0.37227351751329363</c:v>
                </c:pt>
                <c:pt idx="975">
                  <c:v>-0.37227351751329363</c:v>
                </c:pt>
                <c:pt idx="976">
                  <c:v>-0.37227351751329363</c:v>
                </c:pt>
                <c:pt idx="977">
                  <c:v>-0.37227351751329363</c:v>
                </c:pt>
                <c:pt idx="978">
                  <c:v>-0.37227351751329363</c:v>
                </c:pt>
                <c:pt idx="979">
                  <c:v>-0.36344757698770308</c:v>
                </c:pt>
                <c:pt idx="980">
                  <c:v>-0.36344757698770308</c:v>
                </c:pt>
                <c:pt idx="981">
                  <c:v>-0.36344757698770308</c:v>
                </c:pt>
                <c:pt idx="982">
                  <c:v>-0.36344757698770308</c:v>
                </c:pt>
                <c:pt idx="983">
                  <c:v>-0.36344757698770308</c:v>
                </c:pt>
                <c:pt idx="984">
                  <c:v>-0.36344757698770308</c:v>
                </c:pt>
                <c:pt idx="985">
                  <c:v>-0.36344757698770308</c:v>
                </c:pt>
                <c:pt idx="986">
                  <c:v>-0.36344757698770308</c:v>
                </c:pt>
                <c:pt idx="987">
                  <c:v>-0.36344757698770308</c:v>
                </c:pt>
                <c:pt idx="988">
                  <c:v>-0.36344757698770308</c:v>
                </c:pt>
                <c:pt idx="989">
                  <c:v>-0.35367403844381051</c:v>
                </c:pt>
                <c:pt idx="990">
                  <c:v>-0.35367403844381051</c:v>
                </c:pt>
                <c:pt idx="991">
                  <c:v>-0.35367403844381051</c:v>
                </c:pt>
                <c:pt idx="992">
                  <c:v>-0.35367403844381051</c:v>
                </c:pt>
                <c:pt idx="993">
                  <c:v>-0.35367403844381051</c:v>
                </c:pt>
                <c:pt idx="994">
                  <c:v>-0.35367403844381051</c:v>
                </c:pt>
                <c:pt idx="995">
                  <c:v>-0.35367403844381051</c:v>
                </c:pt>
                <c:pt idx="996">
                  <c:v>-0.35367403844381051</c:v>
                </c:pt>
                <c:pt idx="997">
                  <c:v>-0.35367403844381051</c:v>
                </c:pt>
                <c:pt idx="998">
                  <c:v>-0.35367403844381051</c:v>
                </c:pt>
                <c:pt idx="999">
                  <c:v>-0.34393416802692633</c:v>
                </c:pt>
                <c:pt idx="1000">
                  <c:v>-0.34393416802692633</c:v>
                </c:pt>
                <c:pt idx="1001">
                  <c:v>-0.34393416802692633</c:v>
                </c:pt>
                <c:pt idx="1002">
                  <c:v>-0.34393416802692633</c:v>
                </c:pt>
                <c:pt idx="1003">
                  <c:v>-0.34393416802692633</c:v>
                </c:pt>
                <c:pt idx="1004">
                  <c:v>-0.34393416802692633</c:v>
                </c:pt>
                <c:pt idx="1005">
                  <c:v>-0.34393416802692633</c:v>
                </c:pt>
                <c:pt idx="1006">
                  <c:v>-0.34393416802692633</c:v>
                </c:pt>
                <c:pt idx="1007">
                  <c:v>-0.34393416802692633</c:v>
                </c:pt>
                <c:pt idx="1008">
                  <c:v>-0.34393416802692633</c:v>
                </c:pt>
                <c:pt idx="1009">
                  <c:v>-0.34393416802692633</c:v>
                </c:pt>
                <c:pt idx="1010">
                  <c:v>-0.33325782672955212</c:v>
                </c:pt>
                <c:pt idx="1011">
                  <c:v>-0.33325782672955212</c:v>
                </c:pt>
                <c:pt idx="1012">
                  <c:v>-0.33325782672955212</c:v>
                </c:pt>
                <c:pt idx="1013">
                  <c:v>-0.33325782672955212</c:v>
                </c:pt>
                <c:pt idx="1014">
                  <c:v>-0.33325782672955212</c:v>
                </c:pt>
                <c:pt idx="1015">
                  <c:v>-0.33325782672955212</c:v>
                </c:pt>
                <c:pt idx="1016">
                  <c:v>-0.33325782672955212</c:v>
                </c:pt>
                <c:pt idx="1017">
                  <c:v>-0.33325782672955212</c:v>
                </c:pt>
                <c:pt idx="1018">
                  <c:v>-0.33325782672955212</c:v>
                </c:pt>
                <c:pt idx="1019">
                  <c:v>-0.33325782672955212</c:v>
                </c:pt>
                <c:pt idx="1020">
                  <c:v>-0.32358494790275327</c:v>
                </c:pt>
                <c:pt idx="1021">
                  <c:v>-0.32358494790275327</c:v>
                </c:pt>
                <c:pt idx="1022">
                  <c:v>-0.32358494790275327</c:v>
                </c:pt>
                <c:pt idx="1023">
                  <c:v>-0.32358494790275327</c:v>
                </c:pt>
                <c:pt idx="1024">
                  <c:v>-0.32358494790275327</c:v>
                </c:pt>
                <c:pt idx="1025">
                  <c:v>-0.32358494790275327</c:v>
                </c:pt>
                <c:pt idx="1026">
                  <c:v>-0.32358494790275327</c:v>
                </c:pt>
                <c:pt idx="1027">
                  <c:v>-0.32358494790275327</c:v>
                </c:pt>
                <c:pt idx="1028">
                  <c:v>-0.31586842822114602</c:v>
                </c:pt>
                <c:pt idx="1029">
                  <c:v>-0.31586842822114602</c:v>
                </c:pt>
                <c:pt idx="1030">
                  <c:v>-0.31586842822114602</c:v>
                </c:pt>
                <c:pt idx="1031">
                  <c:v>-0.31586842822114602</c:v>
                </c:pt>
                <c:pt idx="1032">
                  <c:v>-0.31586842822114602</c:v>
                </c:pt>
                <c:pt idx="1033">
                  <c:v>-0.31586842822114602</c:v>
                </c:pt>
                <c:pt idx="1034">
                  <c:v>-0.31586842822114602</c:v>
                </c:pt>
                <c:pt idx="1035">
                  <c:v>-0.31586842822114602</c:v>
                </c:pt>
                <c:pt idx="1036">
                  <c:v>-0.31586842822114602</c:v>
                </c:pt>
                <c:pt idx="1037">
                  <c:v>-0.31586842822114602</c:v>
                </c:pt>
                <c:pt idx="1038">
                  <c:v>-0.31586842822114602</c:v>
                </c:pt>
                <c:pt idx="1039">
                  <c:v>-0.31586842822114602</c:v>
                </c:pt>
                <c:pt idx="1040">
                  <c:v>-0.31586842822114602</c:v>
                </c:pt>
                <c:pt idx="1041">
                  <c:v>-0.31586842822114602</c:v>
                </c:pt>
                <c:pt idx="1042">
                  <c:v>-0.31586842822114602</c:v>
                </c:pt>
                <c:pt idx="1043">
                  <c:v>-0.31586842822114602</c:v>
                </c:pt>
                <c:pt idx="1044">
                  <c:v>-0.31586842822114602</c:v>
                </c:pt>
                <c:pt idx="1045">
                  <c:v>-0.31586842822114602</c:v>
                </c:pt>
                <c:pt idx="1046">
                  <c:v>-0.31586842822114602</c:v>
                </c:pt>
                <c:pt idx="1047">
                  <c:v>-0.31586842822114602</c:v>
                </c:pt>
                <c:pt idx="1048">
                  <c:v>-0.29665802652413764</c:v>
                </c:pt>
                <c:pt idx="1049">
                  <c:v>-0.29665802652413764</c:v>
                </c:pt>
                <c:pt idx="1050">
                  <c:v>-0.29665802652413764</c:v>
                </c:pt>
                <c:pt idx="1051">
                  <c:v>-0.29665802652413764</c:v>
                </c:pt>
                <c:pt idx="1052">
                  <c:v>-0.29665802652413764</c:v>
                </c:pt>
                <c:pt idx="1053">
                  <c:v>-0.29665802652413764</c:v>
                </c:pt>
                <c:pt idx="1054">
                  <c:v>-0.29665802652413764</c:v>
                </c:pt>
                <c:pt idx="1055">
                  <c:v>-0.29665802652413764</c:v>
                </c:pt>
                <c:pt idx="1056">
                  <c:v>-0.29665802652413764</c:v>
                </c:pt>
                <c:pt idx="1057">
                  <c:v>-0.28804935648858931</c:v>
                </c:pt>
                <c:pt idx="1058">
                  <c:v>-0.28804935648858931</c:v>
                </c:pt>
                <c:pt idx="1059">
                  <c:v>-0.28804935648858931</c:v>
                </c:pt>
                <c:pt idx="1060">
                  <c:v>-0.28804935648858931</c:v>
                </c:pt>
                <c:pt idx="1061">
                  <c:v>-0.28804935648858931</c:v>
                </c:pt>
                <c:pt idx="1062">
                  <c:v>-0.28327601077699971</c:v>
                </c:pt>
                <c:pt idx="1063">
                  <c:v>-0.28327601077699971</c:v>
                </c:pt>
                <c:pt idx="1064">
                  <c:v>-0.28327601077699971</c:v>
                </c:pt>
                <c:pt idx="1065">
                  <c:v>-0.28327601077699971</c:v>
                </c:pt>
                <c:pt idx="1066">
                  <c:v>-0.28327601077699971</c:v>
                </c:pt>
                <c:pt idx="1067">
                  <c:v>-0.28327601077699971</c:v>
                </c:pt>
                <c:pt idx="1068">
                  <c:v>-0.28327601077699971</c:v>
                </c:pt>
                <c:pt idx="1069">
                  <c:v>-0.28327601077699971</c:v>
                </c:pt>
                <c:pt idx="1070">
                  <c:v>-0.28327601077699971</c:v>
                </c:pt>
                <c:pt idx="1071">
                  <c:v>-0.27470014738860288</c:v>
                </c:pt>
                <c:pt idx="1072">
                  <c:v>-0.27470014738860288</c:v>
                </c:pt>
                <c:pt idx="1073">
                  <c:v>-0.27470014738860288</c:v>
                </c:pt>
                <c:pt idx="1074">
                  <c:v>-0.27470014738860288</c:v>
                </c:pt>
                <c:pt idx="1075">
                  <c:v>-0.27470014738860288</c:v>
                </c:pt>
                <c:pt idx="1076">
                  <c:v>-0.27470014738860288</c:v>
                </c:pt>
                <c:pt idx="1077">
                  <c:v>-0.27470014738860288</c:v>
                </c:pt>
                <c:pt idx="1078">
                  <c:v>-0.27470014738860288</c:v>
                </c:pt>
                <c:pt idx="1079">
                  <c:v>-0.27470014738860288</c:v>
                </c:pt>
                <c:pt idx="1080">
                  <c:v>-0.27470014738860288</c:v>
                </c:pt>
                <c:pt idx="1081">
                  <c:v>-0.26519501856350858</c:v>
                </c:pt>
                <c:pt idx="1082">
                  <c:v>-0.26519501856350858</c:v>
                </c:pt>
                <c:pt idx="1083">
                  <c:v>-0.26519501856350858</c:v>
                </c:pt>
                <c:pt idx="1084">
                  <c:v>-0.26519501856350858</c:v>
                </c:pt>
                <c:pt idx="1085">
                  <c:v>-0.26519501856350858</c:v>
                </c:pt>
                <c:pt idx="1086">
                  <c:v>-0.26519501856350858</c:v>
                </c:pt>
                <c:pt idx="1087">
                  <c:v>-0.26519501856350858</c:v>
                </c:pt>
                <c:pt idx="1088">
                  <c:v>-0.26519501856350858</c:v>
                </c:pt>
                <c:pt idx="1089">
                  <c:v>-0.26519501856350858</c:v>
                </c:pt>
                <c:pt idx="1090">
                  <c:v>-0.26519501856350858</c:v>
                </c:pt>
                <c:pt idx="1091">
                  <c:v>-0.26519501856350858</c:v>
                </c:pt>
                <c:pt idx="1092">
                  <c:v>-0.25476694395989469</c:v>
                </c:pt>
                <c:pt idx="1093">
                  <c:v>-0.25476694395989469</c:v>
                </c:pt>
                <c:pt idx="1094">
                  <c:v>-0.25476694395989469</c:v>
                </c:pt>
                <c:pt idx="1095">
                  <c:v>-0.25476694395989469</c:v>
                </c:pt>
                <c:pt idx="1096">
                  <c:v>-0.25476694395989469</c:v>
                </c:pt>
                <c:pt idx="1097">
                  <c:v>-0.25476694395989469</c:v>
                </c:pt>
                <c:pt idx="1098">
                  <c:v>-0.24909063108126392</c:v>
                </c:pt>
                <c:pt idx="1099">
                  <c:v>-0.24909063108126392</c:v>
                </c:pt>
                <c:pt idx="1100">
                  <c:v>-0.24909063108126392</c:v>
                </c:pt>
                <c:pt idx="1101">
                  <c:v>-0.24909063108126392</c:v>
                </c:pt>
                <c:pt idx="1102">
                  <c:v>-0.24909063108126392</c:v>
                </c:pt>
                <c:pt idx="1103">
                  <c:v>-0.24909063108126392</c:v>
                </c:pt>
                <c:pt idx="1104">
                  <c:v>-0.24909063108126392</c:v>
                </c:pt>
                <c:pt idx="1105">
                  <c:v>-0.24909063108126392</c:v>
                </c:pt>
                <c:pt idx="1106">
                  <c:v>-0.24909063108126392</c:v>
                </c:pt>
                <c:pt idx="1107">
                  <c:v>-0.24059112518387107</c:v>
                </c:pt>
                <c:pt idx="1108">
                  <c:v>-0.24059112518387107</c:v>
                </c:pt>
                <c:pt idx="1109">
                  <c:v>-0.24059112518387107</c:v>
                </c:pt>
                <c:pt idx="1110">
                  <c:v>-0.24059112518387107</c:v>
                </c:pt>
                <c:pt idx="1111">
                  <c:v>-0.24059112518387107</c:v>
                </c:pt>
                <c:pt idx="1112">
                  <c:v>-0.24059112518387107</c:v>
                </c:pt>
                <c:pt idx="1113">
                  <c:v>-0.24059112518387107</c:v>
                </c:pt>
                <c:pt idx="1114">
                  <c:v>-0.2339924252375235</c:v>
                </c:pt>
                <c:pt idx="1115">
                  <c:v>-0.2339924252375235</c:v>
                </c:pt>
                <c:pt idx="1116">
                  <c:v>-0.2339924252375235</c:v>
                </c:pt>
                <c:pt idx="1117">
                  <c:v>-0.2339924252375235</c:v>
                </c:pt>
                <c:pt idx="1118">
                  <c:v>-0.2339924252375235</c:v>
                </c:pt>
                <c:pt idx="1119">
                  <c:v>-0.2339924252375235</c:v>
                </c:pt>
                <c:pt idx="1120">
                  <c:v>-0.2339924252375235</c:v>
                </c:pt>
                <c:pt idx="1121">
                  <c:v>-0.2339924252375235</c:v>
                </c:pt>
                <c:pt idx="1122">
                  <c:v>-0.22646349223546264</c:v>
                </c:pt>
                <c:pt idx="1123">
                  <c:v>-0.22646349223546264</c:v>
                </c:pt>
                <c:pt idx="1124">
                  <c:v>-0.22646349223546264</c:v>
                </c:pt>
                <c:pt idx="1125">
                  <c:v>-0.22646349223546264</c:v>
                </c:pt>
                <c:pt idx="1126">
                  <c:v>-0.22646349223546264</c:v>
                </c:pt>
                <c:pt idx="1127">
                  <c:v>-0.22646349223546264</c:v>
                </c:pt>
                <c:pt idx="1128">
                  <c:v>-0.22646349223546264</c:v>
                </c:pt>
                <c:pt idx="1129">
                  <c:v>-0.22646349223546264</c:v>
                </c:pt>
                <c:pt idx="1130">
                  <c:v>-0.22646349223546264</c:v>
                </c:pt>
                <c:pt idx="1131">
                  <c:v>-0.22646349223546264</c:v>
                </c:pt>
                <c:pt idx="1132">
                  <c:v>-0.22646349223546264</c:v>
                </c:pt>
                <c:pt idx="1133">
                  <c:v>-0.22646349223546264</c:v>
                </c:pt>
                <c:pt idx="1134">
                  <c:v>-0.22646349223546264</c:v>
                </c:pt>
                <c:pt idx="1135">
                  <c:v>-0.22646349223546264</c:v>
                </c:pt>
                <c:pt idx="1136">
                  <c:v>-0.21331841551926448</c:v>
                </c:pt>
                <c:pt idx="1137">
                  <c:v>-0.21331841551926448</c:v>
                </c:pt>
                <c:pt idx="1138">
                  <c:v>-0.21331841551926448</c:v>
                </c:pt>
                <c:pt idx="1139">
                  <c:v>-0.21331841551926448</c:v>
                </c:pt>
                <c:pt idx="1140">
                  <c:v>-0.21331841551926448</c:v>
                </c:pt>
                <c:pt idx="1141">
                  <c:v>-0.21331841551926448</c:v>
                </c:pt>
                <c:pt idx="1142">
                  <c:v>-0.21331841551926448</c:v>
                </c:pt>
                <c:pt idx="1143">
                  <c:v>-0.21331841551926448</c:v>
                </c:pt>
                <c:pt idx="1144">
                  <c:v>-0.21331841551926448</c:v>
                </c:pt>
                <c:pt idx="1145">
                  <c:v>-0.20488757444959568</c:v>
                </c:pt>
                <c:pt idx="1146">
                  <c:v>-0.20488757444959568</c:v>
                </c:pt>
                <c:pt idx="1147">
                  <c:v>-0.20488757444959568</c:v>
                </c:pt>
                <c:pt idx="1148">
                  <c:v>-0.20488757444959568</c:v>
                </c:pt>
                <c:pt idx="1149">
                  <c:v>-0.20488757444959568</c:v>
                </c:pt>
                <c:pt idx="1150">
                  <c:v>-0.20488757444959568</c:v>
                </c:pt>
                <c:pt idx="1151">
                  <c:v>-0.20488757444959568</c:v>
                </c:pt>
                <c:pt idx="1152">
                  <c:v>-0.19834033794092776</c:v>
                </c:pt>
                <c:pt idx="1153">
                  <c:v>-0.19834033794092776</c:v>
                </c:pt>
                <c:pt idx="1154">
                  <c:v>-0.19834033794092776</c:v>
                </c:pt>
                <c:pt idx="1155">
                  <c:v>-0.19834033794092776</c:v>
                </c:pt>
                <c:pt idx="1156">
                  <c:v>-0.19834033794092776</c:v>
                </c:pt>
                <c:pt idx="1157">
                  <c:v>-0.19834033794092776</c:v>
                </c:pt>
                <c:pt idx="1158">
                  <c:v>-0.19834033794092776</c:v>
                </c:pt>
                <c:pt idx="1159">
                  <c:v>-0.19834033794092776</c:v>
                </c:pt>
                <c:pt idx="1160">
                  <c:v>-0.19834033794092776</c:v>
                </c:pt>
                <c:pt idx="1161">
                  <c:v>-0.18993489710450551</c:v>
                </c:pt>
                <c:pt idx="1162">
                  <c:v>-0.18993489710450551</c:v>
                </c:pt>
                <c:pt idx="1163">
                  <c:v>-0.18993489710450551</c:v>
                </c:pt>
                <c:pt idx="1164">
                  <c:v>-0.18993489710450551</c:v>
                </c:pt>
                <c:pt idx="1165">
                  <c:v>-0.18993489710450551</c:v>
                </c:pt>
                <c:pt idx="1166">
                  <c:v>-0.18993489710450551</c:v>
                </c:pt>
                <c:pt idx="1167">
                  <c:v>-0.18993489710450551</c:v>
                </c:pt>
                <c:pt idx="1168">
                  <c:v>-0.18993489710450551</c:v>
                </c:pt>
                <c:pt idx="1169">
                  <c:v>-0.18993489710450551</c:v>
                </c:pt>
                <c:pt idx="1170">
                  <c:v>-0.18993489710450551</c:v>
                </c:pt>
                <c:pt idx="1171">
                  <c:v>-0.18993489710450551</c:v>
                </c:pt>
                <c:pt idx="1172">
                  <c:v>-0.18993489710450551</c:v>
                </c:pt>
                <c:pt idx="1173">
                  <c:v>-0.18993489710450551</c:v>
                </c:pt>
                <c:pt idx="1174">
                  <c:v>-0.17781719259093889</c:v>
                </c:pt>
                <c:pt idx="1175">
                  <c:v>-0.17781719259093889</c:v>
                </c:pt>
                <c:pt idx="1176">
                  <c:v>-0.17781719259093889</c:v>
                </c:pt>
                <c:pt idx="1177">
                  <c:v>-0.17781719259093889</c:v>
                </c:pt>
                <c:pt idx="1178">
                  <c:v>-0.17781719259093889</c:v>
                </c:pt>
                <c:pt idx="1179">
                  <c:v>-0.17781719259093889</c:v>
                </c:pt>
                <c:pt idx="1180">
                  <c:v>-0.17781719259093889</c:v>
                </c:pt>
                <c:pt idx="1181">
                  <c:v>-0.17781719259093889</c:v>
                </c:pt>
                <c:pt idx="1182">
                  <c:v>-0.17781719259093889</c:v>
                </c:pt>
                <c:pt idx="1183">
                  <c:v>-0.16944338871113676</c:v>
                </c:pt>
                <c:pt idx="1184">
                  <c:v>-0.16944338871113676</c:v>
                </c:pt>
                <c:pt idx="1185">
                  <c:v>-0.16944338871113676</c:v>
                </c:pt>
                <c:pt idx="1186">
                  <c:v>-0.16944338871113676</c:v>
                </c:pt>
                <c:pt idx="1187">
                  <c:v>-0.16944338871113676</c:v>
                </c:pt>
                <c:pt idx="1188">
                  <c:v>-0.16944338871113676</c:v>
                </c:pt>
                <c:pt idx="1189">
                  <c:v>-0.16944338871113676</c:v>
                </c:pt>
                <c:pt idx="1190">
                  <c:v>-0.16944338871113676</c:v>
                </c:pt>
                <c:pt idx="1191">
                  <c:v>-0.16944338871113676</c:v>
                </c:pt>
                <c:pt idx="1192">
                  <c:v>-0.16944338871113676</c:v>
                </c:pt>
                <c:pt idx="1193">
                  <c:v>-0.16015305089536336</c:v>
                </c:pt>
                <c:pt idx="1194">
                  <c:v>-0.16015305089536336</c:v>
                </c:pt>
                <c:pt idx="1195">
                  <c:v>-0.16015305089536336</c:v>
                </c:pt>
                <c:pt idx="1196">
                  <c:v>-0.16015305089536336</c:v>
                </c:pt>
                <c:pt idx="1197">
                  <c:v>-0.16015305089536336</c:v>
                </c:pt>
                <c:pt idx="1198">
                  <c:v>-0.15551311047767094</c:v>
                </c:pt>
                <c:pt idx="1199">
                  <c:v>-0.15551311047767094</c:v>
                </c:pt>
                <c:pt idx="1200">
                  <c:v>-0.15551311047767094</c:v>
                </c:pt>
                <c:pt idx="1201">
                  <c:v>-0.15551311047767094</c:v>
                </c:pt>
                <c:pt idx="1202">
                  <c:v>-0.15551311047767094</c:v>
                </c:pt>
                <c:pt idx="1203">
                  <c:v>-0.15551311047767094</c:v>
                </c:pt>
                <c:pt idx="1204">
                  <c:v>-0.15551311047767094</c:v>
                </c:pt>
                <c:pt idx="1205">
                  <c:v>-0.14902279119701217</c:v>
                </c:pt>
                <c:pt idx="1206">
                  <c:v>-0.14902279119701217</c:v>
                </c:pt>
                <c:pt idx="1207">
                  <c:v>-0.14902279119701217</c:v>
                </c:pt>
                <c:pt idx="1208">
                  <c:v>-0.14902279119701217</c:v>
                </c:pt>
                <c:pt idx="1209">
                  <c:v>-0.14902279119701217</c:v>
                </c:pt>
                <c:pt idx="1210">
                  <c:v>-0.14902279119701217</c:v>
                </c:pt>
                <c:pt idx="1211">
                  <c:v>-0.14902279119701217</c:v>
                </c:pt>
                <c:pt idx="1212">
                  <c:v>-0.14902279119701217</c:v>
                </c:pt>
                <c:pt idx="1213">
                  <c:v>-0.14902279119701217</c:v>
                </c:pt>
                <c:pt idx="1214">
                  <c:v>-0.14902279119701217</c:v>
                </c:pt>
                <c:pt idx="1215">
                  <c:v>-0.13976171510224591</c:v>
                </c:pt>
                <c:pt idx="1216">
                  <c:v>-0.13976171510224591</c:v>
                </c:pt>
                <c:pt idx="1217">
                  <c:v>-0.13976171510224591</c:v>
                </c:pt>
                <c:pt idx="1218">
                  <c:v>-0.13976171510224591</c:v>
                </c:pt>
                <c:pt idx="1219">
                  <c:v>-0.13976171510224591</c:v>
                </c:pt>
                <c:pt idx="1220">
                  <c:v>-0.13976171510224591</c:v>
                </c:pt>
                <c:pt idx="1221">
                  <c:v>-0.13976171510224591</c:v>
                </c:pt>
                <c:pt idx="1222">
                  <c:v>-0.13976171510224591</c:v>
                </c:pt>
                <c:pt idx="1223">
                  <c:v>-0.13236151337710966</c:v>
                </c:pt>
                <c:pt idx="1224">
                  <c:v>-0.13236151337710966</c:v>
                </c:pt>
                <c:pt idx="1225">
                  <c:v>-0.13236151337710966</c:v>
                </c:pt>
                <c:pt idx="1226">
                  <c:v>-0.13236151337710966</c:v>
                </c:pt>
                <c:pt idx="1227">
                  <c:v>-0.13236151337710966</c:v>
                </c:pt>
                <c:pt idx="1228">
                  <c:v>-0.13236151337710966</c:v>
                </c:pt>
                <c:pt idx="1229">
                  <c:v>-0.13236151337710966</c:v>
                </c:pt>
                <c:pt idx="1230">
                  <c:v>-0.13236151337710966</c:v>
                </c:pt>
                <c:pt idx="1231">
                  <c:v>-0.13236151337710966</c:v>
                </c:pt>
                <c:pt idx="1232">
                  <c:v>-0.13236151337710966</c:v>
                </c:pt>
                <c:pt idx="1233">
                  <c:v>-0.13236151337710966</c:v>
                </c:pt>
                <c:pt idx="1234">
                  <c:v>-0.13236151337710966</c:v>
                </c:pt>
                <c:pt idx="1235">
                  <c:v>-0.13236151337710966</c:v>
                </c:pt>
                <c:pt idx="1236">
                  <c:v>-0.13236151337710966</c:v>
                </c:pt>
                <c:pt idx="1237">
                  <c:v>-0.13236151337710966</c:v>
                </c:pt>
                <c:pt idx="1238">
                  <c:v>-0.13236151337710966</c:v>
                </c:pt>
                <c:pt idx="1239">
                  <c:v>-0.13236151337710966</c:v>
                </c:pt>
                <c:pt idx="1240">
                  <c:v>-0.13236151337710966</c:v>
                </c:pt>
                <c:pt idx="1241">
                  <c:v>-0.11573690056815432</c:v>
                </c:pt>
                <c:pt idx="1242">
                  <c:v>-0.11573690056815432</c:v>
                </c:pt>
                <c:pt idx="1243">
                  <c:v>-0.11573690056815432</c:v>
                </c:pt>
                <c:pt idx="1244">
                  <c:v>-0.11573690056815432</c:v>
                </c:pt>
                <c:pt idx="1245">
                  <c:v>-0.11573690056815432</c:v>
                </c:pt>
                <c:pt idx="1246">
                  <c:v>-0.11573690056815432</c:v>
                </c:pt>
                <c:pt idx="1247">
                  <c:v>-0.11573690056815432</c:v>
                </c:pt>
                <c:pt idx="1248">
                  <c:v>-0.11573690056815432</c:v>
                </c:pt>
                <c:pt idx="1249">
                  <c:v>-0.11573690056815432</c:v>
                </c:pt>
                <c:pt idx="1250">
                  <c:v>-0.11573690056815432</c:v>
                </c:pt>
                <c:pt idx="1251">
                  <c:v>-0.10651510114253293</c:v>
                </c:pt>
                <c:pt idx="1252">
                  <c:v>-0.10651510114253293</c:v>
                </c:pt>
                <c:pt idx="1253">
                  <c:v>-0.10651510114253293</c:v>
                </c:pt>
                <c:pt idx="1254">
                  <c:v>-0.10651510114253293</c:v>
                </c:pt>
                <c:pt idx="1255">
                  <c:v>-0.10651510114253293</c:v>
                </c:pt>
                <c:pt idx="1256">
                  <c:v>-0.10651510114253293</c:v>
                </c:pt>
                <c:pt idx="1257">
                  <c:v>-0.10651510114253293</c:v>
                </c:pt>
                <c:pt idx="1258">
                  <c:v>-0.10651510114253293</c:v>
                </c:pt>
                <c:pt idx="1259">
                  <c:v>-0.10651510114253293</c:v>
                </c:pt>
                <c:pt idx="1260">
                  <c:v>-0.10651510114253293</c:v>
                </c:pt>
                <c:pt idx="1261">
                  <c:v>-0.10651510114253293</c:v>
                </c:pt>
                <c:pt idx="1262">
                  <c:v>-0.10651510114253293</c:v>
                </c:pt>
                <c:pt idx="1263">
                  <c:v>-9.5460816860366587E-2</c:v>
                </c:pt>
                <c:pt idx="1264">
                  <c:v>-9.5460816860366587E-2</c:v>
                </c:pt>
                <c:pt idx="1265">
                  <c:v>-9.5460816860366587E-2</c:v>
                </c:pt>
                <c:pt idx="1266">
                  <c:v>-9.5460816860366587E-2</c:v>
                </c:pt>
                <c:pt idx="1267">
                  <c:v>-9.5460816860366587E-2</c:v>
                </c:pt>
                <c:pt idx="1268">
                  <c:v>-9.5460816860366587E-2</c:v>
                </c:pt>
                <c:pt idx="1269">
                  <c:v>-8.9938130382459916E-2</c:v>
                </c:pt>
                <c:pt idx="1270">
                  <c:v>-8.9938130382459916E-2</c:v>
                </c:pt>
                <c:pt idx="1271">
                  <c:v>-8.9938130382459916E-2</c:v>
                </c:pt>
                <c:pt idx="1272">
                  <c:v>-8.9938130382459916E-2</c:v>
                </c:pt>
                <c:pt idx="1273">
                  <c:v>-8.9938130382459916E-2</c:v>
                </c:pt>
                <c:pt idx="1274">
                  <c:v>-8.9938130382459916E-2</c:v>
                </c:pt>
                <c:pt idx="1275">
                  <c:v>-8.9938130382459916E-2</c:v>
                </c:pt>
                <c:pt idx="1276">
                  <c:v>-8.9938130382459916E-2</c:v>
                </c:pt>
                <c:pt idx="1277">
                  <c:v>-8.9938130382459916E-2</c:v>
                </c:pt>
                <c:pt idx="1278">
                  <c:v>-8.9938130382459916E-2</c:v>
                </c:pt>
                <c:pt idx="1279">
                  <c:v>-8.9938130382459916E-2</c:v>
                </c:pt>
                <c:pt idx="1280">
                  <c:v>-8.9938130382459916E-2</c:v>
                </c:pt>
                <c:pt idx="1281">
                  <c:v>-8.9938130382459916E-2</c:v>
                </c:pt>
                <c:pt idx="1282">
                  <c:v>-8.9938130382459916E-2</c:v>
                </c:pt>
                <c:pt idx="1283">
                  <c:v>-8.9938130382459916E-2</c:v>
                </c:pt>
                <c:pt idx="1284">
                  <c:v>-8.9938130382459916E-2</c:v>
                </c:pt>
                <c:pt idx="1285">
                  <c:v>-7.5223907169090373E-2</c:v>
                </c:pt>
                <c:pt idx="1286">
                  <c:v>-7.5223907169090373E-2</c:v>
                </c:pt>
                <c:pt idx="1287">
                  <c:v>-7.5223907169090373E-2</c:v>
                </c:pt>
                <c:pt idx="1288">
                  <c:v>-7.5223907169090373E-2</c:v>
                </c:pt>
                <c:pt idx="1289">
                  <c:v>-7.5223907169090373E-2</c:v>
                </c:pt>
                <c:pt idx="1290">
                  <c:v>-7.5223907169090373E-2</c:v>
                </c:pt>
                <c:pt idx="1291">
                  <c:v>-7.5223907169090373E-2</c:v>
                </c:pt>
                <c:pt idx="1292">
                  <c:v>-7.5223907169090373E-2</c:v>
                </c:pt>
                <c:pt idx="1293">
                  <c:v>-6.7873097450085795E-2</c:v>
                </c:pt>
                <c:pt idx="1294">
                  <c:v>-6.7873097450085795E-2</c:v>
                </c:pt>
                <c:pt idx="1295">
                  <c:v>-6.7873097450085795E-2</c:v>
                </c:pt>
                <c:pt idx="1296">
                  <c:v>-6.7873097450085795E-2</c:v>
                </c:pt>
                <c:pt idx="1297">
                  <c:v>-6.7873097450085795E-2</c:v>
                </c:pt>
                <c:pt idx="1298">
                  <c:v>-6.7873097450085795E-2</c:v>
                </c:pt>
                <c:pt idx="1299">
                  <c:v>-6.7873097450085795E-2</c:v>
                </c:pt>
                <c:pt idx="1300">
                  <c:v>-6.7873097450085795E-2</c:v>
                </c:pt>
                <c:pt idx="1301">
                  <c:v>-6.7873097450085795E-2</c:v>
                </c:pt>
                <c:pt idx="1302">
                  <c:v>-6.7873097450085795E-2</c:v>
                </c:pt>
                <c:pt idx="1303">
                  <c:v>-6.7873097450085795E-2</c:v>
                </c:pt>
                <c:pt idx="1304">
                  <c:v>-6.7873097450085795E-2</c:v>
                </c:pt>
                <c:pt idx="1305">
                  <c:v>-6.7873097450085795E-2</c:v>
                </c:pt>
                <c:pt idx="1306">
                  <c:v>-5.5935672175789056E-2</c:v>
                </c:pt>
                <c:pt idx="1307">
                  <c:v>-5.5935672175789056E-2</c:v>
                </c:pt>
                <c:pt idx="1308">
                  <c:v>-5.5935672175789056E-2</c:v>
                </c:pt>
                <c:pt idx="1309">
                  <c:v>-5.5935672175789056E-2</c:v>
                </c:pt>
                <c:pt idx="1310">
                  <c:v>-5.5935672175789056E-2</c:v>
                </c:pt>
                <c:pt idx="1311">
                  <c:v>-5.5935672175789056E-2</c:v>
                </c:pt>
                <c:pt idx="1312">
                  <c:v>-5.5935672175789056E-2</c:v>
                </c:pt>
                <c:pt idx="1313">
                  <c:v>-5.5935672175789056E-2</c:v>
                </c:pt>
                <c:pt idx="1314">
                  <c:v>-5.5935672175789056E-2</c:v>
                </c:pt>
                <c:pt idx="1315">
                  <c:v>-5.5935672175789056E-2</c:v>
                </c:pt>
                <c:pt idx="1316">
                  <c:v>-5.5935672175789056E-2</c:v>
                </c:pt>
                <c:pt idx="1317">
                  <c:v>-5.5935672175789056E-2</c:v>
                </c:pt>
                <c:pt idx="1318">
                  <c:v>-5.5935672175789056E-2</c:v>
                </c:pt>
                <c:pt idx="1319">
                  <c:v>-5.5935672175789056E-2</c:v>
                </c:pt>
                <c:pt idx="1320">
                  <c:v>-5.5935672175789056E-2</c:v>
                </c:pt>
                <c:pt idx="1321">
                  <c:v>-5.5935672175789056E-2</c:v>
                </c:pt>
                <c:pt idx="1322">
                  <c:v>-4.1254211584277237E-2</c:v>
                </c:pt>
                <c:pt idx="1323">
                  <c:v>-4.1254211584277237E-2</c:v>
                </c:pt>
                <c:pt idx="1324">
                  <c:v>-4.1254211584277237E-2</c:v>
                </c:pt>
                <c:pt idx="1325">
                  <c:v>-4.1254211584277237E-2</c:v>
                </c:pt>
                <c:pt idx="1326">
                  <c:v>-4.1254211584277237E-2</c:v>
                </c:pt>
                <c:pt idx="1327">
                  <c:v>-4.1254211584277237E-2</c:v>
                </c:pt>
                <c:pt idx="1328">
                  <c:v>-4.1254211584277237E-2</c:v>
                </c:pt>
                <c:pt idx="1329">
                  <c:v>-4.1254211584277237E-2</c:v>
                </c:pt>
                <c:pt idx="1330">
                  <c:v>-4.1254211584277237E-2</c:v>
                </c:pt>
                <c:pt idx="1331">
                  <c:v>-4.1254211584277237E-2</c:v>
                </c:pt>
                <c:pt idx="1332">
                  <c:v>-4.1254211584277237E-2</c:v>
                </c:pt>
                <c:pt idx="1333">
                  <c:v>-4.1254211584277237E-2</c:v>
                </c:pt>
                <c:pt idx="1334">
                  <c:v>-4.1254211584277237E-2</c:v>
                </c:pt>
                <c:pt idx="1335">
                  <c:v>-4.1254211584277237E-2</c:v>
                </c:pt>
                <c:pt idx="1336">
                  <c:v>-2.8415332220859187E-2</c:v>
                </c:pt>
                <c:pt idx="1337">
                  <c:v>-2.8415332220859187E-2</c:v>
                </c:pt>
                <c:pt idx="1338">
                  <c:v>-2.8415332220859187E-2</c:v>
                </c:pt>
                <c:pt idx="1339">
                  <c:v>-2.8415332220859187E-2</c:v>
                </c:pt>
                <c:pt idx="1340">
                  <c:v>-2.8415332220859187E-2</c:v>
                </c:pt>
                <c:pt idx="1341">
                  <c:v>-2.8415332220859187E-2</c:v>
                </c:pt>
                <c:pt idx="1342">
                  <c:v>-2.8415332220859187E-2</c:v>
                </c:pt>
                <c:pt idx="1343">
                  <c:v>-2.8415332220859187E-2</c:v>
                </c:pt>
                <c:pt idx="1344">
                  <c:v>-2.8415332220859187E-2</c:v>
                </c:pt>
                <c:pt idx="1345">
                  <c:v>-2.8415332220859187E-2</c:v>
                </c:pt>
                <c:pt idx="1346">
                  <c:v>-2.8415332220859187E-2</c:v>
                </c:pt>
                <c:pt idx="1347">
                  <c:v>-2.8415332220859187E-2</c:v>
                </c:pt>
                <c:pt idx="1348">
                  <c:v>-2.8415332220859187E-2</c:v>
                </c:pt>
                <c:pt idx="1349">
                  <c:v>-1.6497753449297145E-2</c:v>
                </c:pt>
                <c:pt idx="1350">
                  <c:v>-1.6497753449297145E-2</c:v>
                </c:pt>
                <c:pt idx="1351">
                  <c:v>-1.6497753449297145E-2</c:v>
                </c:pt>
                <c:pt idx="1352">
                  <c:v>-1.6497753449297145E-2</c:v>
                </c:pt>
                <c:pt idx="1353">
                  <c:v>-1.6497753449297145E-2</c:v>
                </c:pt>
                <c:pt idx="1354">
                  <c:v>-1.6497753449297145E-2</c:v>
                </c:pt>
                <c:pt idx="1355">
                  <c:v>-1.6497753449297145E-2</c:v>
                </c:pt>
                <c:pt idx="1356">
                  <c:v>-1.6497753449297145E-2</c:v>
                </c:pt>
                <c:pt idx="1357">
                  <c:v>-1.6497753449297145E-2</c:v>
                </c:pt>
                <c:pt idx="1358">
                  <c:v>-1.6497753449297145E-2</c:v>
                </c:pt>
                <c:pt idx="1359">
                  <c:v>-1.6497753449297145E-2</c:v>
                </c:pt>
                <c:pt idx="1360">
                  <c:v>-1.6497753449297145E-2</c:v>
                </c:pt>
                <c:pt idx="1361">
                  <c:v>-1.6497753449297145E-2</c:v>
                </c:pt>
                <c:pt idx="1362">
                  <c:v>-1.6497753449297145E-2</c:v>
                </c:pt>
                <c:pt idx="1363">
                  <c:v>-1.6497753449297145E-2</c:v>
                </c:pt>
                <c:pt idx="1364">
                  <c:v>-1.6497753449297145E-2</c:v>
                </c:pt>
                <c:pt idx="1365">
                  <c:v>-1.6497753449297145E-2</c:v>
                </c:pt>
                <c:pt idx="1366">
                  <c:v>-1.6497753449297145E-2</c:v>
                </c:pt>
                <c:pt idx="1367">
                  <c:v>-1.6497753449297145E-2</c:v>
                </c:pt>
                <c:pt idx="1368">
                  <c:v>9.1650041153483485E-4</c:v>
                </c:pt>
                <c:pt idx="1369">
                  <c:v>9.1650041153483485E-4</c:v>
                </c:pt>
                <c:pt idx="1370">
                  <c:v>9.1650041153483485E-4</c:v>
                </c:pt>
                <c:pt idx="1371">
                  <c:v>9.1650041153483485E-4</c:v>
                </c:pt>
                <c:pt idx="1372">
                  <c:v>9.1650041153483485E-4</c:v>
                </c:pt>
                <c:pt idx="1373">
                  <c:v>9.1650041153483485E-4</c:v>
                </c:pt>
                <c:pt idx="1374">
                  <c:v>9.1650041153483485E-4</c:v>
                </c:pt>
                <c:pt idx="1375">
                  <c:v>9.1650041153483485E-4</c:v>
                </c:pt>
                <c:pt idx="1376">
                  <c:v>9.1650041153483485E-4</c:v>
                </c:pt>
                <c:pt idx="1377">
                  <c:v>9.1650041153483485E-4</c:v>
                </c:pt>
                <c:pt idx="1378">
                  <c:v>9.1650041153483485E-4</c:v>
                </c:pt>
                <c:pt idx="1379">
                  <c:v>9.1650041153483485E-4</c:v>
                </c:pt>
                <c:pt idx="1380">
                  <c:v>1.1914785584000604E-2</c:v>
                </c:pt>
                <c:pt idx="1381">
                  <c:v>1.1914785584000604E-2</c:v>
                </c:pt>
                <c:pt idx="1382">
                  <c:v>1.1914785584000604E-2</c:v>
                </c:pt>
                <c:pt idx="1383">
                  <c:v>1.1914785584000604E-2</c:v>
                </c:pt>
                <c:pt idx="1384">
                  <c:v>1.1914785584000604E-2</c:v>
                </c:pt>
                <c:pt idx="1385">
                  <c:v>1.1914785584000604E-2</c:v>
                </c:pt>
                <c:pt idx="1386">
                  <c:v>1.1914785584000604E-2</c:v>
                </c:pt>
                <c:pt idx="1387">
                  <c:v>1.1914785584000604E-2</c:v>
                </c:pt>
                <c:pt idx="1388">
                  <c:v>1.1914785584000604E-2</c:v>
                </c:pt>
                <c:pt idx="1389">
                  <c:v>1.1914785584000604E-2</c:v>
                </c:pt>
                <c:pt idx="1390">
                  <c:v>1.1914785584000604E-2</c:v>
                </c:pt>
                <c:pt idx="1391">
                  <c:v>1.1914785584000604E-2</c:v>
                </c:pt>
                <c:pt idx="1392">
                  <c:v>1.1914785584000604E-2</c:v>
                </c:pt>
                <c:pt idx="1393">
                  <c:v>1.1914785584000604E-2</c:v>
                </c:pt>
                <c:pt idx="1394">
                  <c:v>1.1914785584000604E-2</c:v>
                </c:pt>
                <c:pt idx="1395">
                  <c:v>1.1914785584000604E-2</c:v>
                </c:pt>
                <c:pt idx="1396">
                  <c:v>2.6581638239679684E-2</c:v>
                </c:pt>
                <c:pt idx="1397">
                  <c:v>2.6581638239679684E-2</c:v>
                </c:pt>
                <c:pt idx="1398">
                  <c:v>2.6581638239679684E-2</c:v>
                </c:pt>
                <c:pt idx="1399">
                  <c:v>2.6581638239679684E-2</c:v>
                </c:pt>
                <c:pt idx="1400">
                  <c:v>2.6581638239679684E-2</c:v>
                </c:pt>
                <c:pt idx="1401">
                  <c:v>2.6581638239679684E-2</c:v>
                </c:pt>
                <c:pt idx="1402">
                  <c:v>2.6581638239679684E-2</c:v>
                </c:pt>
                <c:pt idx="1403">
                  <c:v>2.6581638239679684E-2</c:v>
                </c:pt>
                <c:pt idx="1404">
                  <c:v>2.6581638239679684E-2</c:v>
                </c:pt>
                <c:pt idx="1405">
                  <c:v>2.6581638239679684E-2</c:v>
                </c:pt>
                <c:pt idx="1406">
                  <c:v>2.6581638239679684E-2</c:v>
                </c:pt>
                <c:pt idx="1407">
                  <c:v>2.6581638239679684E-2</c:v>
                </c:pt>
                <c:pt idx="1408">
                  <c:v>2.6581638239679684E-2</c:v>
                </c:pt>
                <c:pt idx="1409">
                  <c:v>3.8502522754584025E-2</c:v>
                </c:pt>
                <c:pt idx="1410">
                  <c:v>3.8502522754584025E-2</c:v>
                </c:pt>
                <c:pt idx="1411">
                  <c:v>3.8502522754584025E-2</c:v>
                </c:pt>
                <c:pt idx="1412">
                  <c:v>3.8502522754584025E-2</c:v>
                </c:pt>
                <c:pt idx="1413">
                  <c:v>3.8502522754584025E-2</c:v>
                </c:pt>
                <c:pt idx="1414">
                  <c:v>3.8502522754584025E-2</c:v>
                </c:pt>
                <c:pt idx="1415">
                  <c:v>3.8502522754584025E-2</c:v>
                </c:pt>
                <c:pt idx="1416">
                  <c:v>3.8502522754584025E-2</c:v>
                </c:pt>
                <c:pt idx="1417">
                  <c:v>3.8502522754584025E-2</c:v>
                </c:pt>
                <c:pt idx="1418">
                  <c:v>3.8502522754584025E-2</c:v>
                </c:pt>
                <c:pt idx="1419">
                  <c:v>3.8502522754584025E-2</c:v>
                </c:pt>
                <c:pt idx="1420">
                  <c:v>3.8502522754584025E-2</c:v>
                </c:pt>
                <c:pt idx="1421">
                  <c:v>3.8502522754584025E-2</c:v>
                </c:pt>
                <c:pt idx="1422">
                  <c:v>3.8502522754584025E-2</c:v>
                </c:pt>
                <c:pt idx="1423">
                  <c:v>5.1346569223923826E-2</c:v>
                </c:pt>
                <c:pt idx="1424">
                  <c:v>5.1346569223923826E-2</c:v>
                </c:pt>
                <c:pt idx="1425">
                  <c:v>5.1346569223923826E-2</c:v>
                </c:pt>
                <c:pt idx="1426">
                  <c:v>5.1346569223923826E-2</c:v>
                </c:pt>
                <c:pt idx="1427">
                  <c:v>5.1346569223923826E-2</c:v>
                </c:pt>
                <c:pt idx="1428">
                  <c:v>5.1346569223923826E-2</c:v>
                </c:pt>
                <c:pt idx="1429">
                  <c:v>5.1346569223923826E-2</c:v>
                </c:pt>
                <c:pt idx="1430">
                  <c:v>5.1346569223923826E-2</c:v>
                </c:pt>
                <c:pt idx="1431">
                  <c:v>5.1346569223923826E-2</c:v>
                </c:pt>
                <c:pt idx="1432">
                  <c:v>5.1346569223923826E-2</c:v>
                </c:pt>
                <c:pt idx="1433">
                  <c:v>5.1346569223923826E-2</c:v>
                </c:pt>
                <c:pt idx="1434">
                  <c:v>5.1346569223923826E-2</c:v>
                </c:pt>
                <c:pt idx="1435">
                  <c:v>5.1346569223923826E-2</c:v>
                </c:pt>
                <c:pt idx="1436">
                  <c:v>5.1346569223923826E-2</c:v>
                </c:pt>
                <c:pt idx="1437">
                  <c:v>5.1346569223923826E-2</c:v>
                </c:pt>
                <c:pt idx="1438">
                  <c:v>5.1346569223923826E-2</c:v>
                </c:pt>
                <c:pt idx="1439">
                  <c:v>5.1346569223923826E-2</c:v>
                </c:pt>
                <c:pt idx="1440">
                  <c:v>5.1346569223923826E-2</c:v>
                </c:pt>
                <c:pt idx="1441">
                  <c:v>6.7873097450085934E-2</c:v>
                </c:pt>
                <c:pt idx="1442">
                  <c:v>6.7873097450085934E-2</c:v>
                </c:pt>
                <c:pt idx="1443">
                  <c:v>6.7873097450085934E-2</c:v>
                </c:pt>
                <c:pt idx="1444">
                  <c:v>6.7873097450085934E-2</c:v>
                </c:pt>
                <c:pt idx="1445">
                  <c:v>6.7873097450085934E-2</c:v>
                </c:pt>
                <c:pt idx="1446">
                  <c:v>6.7873097450085934E-2</c:v>
                </c:pt>
                <c:pt idx="1447">
                  <c:v>6.7873097450085934E-2</c:v>
                </c:pt>
                <c:pt idx="1448">
                  <c:v>6.7873097450085934E-2</c:v>
                </c:pt>
                <c:pt idx="1449">
                  <c:v>6.7873097450085934E-2</c:v>
                </c:pt>
                <c:pt idx="1450">
                  <c:v>6.7873097450085934E-2</c:v>
                </c:pt>
                <c:pt idx="1451">
                  <c:v>6.7873097450085934E-2</c:v>
                </c:pt>
                <c:pt idx="1452">
                  <c:v>6.7873097450085934E-2</c:v>
                </c:pt>
                <c:pt idx="1453">
                  <c:v>6.7873097450085934E-2</c:v>
                </c:pt>
                <c:pt idx="1454">
                  <c:v>6.7873097450085934E-2</c:v>
                </c:pt>
                <c:pt idx="1455">
                  <c:v>6.7873097450085934E-2</c:v>
                </c:pt>
                <c:pt idx="1456">
                  <c:v>6.7873097450085934E-2</c:v>
                </c:pt>
                <c:pt idx="1457">
                  <c:v>6.7873097450085934E-2</c:v>
                </c:pt>
                <c:pt idx="1458">
                  <c:v>6.7873097450085934E-2</c:v>
                </c:pt>
                <c:pt idx="1459">
                  <c:v>6.7873097450085934E-2</c:v>
                </c:pt>
                <c:pt idx="1460">
                  <c:v>6.7873097450085934E-2</c:v>
                </c:pt>
                <c:pt idx="1461">
                  <c:v>8.625787315915967E-2</c:v>
                </c:pt>
                <c:pt idx="1462">
                  <c:v>8.625787315915967E-2</c:v>
                </c:pt>
                <c:pt idx="1463">
                  <c:v>8.625787315915967E-2</c:v>
                </c:pt>
                <c:pt idx="1464">
                  <c:v>8.625787315915967E-2</c:v>
                </c:pt>
                <c:pt idx="1465">
                  <c:v>8.625787315915967E-2</c:v>
                </c:pt>
                <c:pt idx="1466">
                  <c:v>8.625787315915967E-2</c:v>
                </c:pt>
                <c:pt idx="1467">
                  <c:v>8.625787315915967E-2</c:v>
                </c:pt>
                <c:pt idx="1468">
                  <c:v>8.625787315915967E-2</c:v>
                </c:pt>
                <c:pt idx="1469">
                  <c:v>8.625787315915967E-2</c:v>
                </c:pt>
                <c:pt idx="1470">
                  <c:v>8.625787315915967E-2</c:v>
                </c:pt>
                <c:pt idx="1471">
                  <c:v>8.625787315915967E-2</c:v>
                </c:pt>
                <c:pt idx="1472">
                  <c:v>8.625787315915967E-2</c:v>
                </c:pt>
                <c:pt idx="1473">
                  <c:v>8.625787315915967E-2</c:v>
                </c:pt>
                <c:pt idx="1474">
                  <c:v>8.625787315915967E-2</c:v>
                </c:pt>
                <c:pt idx="1475">
                  <c:v>8.625787315915967E-2</c:v>
                </c:pt>
                <c:pt idx="1476">
                  <c:v>8.625787315915967E-2</c:v>
                </c:pt>
                <c:pt idx="1477">
                  <c:v>8.625787315915967E-2</c:v>
                </c:pt>
                <c:pt idx="1478">
                  <c:v>8.625787315915967E-2</c:v>
                </c:pt>
                <c:pt idx="1479">
                  <c:v>8.625787315915967E-2</c:v>
                </c:pt>
                <c:pt idx="1480">
                  <c:v>0.10375036239050726</c:v>
                </c:pt>
                <c:pt idx="1481">
                  <c:v>0.10375036239050726</c:v>
                </c:pt>
                <c:pt idx="1482">
                  <c:v>0.10375036239050726</c:v>
                </c:pt>
                <c:pt idx="1483">
                  <c:v>0.10375036239050726</c:v>
                </c:pt>
                <c:pt idx="1484">
                  <c:v>0.10375036239050726</c:v>
                </c:pt>
                <c:pt idx="1485">
                  <c:v>0.10375036239050726</c:v>
                </c:pt>
                <c:pt idx="1486">
                  <c:v>0.10375036239050726</c:v>
                </c:pt>
                <c:pt idx="1487">
                  <c:v>0.10375036239050726</c:v>
                </c:pt>
                <c:pt idx="1488">
                  <c:v>0.10375036239050726</c:v>
                </c:pt>
                <c:pt idx="1489">
                  <c:v>0.10375036239050726</c:v>
                </c:pt>
                <c:pt idx="1490">
                  <c:v>0.10375036239050726</c:v>
                </c:pt>
                <c:pt idx="1491">
                  <c:v>0.10375036239050726</c:v>
                </c:pt>
                <c:pt idx="1492">
                  <c:v>0.10375036239050726</c:v>
                </c:pt>
                <c:pt idx="1493">
                  <c:v>0.10375036239050726</c:v>
                </c:pt>
                <c:pt idx="1494">
                  <c:v>0.10375036239050726</c:v>
                </c:pt>
                <c:pt idx="1495">
                  <c:v>0.10375036239050726</c:v>
                </c:pt>
                <c:pt idx="1496">
                  <c:v>0.10375036239050726</c:v>
                </c:pt>
                <c:pt idx="1497">
                  <c:v>0.10375036239050726</c:v>
                </c:pt>
                <c:pt idx="1498">
                  <c:v>0.10375036239050726</c:v>
                </c:pt>
                <c:pt idx="1499">
                  <c:v>0.1212746580728197</c:v>
                </c:pt>
                <c:pt idx="1500">
                  <c:v>0.1212746580728197</c:v>
                </c:pt>
                <c:pt idx="1501">
                  <c:v>0.1212746580728197</c:v>
                </c:pt>
                <c:pt idx="1502">
                  <c:v>0.1212746580728197</c:v>
                </c:pt>
                <c:pt idx="1503">
                  <c:v>0.1212746580728197</c:v>
                </c:pt>
                <c:pt idx="1504">
                  <c:v>0.1212746580728197</c:v>
                </c:pt>
                <c:pt idx="1505">
                  <c:v>0.1212746580728197</c:v>
                </c:pt>
                <c:pt idx="1506">
                  <c:v>0.1212746580728197</c:v>
                </c:pt>
                <c:pt idx="1507">
                  <c:v>0.1212746580728197</c:v>
                </c:pt>
                <c:pt idx="1508">
                  <c:v>0.1212746580728197</c:v>
                </c:pt>
                <c:pt idx="1509">
                  <c:v>0.1212746580728197</c:v>
                </c:pt>
                <c:pt idx="1510">
                  <c:v>0.1212746580728197</c:v>
                </c:pt>
                <c:pt idx="1511">
                  <c:v>0.1212746580728197</c:v>
                </c:pt>
                <c:pt idx="1512">
                  <c:v>0.1212746580728197</c:v>
                </c:pt>
                <c:pt idx="1513">
                  <c:v>0.1212746580728197</c:v>
                </c:pt>
                <c:pt idx="1514">
                  <c:v>0.1212746580728197</c:v>
                </c:pt>
                <c:pt idx="1515">
                  <c:v>0.1212746580728197</c:v>
                </c:pt>
                <c:pt idx="1516">
                  <c:v>0.1212746580728197</c:v>
                </c:pt>
                <c:pt idx="1517">
                  <c:v>0.1212746580728197</c:v>
                </c:pt>
                <c:pt idx="1518">
                  <c:v>0.13883627952903943</c:v>
                </c:pt>
                <c:pt idx="1519">
                  <c:v>0.13883627952903943</c:v>
                </c:pt>
                <c:pt idx="1520">
                  <c:v>0.13883627952903943</c:v>
                </c:pt>
                <c:pt idx="1521">
                  <c:v>0.13883627952903943</c:v>
                </c:pt>
                <c:pt idx="1522">
                  <c:v>0.13883627952903943</c:v>
                </c:pt>
                <c:pt idx="1523">
                  <c:v>0.13883627952903943</c:v>
                </c:pt>
                <c:pt idx="1524">
                  <c:v>0.13883627952903943</c:v>
                </c:pt>
                <c:pt idx="1525">
                  <c:v>0.13883627952903943</c:v>
                </c:pt>
                <c:pt idx="1526">
                  <c:v>0.13883627952903943</c:v>
                </c:pt>
                <c:pt idx="1527">
                  <c:v>0.13883627952903943</c:v>
                </c:pt>
                <c:pt idx="1528">
                  <c:v>0.13883627952903943</c:v>
                </c:pt>
                <c:pt idx="1529">
                  <c:v>0.13883627952903943</c:v>
                </c:pt>
                <c:pt idx="1530">
                  <c:v>0.13883627952903943</c:v>
                </c:pt>
                <c:pt idx="1531">
                  <c:v>0.13883627952903943</c:v>
                </c:pt>
                <c:pt idx="1532">
                  <c:v>0.13883627952903943</c:v>
                </c:pt>
                <c:pt idx="1533">
                  <c:v>0.13883627952903943</c:v>
                </c:pt>
                <c:pt idx="1534">
                  <c:v>0.13883627952903943</c:v>
                </c:pt>
                <c:pt idx="1535">
                  <c:v>0.13883627952903943</c:v>
                </c:pt>
                <c:pt idx="1536">
                  <c:v>0.13883627952903943</c:v>
                </c:pt>
                <c:pt idx="1537">
                  <c:v>0.13883627952903943</c:v>
                </c:pt>
                <c:pt idx="1538">
                  <c:v>0.13883627952903943</c:v>
                </c:pt>
                <c:pt idx="1539">
                  <c:v>0.13883627952903943</c:v>
                </c:pt>
                <c:pt idx="1540">
                  <c:v>0.13883627952903943</c:v>
                </c:pt>
                <c:pt idx="1541">
                  <c:v>0.13883627952903943</c:v>
                </c:pt>
                <c:pt idx="1542">
                  <c:v>0.13883627952903943</c:v>
                </c:pt>
                <c:pt idx="1543">
                  <c:v>0.13883627952903943</c:v>
                </c:pt>
                <c:pt idx="1544">
                  <c:v>0.13883627952903943</c:v>
                </c:pt>
                <c:pt idx="1545">
                  <c:v>0.13883627952903943</c:v>
                </c:pt>
                <c:pt idx="1546">
                  <c:v>0.13883627952903943</c:v>
                </c:pt>
                <c:pt idx="1547">
                  <c:v>0.13883627952903943</c:v>
                </c:pt>
                <c:pt idx="1548">
                  <c:v>0.13883627952903943</c:v>
                </c:pt>
                <c:pt idx="1549">
                  <c:v>0.13883627952903943</c:v>
                </c:pt>
                <c:pt idx="1550">
                  <c:v>0.13883627952903943</c:v>
                </c:pt>
                <c:pt idx="1551">
                  <c:v>0.13883627952903943</c:v>
                </c:pt>
                <c:pt idx="1552">
                  <c:v>0.13883627952903943</c:v>
                </c:pt>
                <c:pt idx="1553">
                  <c:v>0.13883627952903943</c:v>
                </c:pt>
                <c:pt idx="1554">
                  <c:v>0.13883627952903943</c:v>
                </c:pt>
                <c:pt idx="1555">
                  <c:v>0.13883627952903943</c:v>
                </c:pt>
                <c:pt idx="1556">
                  <c:v>0.13883627952903943</c:v>
                </c:pt>
                <c:pt idx="1557">
                  <c:v>0.13883627952903943</c:v>
                </c:pt>
                <c:pt idx="1558">
                  <c:v>0.13883627952903943</c:v>
                </c:pt>
                <c:pt idx="1559">
                  <c:v>0.13883627952903943</c:v>
                </c:pt>
                <c:pt idx="1560">
                  <c:v>0.13883627952903943</c:v>
                </c:pt>
                <c:pt idx="1561">
                  <c:v>0.13883627952903943</c:v>
                </c:pt>
                <c:pt idx="1562">
                  <c:v>0.13883627952903943</c:v>
                </c:pt>
                <c:pt idx="1563">
                  <c:v>0.18061120461767846</c:v>
                </c:pt>
                <c:pt idx="1564">
                  <c:v>0.18061120461767846</c:v>
                </c:pt>
                <c:pt idx="1565">
                  <c:v>0.18061120461767846</c:v>
                </c:pt>
                <c:pt idx="1566">
                  <c:v>0.18061120461767846</c:v>
                </c:pt>
                <c:pt idx="1567">
                  <c:v>0.18061120461767846</c:v>
                </c:pt>
                <c:pt idx="1568">
                  <c:v>0.18061120461767846</c:v>
                </c:pt>
                <c:pt idx="1569">
                  <c:v>0.18061120461767846</c:v>
                </c:pt>
                <c:pt idx="1570">
                  <c:v>0.18061120461767846</c:v>
                </c:pt>
                <c:pt idx="1571">
                  <c:v>0.18061120461767846</c:v>
                </c:pt>
                <c:pt idx="1572">
                  <c:v>0.18061120461767846</c:v>
                </c:pt>
                <c:pt idx="1573">
                  <c:v>0.18061120461767846</c:v>
                </c:pt>
                <c:pt idx="1574">
                  <c:v>0.18061120461767846</c:v>
                </c:pt>
                <c:pt idx="1575">
                  <c:v>0.18061120461767846</c:v>
                </c:pt>
                <c:pt idx="1576">
                  <c:v>0.18061120461767846</c:v>
                </c:pt>
                <c:pt idx="1577">
                  <c:v>0.18061120461767846</c:v>
                </c:pt>
                <c:pt idx="1578">
                  <c:v>0.18061120461767846</c:v>
                </c:pt>
                <c:pt idx="1579">
                  <c:v>0.18061120461767846</c:v>
                </c:pt>
                <c:pt idx="1580">
                  <c:v>0.18061120461767846</c:v>
                </c:pt>
                <c:pt idx="1581">
                  <c:v>0.19740571864247181</c:v>
                </c:pt>
                <c:pt idx="1582">
                  <c:v>0.19740571864247181</c:v>
                </c:pt>
                <c:pt idx="1583">
                  <c:v>0.19740571864247181</c:v>
                </c:pt>
                <c:pt idx="1584">
                  <c:v>0.19740571864247181</c:v>
                </c:pt>
                <c:pt idx="1585">
                  <c:v>0.19740571864247181</c:v>
                </c:pt>
                <c:pt idx="1586">
                  <c:v>0.19740571864247181</c:v>
                </c:pt>
                <c:pt idx="1587">
                  <c:v>0.19740571864247181</c:v>
                </c:pt>
                <c:pt idx="1588">
                  <c:v>0.19740571864247181</c:v>
                </c:pt>
                <c:pt idx="1589">
                  <c:v>0.19740571864247181</c:v>
                </c:pt>
                <c:pt idx="1590">
                  <c:v>0.19740571864247181</c:v>
                </c:pt>
                <c:pt idx="1591">
                  <c:v>0.19740571864247181</c:v>
                </c:pt>
                <c:pt idx="1592">
                  <c:v>0.19740571864247181</c:v>
                </c:pt>
                <c:pt idx="1593">
                  <c:v>0.19740571864247181</c:v>
                </c:pt>
                <c:pt idx="1594">
                  <c:v>0.19740571864247181</c:v>
                </c:pt>
                <c:pt idx="1595">
                  <c:v>0.19740571864247181</c:v>
                </c:pt>
                <c:pt idx="1596">
                  <c:v>0.19740571864247181</c:v>
                </c:pt>
                <c:pt idx="1597">
                  <c:v>0.19740571864247181</c:v>
                </c:pt>
                <c:pt idx="1598">
                  <c:v>0.19740571864247181</c:v>
                </c:pt>
                <c:pt idx="1599">
                  <c:v>0.19740571864247181</c:v>
                </c:pt>
                <c:pt idx="1600">
                  <c:v>0.19740571864247181</c:v>
                </c:pt>
                <c:pt idx="1601">
                  <c:v>0.19740571864247181</c:v>
                </c:pt>
                <c:pt idx="1602">
                  <c:v>0.21707029279973267</c:v>
                </c:pt>
                <c:pt idx="1603">
                  <c:v>0.21707029279973267</c:v>
                </c:pt>
                <c:pt idx="1604">
                  <c:v>0.21707029279973267</c:v>
                </c:pt>
                <c:pt idx="1605">
                  <c:v>0.21707029279973267</c:v>
                </c:pt>
                <c:pt idx="1606">
                  <c:v>0.21707029279973267</c:v>
                </c:pt>
                <c:pt idx="1607">
                  <c:v>0.21707029279973267</c:v>
                </c:pt>
                <c:pt idx="1608">
                  <c:v>0.21707029279973267</c:v>
                </c:pt>
                <c:pt idx="1609">
                  <c:v>0.21707029279973267</c:v>
                </c:pt>
                <c:pt idx="1610">
                  <c:v>0.21707029279973267</c:v>
                </c:pt>
                <c:pt idx="1611">
                  <c:v>0.21707029279973267</c:v>
                </c:pt>
                <c:pt idx="1612">
                  <c:v>0.21707029279973267</c:v>
                </c:pt>
                <c:pt idx="1613">
                  <c:v>0.21707029279973267</c:v>
                </c:pt>
                <c:pt idx="1614">
                  <c:v>0.21707029279973267</c:v>
                </c:pt>
                <c:pt idx="1615">
                  <c:v>0.21707029279973267</c:v>
                </c:pt>
                <c:pt idx="1616">
                  <c:v>0.21707029279973267</c:v>
                </c:pt>
                <c:pt idx="1617">
                  <c:v>0.21707029279973267</c:v>
                </c:pt>
                <c:pt idx="1618">
                  <c:v>0.21707029279973267</c:v>
                </c:pt>
                <c:pt idx="1619">
                  <c:v>0.21707029279973267</c:v>
                </c:pt>
                <c:pt idx="1620">
                  <c:v>0.21707029279973267</c:v>
                </c:pt>
                <c:pt idx="1621">
                  <c:v>0.21707029279973267</c:v>
                </c:pt>
                <c:pt idx="1622">
                  <c:v>0.23587671608882635</c:v>
                </c:pt>
                <c:pt idx="1623">
                  <c:v>0.23587671608882635</c:v>
                </c:pt>
                <c:pt idx="1624">
                  <c:v>0.23587671608882635</c:v>
                </c:pt>
                <c:pt idx="1625">
                  <c:v>0.23587671608882635</c:v>
                </c:pt>
                <c:pt idx="1626">
                  <c:v>0.23587671608882635</c:v>
                </c:pt>
                <c:pt idx="1627">
                  <c:v>0.23587671608882635</c:v>
                </c:pt>
                <c:pt idx="1628">
                  <c:v>0.23587671608882635</c:v>
                </c:pt>
                <c:pt idx="1629">
                  <c:v>0.23587671608882635</c:v>
                </c:pt>
                <c:pt idx="1630">
                  <c:v>0.23587671608882635</c:v>
                </c:pt>
                <c:pt idx="1631">
                  <c:v>0.23587671608882635</c:v>
                </c:pt>
                <c:pt idx="1632">
                  <c:v>0.23587671608882635</c:v>
                </c:pt>
                <c:pt idx="1633">
                  <c:v>0.23587671608882635</c:v>
                </c:pt>
                <c:pt idx="1634">
                  <c:v>0.23587671608882635</c:v>
                </c:pt>
                <c:pt idx="1635">
                  <c:v>0.23587671608882635</c:v>
                </c:pt>
                <c:pt idx="1636">
                  <c:v>0.23587671608882635</c:v>
                </c:pt>
                <c:pt idx="1637">
                  <c:v>0.23587671608882635</c:v>
                </c:pt>
                <c:pt idx="1638">
                  <c:v>0.23587671608882635</c:v>
                </c:pt>
                <c:pt idx="1639">
                  <c:v>0.23587671608882635</c:v>
                </c:pt>
                <c:pt idx="1640">
                  <c:v>0.23587671608882635</c:v>
                </c:pt>
                <c:pt idx="1641">
                  <c:v>0.25382032652314879</c:v>
                </c:pt>
                <c:pt idx="1642">
                  <c:v>0.25382032652314879</c:v>
                </c:pt>
                <c:pt idx="1643">
                  <c:v>0.25382032652314879</c:v>
                </c:pt>
                <c:pt idx="1644">
                  <c:v>0.25382032652314879</c:v>
                </c:pt>
                <c:pt idx="1645">
                  <c:v>0.25382032652314879</c:v>
                </c:pt>
                <c:pt idx="1646">
                  <c:v>0.25382032652314879</c:v>
                </c:pt>
                <c:pt idx="1647">
                  <c:v>0.25382032652314879</c:v>
                </c:pt>
                <c:pt idx="1648">
                  <c:v>0.25382032652314879</c:v>
                </c:pt>
                <c:pt idx="1649">
                  <c:v>0.25382032652314879</c:v>
                </c:pt>
                <c:pt idx="1650">
                  <c:v>0.25382032652314879</c:v>
                </c:pt>
                <c:pt idx="1651">
                  <c:v>0.25382032652314879</c:v>
                </c:pt>
                <c:pt idx="1652">
                  <c:v>0.25382032652314879</c:v>
                </c:pt>
                <c:pt idx="1653">
                  <c:v>0.25382032652314879</c:v>
                </c:pt>
                <c:pt idx="1654">
                  <c:v>0.25382032652314879</c:v>
                </c:pt>
                <c:pt idx="1655">
                  <c:v>0.25382032652314879</c:v>
                </c:pt>
                <c:pt idx="1656">
                  <c:v>0.25382032652314879</c:v>
                </c:pt>
                <c:pt idx="1657">
                  <c:v>0.25382032652314879</c:v>
                </c:pt>
                <c:pt idx="1658">
                  <c:v>0.25382032652314879</c:v>
                </c:pt>
                <c:pt idx="1659">
                  <c:v>0.25382032652314879</c:v>
                </c:pt>
                <c:pt idx="1660">
                  <c:v>0.25382032652314879</c:v>
                </c:pt>
                <c:pt idx="1661">
                  <c:v>0.25382032652314879</c:v>
                </c:pt>
                <c:pt idx="1662">
                  <c:v>0.27374853109051045</c:v>
                </c:pt>
                <c:pt idx="1663">
                  <c:v>0.27374853109051045</c:v>
                </c:pt>
                <c:pt idx="1664">
                  <c:v>0.27374853109051045</c:v>
                </c:pt>
                <c:pt idx="1665">
                  <c:v>0.27374853109051045</c:v>
                </c:pt>
                <c:pt idx="1666">
                  <c:v>0.27374853109051045</c:v>
                </c:pt>
                <c:pt idx="1667">
                  <c:v>0.27374853109051045</c:v>
                </c:pt>
                <c:pt idx="1668">
                  <c:v>0.27374853109051045</c:v>
                </c:pt>
                <c:pt idx="1669">
                  <c:v>0.27374853109051045</c:v>
                </c:pt>
                <c:pt idx="1670">
                  <c:v>0.27374853109051045</c:v>
                </c:pt>
                <c:pt idx="1671">
                  <c:v>0.27374853109051045</c:v>
                </c:pt>
                <c:pt idx="1672">
                  <c:v>0.27374853109051045</c:v>
                </c:pt>
                <c:pt idx="1673">
                  <c:v>0.27374853109051045</c:v>
                </c:pt>
                <c:pt idx="1674">
                  <c:v>0.27374853109051045</c:v>
                </c:pt>
                <c:pt idx="1675">
                  <c:v>0.27374853109051045</c:v>
                </c:pt>
                <c:pt idx="1676">
                  <c:v>0.27374853109051045</c:v>
                </c:pt>
                <c:pt idx="1677">
                  <c:v>0.27374853109051045</c:v>
                </c:pt>
                <c:pt idx="1678">
                  <c:v>0.27374853109051045</c:v>
                </c:pt>
                <c:pt idx="1679">
                  <c:v>0.27374853109051045</c:v>
                </c:pt>
                <c:pt idx="1680">
                  <c:v>0.27374853109051045</c:v>
                </c:pt>
                <c:pt idx="1681">
                  <c:v>0.27374853109051045</c:v>
                </c:pt>
                <c:pt idx="1682">
                  <c:v>0.27374853109051045</c:v>
                </c:pt>
                <c:pt idx="1683">
                  <c:v>0.27374853109051045</c:v>
                </c:pt>
                <c:pt idx="1684">
                  <c:v>0.27374853109051045</c:v>
                </c:pt>
                <c:pt idx="1685">
                  <c:v>0.27374853109051045</c:v>
                </c:pt>
                <c:pt idx="1686">
                  <c:v>0.27374853109051045</c:v>
                </c:pt>
                <c:pt idx="1687">
                  <c:v>0.29761589224064183</c:v>
                </c:pt>
                <c:pt idx="1688">
                  <c:v>0.29761589224064183</c:v>
                </c:pt>
                <c:pt idx="1689">
                  <c:v>0.29761589224064183</c:v>
                </c:pt>
                <c:pt idx="1690">
                  <c:v>0.29761589224064183</c:v>
                </c:pt>
                <c:pt idx="1691">
                  <c:v>0.29761589224064183</c:v>
                </c:pt>
                <c:pt idx="1692">
                  <c:v>0.29761589224064183</c:v>
                </c:pt>
                <c:pt idx="1693">
                  <c:v>0.29761589224064183</c:v>
                </c:pt>
                <c:pt idx="1694">
                  <c:v>0.29761589224064183</c:v>
                </c:pt>
                <c:pt idx="1695">
                  <c:v>0.29761589224064183</c:v>
                </c:pt>
                <c:pt idx="1696">
                  <c:v>0.29761589224064183</c:v>
                </c:pt>
                <c:pt idx="1697">
                  <c:v>0.29761589224064183</c:v>
                </c:pt>
                <c:pt idx="1698">
                  <c:v>0.29761589224064183</c:v>
                </c:pt>
                <c:pt idx="1699">
                  <c:v>0.29761589224064183</c:v>
                </c:pt>
                <c:pt idx="1700">
                  <c:v>0.29761589224064183</c:v>
                </c:pt>
                <c:pt idx="1701">
                  <c:v>0.29761589224064183</c:v>
                </c:pt>
                <c:pt idx="1702">
                  <c:v>0.29761589224064183</c:v>
                </c:pt>
                <c:pt idx="1703">
                  <c:v>0.29761589224064183</c:v>
                </c:pt>
                <c:pt idx="1704">
                  <c:v>0.29761589224064183</c:v>
                </c:pt>
                <c:pt idx="1705">
                  <c:v>0.29761589224064183</c:v>
                </c:pt>
                <c:pt idx="1706">
                  <c:v>0.31586842822114602</c:v>
                </c:pt>
                <c:pt idx="1707">
                  <c:v>0.31586842822114602</c:v>
                </c:pt>
                <c:pt idx="1708">
                  <c:v>0.31586842822114602</c:v>
                </c:pt>
                <c:pt idx="1709">
                  <c:v>0.31586842822114602</c:v>
                </c:pt>
                <c:pt idx="1710">
                  <c:v>0.31586842822114602</c:v>
                </c:pt>
                <c:pt idx="1711">
                  <c:v>0.31586842822114602</c:v>
                </c:pt>
                <c:pt idx="1712">
                  <c:v>0.31586842822114602</c:v>
                </c:pt>
                <c:pt idx="1713">
                  <c:v>0.31586842822114602</c:v>
                </c:pt>
                <c:pt idx="1714">
                  <c:v>0.31586842822114602</c:v>
                </c:pt>
                <c:pt idx="1715">
                  <c:v>0.31586842822114602</c:v>
                </c:pt>
                <c:pt idx="1716">
                  <c:v>0.31586842822114602</c:v>
                </c:pt>
                <c:pt idx="1717">
                  <c:v>0.31586842822114602</c:v>
                </c:pt>
                <c:pt idx="1718">
                  <c:v>0.31586842822114602</c:v>
                </c:pt>
                <c:pt idx="1719">
                  <c:v>0.31586842822114602</c:v>
                </c:pt>
                <c:pt idx="1720">
                  <c:v>0.31586842822114602</c:v>
                </c:pt>
                <c:pt idx="1721">
                  <c:v>0.31586842822114602</c:v>
                </c:pt>
                <c:pt idx="1722">
                  <c:v>0.31586842822114602</c:v>
                </c:pt>
                <c:pt idx="1723">
                  <c:v>0.31586842822114602</c:v>
                </c:pt>
                <c:pt idx="1724">
                  <c:v>0.31586842822114602</c:v>
                </c:pt>
                <c:pt idx="1725">
                  <c:v>0.31586842822114602</c:v>
                </c:pt>
                <c:pt idx="1726">
                  <c:v>0.31586842822114602</c:v>
                </c:pt>
                <c:pt idx="1727">
                  <c:v>0.31586842822114602</c:v>
                </c:pt>
                <c:pt idx="1728">
                  <c:v>0.33713567505892272</c:v>
                </c:pt>
                <c:pt idx="1729">
                  <c:v>0.33713567505892272</c:v>
                </c:pt>
                <c:pt idx="1730">
                  <c:v>0.33713567505892272</c:v>
                </c:pt>
                <c:pt idx="1731">
                  <c:v>0.33713567505892272</c:v>
                </c:pt>
                <c:pt idx="1732">
                  <c:v>0.33713567505892272</c:v>
                </c:pt>
                <c:pt idx="1733">
                  <c:v>0.33713567505892272</c:v>
                </c:pt>
                <c:pt idx="1734">
                  <c:v>0.33713567505892272</c:v>
                </c:pt>
                <c:pt idx="1735">
                  <c:v>0.33713567505892272</c:v>
                </c:pt>
                <c:pt idx="1736">
                  <c:v>0.33713567505892272</c:v>
                </c:pt>
                <c:pt idx="1737">
                  <c:v>0.33713567505892272</c:v>
                </c:pt>
                <c:pt idx="1738">
                  <c:v>0.33713567505892272</c:v>
                </c:pt>
                <c:pt idx="1739">
                  <c:v>0.33713567505892272</c:v>
                </c:pt>
                <c:pt idx="1740">
                  <c:v>0.33713567505892272</c:v>
                </c:pt>
                <c:pt idx="1741">
                  <c:v>0.33713567505892272</c:v>
                </c:pt>
                <c:pt idx="1742">
                  <c:v>0.33713567505892272</c:v>
                </c:pt>
                <c:pt idx="1743">
                  <c:v>0.33713567505892272</c:v>
                </c:pt>
                <c:pt idx="1744">
                  <c:v>0.33713567505892272</c:v>
                </c:pt>
                <c:pt idx="1745">
                  <c:v>0.33713567505892272</c:v>
                </c:pt>
                <c:pt idx="1746">
                  <c:v>0.33713567505892272</c:v>
                </c:pt>
                <c:pt idx="1747">
                  <c:v>0.33713567505892272</c:v>
                </c:pt>
                <c:pt idx="1748">
                  <c:v>0.33713567505892272</c:v>
                </c:pt>
                <c:pt idx="1749">
                  <c:v>0.33713567505892272</c:v>
                </c:pt>
                <c:pt idx="1750">
                  <c:v>0.33713567505892272</c:v>
                </c:pt>
                <c:pt idx="1751">
                  <c:v>0.33713567505892272</c:v>
                </c:pt>
                <c:pt idx="1752">
                  <c:v>0.36051191092461343</c:v>
                </c:pt>
                <c:pt idx="1753">
                  <c:v>0.36051191092461343</c:v>
                </c:pt>
                <c:pt idx="1754">
                  <c:v>0.36051191092461343</c:v>
                </c:pt>
                <c:pt idx="1755">
                  <c:v>0.36051191092461343</c:v>
                </c:pt>
                <c:pt idx="1756">
                  <c:v>0.36051191092461343</c:v>
                </c:pt>
                <c:pt idx="1757">
                  <c:v>0.36051191092461343</c:v>
                </c:pt>
                <c:pt idx="1758">
                  <c:v>0.36051191092461343</c:v>
                </c:pt>
                <c:pt idx="1759">
                  <c:v>0.36051191092461343</c:v>
                </c:pt>
                <c:pt idx="1760">
                  <c:v>0.36051191092461343</c:v>
                </c:pt>
                <c:pt idx="1761">
                  <c:v>0.36051191092461343</c:v>
                </c:pt>
                <c:pt idx="1762">
                  <c:v>0.36051191092461343</c:v>
                </c:pt>
                <c:pt idx="1763">
                  <c:v>0.36051191092461343</c:v>
                </c:pt>
                <c:pt idx="1764">
                  <c:v>0.36051191092461343</c:v>
                </c:pt>
                <c:pt idx="1765">
                  <c:v>0.36051191092461343</c:v>
                </c:pt>
                <c:pt idx="1766">
                  <c:v>0.36051191092461343</c:v>
                </c:pt>
                <c:pt idx="1767">
                  <c:v>0.36051191092461343</c:v>
                </c:pt>
                <c:pt idx="1768">
                  <c:v>0.36051191092461343</c:v>
                </c:pt>
                <c:pt idx="1769">
                  <c:v>0.36051191092461343</c:v>
                </c:pt>
                <c:pt idx="1770">
                  <c:v>0.36051191092461343</c:v>
                </c:pt>
                <c:pt idx="1771">
                  <c:v>0.37915820779920367</c:v>
                </c:pt>
                <c:pt idx="1772">
                  <c:v>0.37915820779920367</c:v>
                </c:pt>
                <c:pt idx="1773">
                  <c:v>0.37915820779920367</c:v>
                </c:pt>
                <c:pt idx="1774">
                  <c:v>0.37915820779920367</c:v>
                </c:pt>
                <c:pt idx="1775">
                  <c:v>0.37915820779920367</c:v>
                </c:pt>
                <c:pt idx="1776">
                  <c:v>0.37915820779920367</c:v>
                </c:pt>
                <c:pt idx="1777">
                  <c:v>0.37915820779920367</c:v>
                </c:pt>
                <c:pt idx="1778">
                  <c:v>0.37915820779920367</c:v>
                </c:pt>
                <c:pt idx="1779">
                  <c:v>0.37915820779920367</c:v>
                </c:pt>
                <c:pt idx="1780">
                  <c:v>0.37915820779920367</c:v>
                </c:pt>
                <c:pt idx="1781">
                  <c:v>0.37915820779920367</c:v>
                </c:pt>
                <c:pt idx="1782">
                  <c:v>0.37915820779920367</c:v>
                </c:pt>
                <c:pt idx="1783">
                  <c:v>0.37915820779920367</c:v>
                </c:pt>
                <c:pt idx="1784">
                  <c:v>0.37915820779920367</c:v>
                </c:pt>
                <c:pt idx="1785">
                  <c:v>0.37915820779920367</c:v>
                </c:pt>
                <c:pt idx="1786">
                  <c:v>0.37915820779920367</c:v>
                </c:pt>
                <c:pt idx="1787">
                  <c:v>0.37915820779920367</c:v>
                </c:pt>
                <c:pt idx="1788">
                  <c:v>0.37915820779920367</c:v>
                </c:pt>
                <c:pt idx="1789">
                  <c:v>0.37915820779920367</c:v>
                </c:pt>
                <c:pt idx="1790">
                  <c:v>0.37915820779920367</c:v>
                </c:pt>
                <c:pt idx="1791">
                  <c:v>0.37915820779920367</c:v>
                </c:pt>
                <c:pt idx="1792">
                  <c:v>0.39992210026337816</c:v>
                </c:pt>
                <c:pt idx="1793">
                  <c:v>0.39992210026337816</c:v>
                </c:pt>
                <c:pt idx="1794">
                  <c:v>0.39992210026337816</c:v>
                </c:pt>
                <c:pt idx="1795">
                  <c:v>0.39992210026337816</c:v>
                </c:pt>
                <c:pt idx="1796">
                  <c:v>0.39992210026337816</c:v>
                </c:pt>
                <c:pt idx="1797">
                  <c:v>0.39992210026337816</c:v>
                </c:pt>
                <c:pt idx="1798">
                  <c:v>0.39992210026337816</c:v>
                </c:pt>
                <c:pt idx="1799">
                  <c:v>0.39992210026337816</c:v>
                </c:pt>
                <c:pt idx="1800">
                  <c:v>0.39992210026337816</c:v>
                </c:pt>
                <c:pt idx="1801">
                  <c:v>0.39992210026337816</c:v>
                </c:pt>
                <c:pt idx="1802">
                  <c:v>0.39992210026337816</c:v>
                </c:pt>
                <c:pt idx="1803">
                  <c:v>0.39992210026337816</c:v>
                </c:pt>
                <c:pt idx="1804">
                  <c:v>0.39992210026337816</c:v>
                </c:pt>
                <c:pt idx="1805">
                  <c:v>0.39992210026337816</c:v>
                </c:pt>
                <c:pt idx="1806">
                  <c:v>0.39992210026337816</c:v>
                </c:pt>
                <c:pt idx="1807">
                  <c:v>0.39992210026337816</c:v>
                </c:pt>
                <c:pt idx="1808">
                  <c:v>0.39992210026337816</c:v>
                </c:pt>
                <c:pt idx="1809">
                  <c:v>0.39992210026337816</c:v>
                </c:pt>
                <c:pt idx="1810">
                  <c:v>0.39992210026337816</c:v>
                </c:pt>
                <c:pt idx="1811">
                  <c:v>0.39992210026337816</c:v>
                </c:pt>
                <c:pt idx="1812">
                  <c:v>0.39992210026337816</c:v>
                </c:pt>
                <c:pt idx="1813">
                  <c:v>0.39992210026337816</c:v>
                </c:pt>
                <c:pt idx="1814">
                  <c:v>0.39992210026337816</c:v>
                </c:pt>
                <c:pt idx="1815">
                  <c:v>0.42286346362698368</c:v>
                </c:pt>
                <c:pt idx="1816">
                  <c:v>0.42286346362698368</c:v>
                </c:pt>
                <c:pt idx="1817">
                  <c:v>0.42286346362698368</c:v>
                </c:pt>
                <c:pt idx="1818">
                  <c:v>0.42286346362698368</c:v>
                </c:pt>
                <c:pt idx="1819">
                  <c:v>0.42286346362698368</c:v>
                </c:pt>
                <c:pt idx="1820">
                  <c:v>0.42286346362698368</c:v>
                </c:pt>
                <c:pt idx="1821">
                  <c:v>0.42286346362698368</c:v>
                </c:pt>
                <c:pt idx="1822">
                  <c:v>0.42286346362698368</c:v>
                </c:pt>
                <c:pt idx="1823">
                  <c:v>0.42286346362698368</c:v>
                </c:pt>
                <c:pt idx="1824">
                  <c:v>0.42286346362698368</c:v>
                </c:pt>
                <c:pt idx="1825">
                  <c:v>0.42286346362698368</c:v>
                </c:pt>
                <c:pt idx="1826">
                  <c:v>0.42286346362698368</c:v>
                </c:pt>
                <c:pt idx="1827">
                  <c:v>0.43492103716321728</c:v>
                </c:pt>
                <c:pt idx="1828">
                  <c:v>0.43492103716321728</c:v>
                </c:pt>
                <c:pt idx="1829">
                  <c:v>0.43492103716321728</c:v>
                </c:pt>
                <c:pt idx="1830">
                  <c:v>0.43492103716321728</c:v>
                </c:pt>
                <c:pt idx="1831">
                  <c:v>0.43492103716321728</c:v>
                </c:pt>
                <c:pt idx="1832">
                  <c:v>0.43492103716321728</c:v>
                </c:pt>
                <c:pt idx="1833">
                  <c:v>0.43492103716321728</c:v>
                </c:pt>
                <c:pt idx="1834">
                  <c:v>0.43492103716321728</c:v>
                </c:pt>
                <c:pt idx="1835">
                  <c:v>0.43492103716321728</c:v>
                </c:pt>
                <c:pt idx="1836">
                  <c:v>0.43492103716321728</c:v>
                </c:pt>
                <c:pt idx="1837">
                  <c:v>0.43492103716321728</c:v>
                </c:pt>
                <c:pt idx="1838">
                  <c:v>0.43492103716321728</c:v>
                </c:pt>
                <c:pt idx="1839">
                  <c:v>0.43492103716321728</c:v>
                </c:pt>
                <c:pt idx="1840">
                  <c:v>0.43492103716321728</c:v>
                </c:pt>
                <c:pt idx="1841">
                  <c:v>0.43492103716321728</c:v>
                </c:pt>
                <c:pt idx="1842">
                  <c:v>0.43492103716321728</c:v>
                </c:pt>
                <c:pt idx="1843">
                  <c:v>0.43492103716321728</c:v>
                </c:pt>
                <c:pt idx="1844">
                  <c:v>0.43492103716321728</c:v>
                </c:pt>
                <c:pt idx="1845">
                  <c:v>0.43492103716321728</c:v>
                </c:pt>
                <c:pt idx="1846">
                  <c:v>0.43492103716321728</c:v>
                </c:pt>
                <c:pt idx="1847">
                  <c:v>0.43492103716321728</c:v>
                </c:pt>
                <c:pt idx="1848">
                  <c:v>0.43492103716321728</c:v>
                </c:pt>
                <c:pt idx="1849">
                  <c:v>0.45719346834277935</c:v>
                </c:pt>
                <c:pt idx="1850">
                  <c:v>0.45719346834277935</c:v>
                </c:pt>
                <c:pt idx="1851">
                  <c:v>0.45719346834277935</c:v>
                </c:pt>
                <c:pt idx="1852">
                  <c:v>0.45719346834277935</c:v>
                </c:pt>
                <c:pt idx="1853">
                  <c:v>0.45719346834277935</c:v>
                </c:pt>
                <c:pt idx="1854">
                  <c:v>0.45719346834277935</c:v>
                </c:pt>
                <c:pt idx="1855">
                  <c:v>0.45719346834277935</c:v>
                </c:pt>
                <c:pt idx="1856">
                  <c:v>0.45719346834277935</c:v>
                </c:pt>
                <c:pt idx="1857">
                  <c:v>0.45719346834277935</c:v>
                </c:pt>
                <c:pt idx="1858">
                  <c:v>0.45719346834277935</c:v>
                </c:pt>
                <c:pt idx="1859">
                  <c:v>0.45719346834277935</c:v>
                </c:pt>
                <c:pt idx="1860">
                  <c:v>0.45719346834277935</c:v>
                </c:pt>
                <c:pt idx="1861">
                  <c:v>0.45719346834277935</c:v>
                </c:pt>
                <c:pt idx="1862">
                  <c:v>0.45719346834277935</c:v>
                </c:pt>
                <c:pt idx="1863">
                  <c:v>0.45719346834277935</c:v>
                </c:pt>
                <c:pt idx="1864">
                  <c:v>0.45719346834277935</c:v>
                </c:pt>
                <c:pt idx="1865">
                  <c:v>0.45719346834277935</c:v>
                </c:pt>
                <c:pt idx="1866">
                  <c:v>0.45719346834277935</c:v>
                </c:pt>
                <c:pt idx="1867">
                  <c:v>0.45719346834277935</c:v>
                </c:pt>
                <c:pt idx="1868">
                  <c:v>0.45719346834277935</c:v>
                </c:pt>
                <c:pt idx="1869">
                  <c:v>0.45719346834277935</c:v>
                </c:pt>
                <c:pt idx="1870">
                  <c:v>0.45719346834277935</c:v>
                </c:pt>
                <c:pt idx="1871">
                  <c:v>0.47969505966402698</c:v>
                </c:pt>
                <c:pt idx="1872">
                  <c:v>0.47969505966402698</c:v>
                </c:pt>
                <c:pt idx="1873">
                  <c:v>0.47969505966402698</c:v>
                </c:pt>
                <c:pt idx="1874">
                  <c:v>0.47969505966402698</c:v>
                </c:pt>
                <c:pt idx="1875">
                  <c:v>0.47969505966402698</c:v>
                </c:pt>
                <c:pt idx="1876">
                  <c:v>0.47969505966402698</c:v>
                </c:pt>
                <c:pt idx="1877">
                  <c:v>0.47969505966402698</c:v>
                </c:pt>
                <c:pt idx="1878">
                  <c:v>0.47969505966402698</c:v>
                </c:pt>
                <c:pt idx="1879">
                  <c:v>0.47969505966402698</c:v>
                </c:pt>
                <c:pt idx="1880">
                  <c:v>0.47969505966402698</c:v>
                </c:pt>
                <c:pt idx="1881">
                  <c:v>0.47969505966402698</c:v>
                </c:pt>
                <c:pt idx="1882">
                  <c:v>0.47969505966402698</c:v>
                </c:pt>
                <c:pt idx="1883">
                  <c:v>0.47969505966402698</c:v>
                </c:pt>
                <c:pt idx="1884">
                  <c:v>0.47969505966402698</c:v>
                </c:pt>
                <c:pt idx="1885">
                  <c:v>0.47969505966402698</c:v>
                </c:pt>
                <c:pt idx="1886">
                  <c:v>0.47969505966402698</c:v>
                </c:pt>
                <c:pt idx="1887">
                  <c:v>0.47969505966402698</c:v>
                </c:pt>
                <c:pt idx="1888">
                  <c:v>0.49724995615987949</c:v>
                </c:pt>
                <c:pt idx="1889">
                  <c:v>0.49724995615987949</c:v>
                </c:pt>
                <c:pt idx="1890">
                  <c:v>0.49724995615987949</c:v>
                </c:pt>
                <c:pt idx="1891">
                  <c:v>0.49724995615987949</c:v>
                </c:pt>
                <c:pt idx="1892">
                  <c:v>0.49724995615987949</c:v>
                </c:pt>
                <c:pt idx="1893">
                  <c:v>0.49724995615987949</c:v>
                </c:pt>
                <c:pt idx="1894">
                  <c:v>0.49724995615987949</c:v>
                </c:pt>
                <c:pt idx="1895">
                  <c:v>0.49724995615987949</c:v>
                </c:pt>
                <c:pt idx="1896">
                  <c:v>0.49724995615987949</c:v>
                </c:pt>
                <c:pt idx="1897">
                  <c:v>0.49724995615987949</c:v>
                </c:pt>
                <c:pt idx="1898">
                  <c:v>0.49724995615987949</c:v>
                </c:pt>
                <c:pt idx="1899">
                  <c:v>0.49724995615987949</c:v>
                </c:pt>
                <c:pt idx="1900">
                  <c:v>0.49724995615987949</c:v>
                </c:pt>
                <c:pt idx="1901">
                  <c:v>0.49724995615987949</c:v>
                </c:pt>
                <c:pt idx="1902">
                  <c:v>0.49724995615987949</c:v>
                </c:pt>
                <c:pt idx="1903">
                  <c:v>0.49724995615987949</c:v>
                </c:pt>
                <c:pt idx="1904">
                  <c:v>0.49724995615987949</c:v>
                </c:pt>
                <c:pt idx="1905">
                  <c:v>0.49724995615987949</c:v>
                </c:pt>
                <c:pt idx="1906">
                  <c:v>0.49724995615987949</c:v>
                </c:pt>
                <c:pt idx="1907">
                  <c:v>0.49724995615987949</c:v>
                </c:pt>
                <c:pt idx="1908">
                  <c:v>0.49724995615987949</c:v>
                </c:pt>
                <c:pt idx="1909">
                  <c:v>0.49724995615987949</c:v>
                </c:pt>
                <c:pt idx="1910">
                  <c:v>0.49724995615987949</c:v>
                </c:pt>
                <c:pt idx="1911">
                  <c:v>0.52124833869739318</c:v>
                </c:pt>
                <c:pt idx="1912">
                  <c:v>0.52124833869739318</c:v>
                </c:pt>
                <c:pt idx="1913">
                  <c:v>0.52124833869739318</c:v>
                </c:pt>
                <c:pt idx="1914">
                  <c:v>0.52124833869739318</c:v>
                </c:pt>
                <c:pt idx="1915">
                  <c:v>0.52124833869739318</c:v>
                </c:pt>
                <c:pt idx="1916">
                  <c:v>0.52124833869739318</c:v>
                </c:pt>
                <c:pt idx="1917">
                  <c:v>0.52124833869739318</c:v>
                </c:pt>
                <c:pt idx="1918">
                  <c:v>0.52124833869739318</c:v>
                </c:pt>
                <c:pt idx="1919">
                  <c:v>0.52124833869739318</c:v>
                </c:pt>
                <c:pt idx="1920">
                  <c:v>0.52124833869739318</c:v>
                </c:pt>
                <c:pt idx="1921">
                  <c:v>0.52124833869739318</c:v>
                </c:pt>
                <c:pt idx="1922">
                  <c:v>0.52124833869739318</c:v>
                </c:pt>
                <c:pt idx="1923">
                  <c:v>0.52124833869739318</c:v>
                </c:pt>
                <c:pt idx="1924">
                  <c:v>0.52124833869739318</c:v>
                </c:pt>
                <c:pt idx="1925">
                  <c:v>0.52124833869739318</c:v>
                </c:pt>
                <c:pt idx="1926">
                  <c:v>0.53706189187572251</c:v>
                </c:pt>
                <c:pt idx="1927">
                  <c:v>0.53706189187572251</c:v>
                </c:pt>
                <c:pt idx="1928">
                  <c:v>0.53706189187572251</c:v>
                </c:pt>
                <c:pt idx="1929">
                  <c:v>0.53706189187572251</c:v>
                </c:pt>
                <c:pt idx="1930">
                  <c:v>0.53706189187572251</c:v>
                </c:pt>
                <c:pt idx="1931">
                  <c:v>0.53706189187572251</c:v>
                </c:pt>
                <c:pt idx="1932">
                  <c:v>0.53706189187572251</c:v>
                </c:pt>
                <c:pt idx="1933">
                  <c:v>0.53706189187572251</c:v>
                </c:pt>
                <c:pt idx="1934">
                  <c:v>0.53706189187572251</c:v>
                </c:pt>
                <c:pt idx="1935">
                  <c:v>0.53706189187572251</c:v>
                </c:pt>
                <c:pt idx="1936">
                  <c:v>0.53706189187572251</c:v>
                </c:pt>
                <c:pt idx="1937">
                  <c:v>0.53706189187572251</c:v>
                </c:pt>
                <c:pt idx="1938">
                  <c:v>0.53706189187572251</c:v>
                </c:pt>
                <c:pt idx="1939">
                  <c:v>0.53706189187572251</c:v>
                </c:pt>
                <c:pt idx="1940">
                  <c:v>0.53706189187572251</c:v>
                </c:pt>
                <c:pt idx="1941">
                  <c:v>0.53706189187572251</c:v>
                </c:pt>
                <c:pt idx="1942">
                  <c:v>0.53706189187572251</c:v>
                </c:pt>
                <c:pt idx="1943">
                  <c:v>0.53706189187572251</c:v>
                </c:pt>
                <c:pt idx="1944">
                  <c:v>0.53706189187572251</c:v>
                </c:pt>
                <c:pt idx="1945">
                  <c:v>0.53706189187572251</c:v>
                </c:pt>
                <c:pt idx="1946">
                  <c:v>0.55835845740913881</c:v>
                </c:pt>
                <c:pt idx="1947">
                  <c:v>0.55835845740913881</c:v>
                </c:pt>
                <c:pt idx="1948">
                  <c:v>0.55835845740913881</c:v>
                </c:pt>
                <c:pt idx="1949">
                  <c:v>0.55835845740913881</c:v>
                </c:pt>
                <c:pt idx="1950">
                  <c:v>0.55835845740913881</c:v>
                </c:pt>
                <c:pt idx="1951">
                  <c:v>0.55835845740913881</c:v>
                </c:pt>
                <c:pt idx="1952">
                  <c:v>0.55835845740913881</c:v>
                </c:pt>
                <c:pt idx="1953">
                  <c:v>0.55835845740913881</c:v>
                </c:pt>
                <c:pt idx="1954">
                  <c:v>0.55835845740913881</c:v>
                </c:pt>
                <c:pt idx="1955">
                  <c:v>0.55835845740913881</c:v>
                </c:pt>
                <c:pt idx="1956">
                  <c:v>0.55835845740913881</c:v>
                </c:pt>
                <c:pt idx="1957">
                  <c:v>0.55835845740913881</c:v>
                </c:pt>
                <c:pt idx="1958">
                  <c:v>0.55835845740913881</c:v>
                </c:pt>
                <c:pt idx="1959">
                  <c:v>0.55835845740913881</c:v>
                </c:pt>
                <c:pt idx="1960">
                  <c:v>0.55835845740913881</c:v>
                </c:pt>
                <c:pt idx="1961">
                  <c:v>0.55835845740913881</c:v>
                </c:pt>
                <c:pt idx="1962">
                  <c:v>0.55835845740913881</c:v>
                </c:pt>
                <c:pt idx="1963">
                  <c:v>0.55835845740913881</c:v>
                </c:pt>
                <c:pt idx="1964">
                  <c:v>0.55835845740913881</c:v>
                </c:pt>
                <c:pt idx="1965">
                  <c:v>0.55835845740913881</c:v>
                </c:pt>
                <c:pt idx="1966">
                  <c:v>0.55835845740913881</c:v>
                </c:pt>
                <c:pt idx="1967">
                  <c:v>0.55835845740913881</c:v>
                </c:pt>
                <c:pt idx="1968">
                  <c:v>0.55835845740913881</c:v>
                </c:pt>
                <c:pt idx="1969">
                  <c:v>0.55835845740913881</c:v>
                </c:pt>
                <c:pt idx="1970">
                  <c:v>0.55835845740913881</c:v>
                </c:pt>
                <c:pt idx="1971">
                  <c:v>0.55835845740913881</c:v>
                </c:pt>
                <c:pt idx="1972">
                  <c:v>0.55835845740913881</c:v>
                </c:pt>
                <c:pt idx="1973">
                  <c:v>0.55835845740913881</c:v>
                </c:pt>
                <c:pt idx="1974">
                  <c:v>0.55835845740913881</c:v>
                </c:pt>
                <c:pt idx="1975">
                  <c:v>0.58969812422552104</c:v>
                </c:pt>
                <c:pt idx="1976">
                  <c:v>0.58969812422552104</c:v>
                </c:pt>
                <c:pt idx="1977">
                  <c:v>0.58969812422552104</c:v>
                </c:pt>
                <c:pt idx="1978">
                  <c:v>0.58969812422552104</c:v>
                </c:pt>
                <c:pt idx="1979">
                  <c:v>0.58969812422552104</c:v>
                </c:pt>
                <c:pt idx="1980">
                  <c:v>0.58969812422552104</c:v>
                </c:pt>
                <c:pt idx="1981">
                  <c:v>0.58969812422552104</c:v>
                </c:pt>
                <c:pt idx="1982">
                  <c:v>0.58969812422552104</c:v>
                </c:pt>
                <c:pt idx="1983">
                  <c:v>0.58969812422552104</c:v>
                </c:pt>
                <c:pt idx="1984">
                  <c:v>0.58969812422552104</c:v>
                </c:pt>
                <c:pt idx="1985">
                  <c:v>0.60063902605383557</c:v>
                </c:pt>
                <c:pt idx="1986">
                  <c:v>0.60063902605383557</c:v>
                </c:pt>
                <c:pt idx="1987">
                  <c:v>0.60063902605383557</c:v>
                </c:pt>
                <c:pt idx="1988">
                  <c:v>0.60063902605383557</c:v>
                </c:pt>
                <c:pt idx="1989">
                  <c:v>0.60063902605383557</c:v>
                </c:pt>
                <c:pt idx="1990">
                  <c:v>0.60063902605383557</c:v>
                </c:pt>
                <c:pt idx="1991">
                  <c:v>0.60063902605383557</c:v>
                </c:pt>
                <c:pt idx="1992">
                  <c:v>0.60063902605383557</c:v>
                </c:pt>
                <c:pt idx="1993">
                  <c:v>0.60063902605383557</c:v>
                </c:pt>
                <c:pt idx="1994">
                  <c:v>0.60063902605383557</c:v>
                </c:pt>
                <c:pt idx="1995">
                  <c:v>0.60063902605383557</c:v>
                </c:pt>
                <c:pt idx="1996">
                  <c:v>0.60063902605383557</c:v>
                </c:pt>
                <c:pt idx="1997">
                  <c:v>0.60063902605383557</c:v>
                </c:pt>
                <c:pt idx="1998">
                  <c:v>0.60063902605383557</c:v>
                </c:pt>
                <c:pt idx="1999">
                  <c:v>0.61607839765573369</c:v>
                </c:pt>
                <c:pt idx="2000">
                  <c:v>0.61607839765573369</c:v>
                </c:pt>
                <c:pt idx="2001">
                  <c:v>0.61607839765573369</c:v>
                </c:pt>
                <c:pt idx="2002">
                  <c:v>0.61607839765573369</c:v>
                </c:pt>
                <c:pt idx="2003">
                  <c:v>0.61607839765573369</c:v>
                </c:pt>
                <c:pt idx="2004">
                  <c:v>0.61607839765573369</c:v>
                </c:pt>
                <c:pt idx="2005">
                  <c:v>0.61607839765573369</c:v>
                </c:pt>
                <c:pt idx="2006">
                  <c:v>0.61607839765573369</c:v>
                </c:pt>
                <c:pt idx="2007">
                  <c:v>0.61607839765573369</c:v>
                </c:pt>
                <c:pt idx="2008">
                  <c:v>0.61607839765573369</c:v>
                </c:pt>
                <c:pt idx="2009">
                  <c:v>0.61607839765573369</c:v>
                </c:pt>
                <c:pt idx="2010">
                  <c:v>0.61607839765573369</c:v>
                </c:pt>
                <c:pt idx="2011">
                  <c:v>0.61607839765573369</c:v>
                </c:pt>
                <c:pt idx="2012">
                  <c:v>0.61607839765573369</c:v>
                </c:pt>
                <c:pt idx="2013">
                  <c:v>0.61607839765573369</c:v>
                </c:pt>
                <c:pt idx="2014">
                  <c:v>0.63278530021131807</c:v>
                </c:pt>
                <c:pt idx="2015">
                  <c:v>0.63278530021131807</c:v>
                </c:pt>
                <c:pt idx="2016">
                  <c:v>0.63278530021131807</c:v>
                </c:pt>
                <c:pt idx="2017">
                  <c:v>0.63278530021131807</c:v>
                </c:pt>
                <c:pt idx="2018">
                  <c:v>0.63278530021131807</c:v>
                </c:pt>
                <c:pt idx="2019">
                  <c:v>0.63278530021131807</c:v>
                </c:pt>
                <c:pt idx="2020">
                  <c:v>0.63278530021131807</c:v>
                </c:pt>
                <c:pt idx="2021">
                  <c:v>0.63278530021131807</c:v>
                </c:pt>
                <c:pt idx="2022">
                  <c:v>0.63278530021131807</c:v>
                </c:pt>
                <c:pt idx="2023">
                  <c:v>0.63278530021131807</c:v>
                </c:pt>
                <c:pt idx="2024">
                  <c:v>0.63278530021131807</c:v>
                </c:pt>
                <c:pt idx="2025">
                  <c:v>0.63278530021131807</c:v>
                </c:pt>
                <c:pt idx="2026">
                  <c:v>0.63278530021131807</c:v>
                </c:pt>
                <c:pt idx="2027">
                  <c:v>0.63278530021131807</c:v>
                </c:pt>
                <c:pt idx="2028">
                  <c:v>0.63278530021131807</c:v>
                </c:pt>
                <c:pt idx="2029">
                  <c:v>0.63278530021131807</c:v>
                </c:pt>
                <c:pt idx="2030">
                  <c:v>0.63278530021131807</c:v>
                </c:pt>
                <c:pt idx="2031">
                  <c:v>0.63278530021131807</c:v>
                </c:pt>
                <c:pt idx="2032">
                  <c:v>0.63278530021131807</c:v>
                </c:pt>
                <c:pt idx="2033">
                  <c:v>0.63278530021131807</c:v>
                </c:pt>
                <c:pt idx="2034">
                  <c:v>0.63278530021131807</c:v>
                </c:pt>
                <c:pt idx="2035">
                  <c:v>0.65647683518726074</c:v>
                </c:pt>
                <c:pt idx="2036">
                  <c:v>0.65647683518726074</c:v>
                </c:pt>
                <c:pt idx="2037">
                  <c:v>0.65647683518726074</c:v>
                </c:pt>
                <c:pt idx="2038">
                  <c:v>0.65647683518726074</c:v>
                </c:pt>
                <c:pt idx="2039">
                  <c:v>0.65647683518726074</c:v>
                </c:pt>
                <c:pt idx="2040">
                  <c:v>0.65647683518726074</c:v>
                </c:pt>
                <c:pt idx="2041">
                  <c:v>0.65647683518726074</c:v>
                </c:pt>
                <c:pt idx="2042">
                  <c:v>0.65647683518726074</c:v>
                </c:pt>
                <c:pt idx="2043">
                  <c:v>0.65647683518726074</c:v>
                </c:pt>
                <c:pt idx="2044">
                  <c:v>0.65647683518726074</c:v>
                </c:pt>
                <c:pt idx="2045">
                  <c:v>0.66788852426557055</c:v>
                </c:pt>
                <c:pt idx="2046">
                  <c:v>0.66788852426557055</c:v>
                </c:pt>
                <c:pt idx="2047">
                  <c:v>0.66788852426557055</c:v>
                </c:pt>
                <c:pt idx="2048">
                  <c:v>0.66788852426557055</c:v>
                </c:pt>
                <c:pt idx="2049">
                  <c:v>0.66788852426557055</c:v>
                </c:pt>
                <c:pt idx="2050">
                  <c:v>0.66788852426557055</c:v>
                </c:pt>
                <c:pt idx="2051">
                  <c:v>0.66788852426557055</c:v>
                </c:pt>
                <c:pt idx="2052">
                  <c:v>0.66788852426557055</c:v>
                </c:pt>
                <c:pt idx="2053">
                  <c:v>0.66788852426557055</c:v>
                </c:pt>
                <c:pt idx="2054">
                  <c:v>0.66788852426557055</c:v>
                </c:pt>
                <c:pt idx="2055">
                  <c:v>0.66788852426557055</c:v>
                </c:pt>
                <c:pt idx="2056">
                  <c:v>0.66788852426557055</c:v>
                </c:pt>
                <c:pt idx="2057">
                  <c:v>0.66788852426557055</c:v>
                </c:pt>
                <c:pt idx="2058">
                  <c:v>0.66788852426557055</c:v>
                </c:pt>
                <c:pt idx="2059">
                  <c:v>0.68401278399948995</c:v>
                </c:pt>
                <c:pt idx="2060">
                  <c:v>0.68401278399948995</c:v>
                </c:pt>
                <c:pt idx="2061">
                  <c:v>0.68401278399948995</c:v>
                </c:pt>
                <c:pt idx="2062">
                  <c:v>0.68401278399948995</c:v>
                </c:pt>
                <c:pt idx="2063">
                  <c:v>0.68401278399948995</c:v>
                </c:pt>
                <c:pt idx="2064">
                  <c:v>0.68401278399948995</c:v>
                </c:pt>
                <c:pt idx="2065">
                  <c:v>0.68401278399948995</c:v>
                </c:pt>
                <c:pt idx="2066">
                  <c:v>0.68401278399948995</c:v>
                </c:pt>
                <c:pt idx="2067">
                  <c:v>0.68401278399948995</c:v>
                </c:pt>
                <c:pt idx="2068">
                  <c:v>0.69447281986878662</c:v>
                </c:pt>
                <c:pt idx="2069">
                  <c:v>0.69447281986878662</c:v>
                </c:pt>
                <c:pt idx="2070">
                  <c:v>0.69447281986878662</c:v>
                </c:pt>
                <c:pt idx="2071">
                  <c:v>0.69447281986878662</c:v>
                </c:pt>
                <c:pt idx="2072">
                  <c:v>0.69447281986878662</c:v>
                </c:pt>
                <c:pt idx="2073">
                  <c:v>0.69447281986878662</c:v>
                </c:pt>
                <c:pt idx="2074">
                  <c:v>0.69447281986878662</c:v>
                </c:pt>
                <c:pt idx="2075">
                  <c:v>0.69447281986878662</c:v>
                </c:pt>
                <c:pt idx="2076">
                  <c:v>0.69447281986878662</c:v>
                </c:pt>
                <c:pt idx="2077">
                  <c:v>0.69447281986878662</c:v>
                </c:pt>
                <c:pt idx="2078">
                  <c:v>0.69447281986878662</c:v>
                </c:pt>
                <c:pt idx="2079">
                  <c:v>0.69447281986878662</c:v>
                </c:pt>
                <c:pt idx="2080">
                  <c:v>0.70853899803624387</c:v>
                </c:pt>
                <c:pt idx="2081">
                  <c:v>0.70853899803624387</c:v>
                </c:pt>
                <c:pt idx="2082">
                  <c:v>0.70853899803624387</c:v>
                </c:pt>
                <c:pt idx="2083">
                  <c:v>0.70853899803624387</c:v>
                </c:pt>
                <c:pt idx="2084">
                  <c:v>0.70853899803624387</c:v>
                </c:pt>
                <c:pt idx="2085">
                  <c:v>0.70853899803624387</c:v>
                </c:pt>
                <c:pt idx="2086">
                  <c:v>0.70853899803624387</c:v>
                </c:pt>
                <c:pt idx="2087">
                  <c:v>0.70853899803624387</c:v>
                </c:pt>
                <c:pt idx="2088">
                  <c:v>0.71799476950863017</c:v>
                </c:pt>
                <c:pt idx="2089">
                  <c:v>0.71799476950863017</c:v>
                </c:pt>
                <c:pt idx="2090">
                  <c:v>0.71799476950863017</c:v>
                </c:pt>
                <c:pt idx="2091">
                  <c:v>0.71799476950863017</c:v>
                </c:pt>
                <c:pt idx="2092">
                  <c:v>0.71799476950863017</c:v>
                </c:pt>
                <c:pt idx="2093">
                  <c:v>0.71799476950863017</c:v>
                </c:pt>
                <c:pt idx="2094">
                  <c:v>0.71799476950863017</c:v>
                </c:pt>
                <c:pt idx="2095">
                  <c:v>0.71799476950863017</c:v>
                </c:pt>
                <c:pt idx="2096">
                  <c:v>0.71799476950863017</c:v>
                </c:pt>
                <c:pt idx="2097">
                  <c:v>0.71799476950863017</c:v>
                </c:pt>
                <c:pt idx="2098">
                  <c:v>0.71799476950863017</c:v>
                </c:pt>
                <c:pt idx="2099">
                  <c:v>0.71799476950863017</c:v>
                </c:pt>
                <c:pt idx="2100">
                  <c:v>0.71799476950863017</c:v>
                </c:pt>
                <c:pt idx="2101">
                  <c:v>0.71799476950863017</c:v>
                </c:pt>
                <c:pt idx="2102">
                  <c:v>0.71799476950863017</c:v>
                </c:pt>
                <c:pt idx="2103">
                  <c:v>0.71799476950863017</c:v>
                </c:pt>
                <c:pt idx="2104">
                  <c:v>0.71799476950863017</c:v>
                </c:pt>
                <c:pt idx="2105">
                  <c:v>0.71799476950863017</c:v>
                </c:pt>
                <c:pt idx="2106">
                  <c:v>0.71799476950863017</c:v>
                </c:pt>
                <c:pt idx="2107">
                  <c:v>0.71799476950863017</c:v>
                </c:pt>
                <c:pt idx="2108">
                  <c:v>0.71799476950863017</c:v>
                </c:pt>
                <c:pt idx="2109">
                  <c:v>0.71799476950863017</c:v>
                </c:pt>
                <c:pt idx="2110">
                  <c:v>0.71799476950863017</c:v>
                </c:pt>
                <c:pt idx="2111">
                  <c:v>0.74554635498953437</c:v>
                </c:pt>
                <c:pt idx="2112">
                  <c:v>0.74554635498953437</c:v>
                </c:pt>
                <c:pt idx="2113">
                  <c:v>0.74554635498953437</c:v>
                </c:pt>
                <c:pt idx="2114">
                  <c:v>0.74554635498953437</c:v>
                </c:pt>
                <c:pt idx="2115">
                  <c:v>0.74554635498953437</c:v>
                </c:pt>
                <c:pt idx="2116">
                  <c:v>0.74554635498953437</c:v>
                </c:pt>
                <c:pt idx="2117">
                  <c:v>0.74554635498953437</c:v>
                </c:pt>
                <c:pt idx="2118">
                  <c:v>0.74554635498953437</c:v>
                </c:pt>
                <c:pt idx="2119">
                  <c:v>0.7552626445605185</c:v>
                </c:pt>
                <c:pt idx="2120">
                  <c:v>0.7552626445605185</c:v>
                </c:pt>
                <c:pt idx="2121">
                  <c:v>0.7552626445605185</c:v>
                </c:pt>
                <c:pt idx="2122">
                  <c:v>0.7552626445605185</c:v>
                </c:pt>
                <c:pt idx="2123">
                  <c:v>0.7552626445605185</c:v>
                </c:pt>
                <c:pt idx="2124">
                  <c:v>0.7552626445605185</c:v>
                </c:pt>
                <c:pt idx="2125">
                  <c:v>0.7552626445605185</c:v>
                </c:pt>
                <c:pt idx="2126">
                  <c:v>0.7552626445605185</c:v>
                </c:pt>
                <c:pt idx="2127">
                  <c:v>0.7552626445605185</c:v>
                </c:pt>
                <c:pt idx="2128">
                  <c:v>0.7552626445605185</c:v>
                </c:pt>
                <c:pt idx="2129">
                  <c:v>0.7675092537593653</c:v>
                </c:pt>
                <c:pt idx="2130">
                  <c:v>0.7675092537593653</c:v>
                </c:pt>
                <c:pt idx="2131">
                  <c:v>0.7675092537593653</c:v>
                </c:pt>
                <c:pt idx="2132">
                  <c:v>0.7675092537593653</c:v>
                </c:pt>
                <c:pt idx="2133">
                  <c:v>0.7675092537593653</c:v>
                </c:pt>
                <c:pt idx="2134">
                  <c:v>0.7675092537593653</c:v>
                </c:pt>
                <c:pt idx="2135">
                  <c:v>0.7675092537593653</c:v>
                </c:pt>
                <c:pt idx="2136">
                  <c:v>0.7675092537593653</c:v>
                </c:pt>
                <c:pt idx="2137">
                  <c:v>0.7675092537593653</c:v>
                </c:pt>
                <c:pt idx="2138">
                  <c:v>0.77863044315892116</c:v>
                </c:pt>
                <c:pt idx="2139">
                  <c:v>0.77863044315892116</c:v>
                </c:pt>
                <c:pt idx="2140">
                  <c:v>0.77863044315892116</c:v>
                </c:pt>
                <c:pt idx="2141">
                  <c:v>0.77863044315892116</c:v>
                </c:pt>
                <c:pt idx="2142">
                  <c:v>0.77863044315892116</c:v>
                </c:pt>
                <c:pt idx="2143">
                  <c:v>0.77863044315892116</c:v>
                </c:pt>
                <c:pt idx="2144">
                  <c:v>0.77863044315892116</c:v>
                </c:pt>
                <c:pt idx="2145">
                  <c:v>0.77863044315892116</c:v>
                </c:pt>
                <c:pt idx="2146">
                  <c:v>0.78859740319971527</c:v>
                </c:pt>
                <c:pt idx="2147">
                  <c:v>0.78859740319971527</c:v>
                </c:pt>
                <c:pt idx="2148">
                  <c:v>0.78859740319971527</c:v>
                </c:pt>
                <c:pt idx="2149">
                  <c:v>0.78859740319971527</c:v>
                </c:pt>
                <c:pt idx="2150">
                  <c:v>0.78859740319971527</c:v>
                </c:pt>
                <c:pt idx="2151">
                  <c:v>0.78859740319971527</c:v>
                </c:pt>
                <c:pt idx="2152">
                  <c:v>0.78859740319971527</c:v>
                </c:pt>
                <c:pt idx="2153">
                  <c:v>0.78859740319971527</c:v>
                </c:pt>
                <c:pt idx="2154">
                  <c:v>0.79864332576248309</c:v>
                </c:pt>
                <c:pt idx="2155">
                  <c:v>0.79864332576248309</c:v>
                </c:pt>
                <c:pt idx="2156">
                  <c:v>0.79864332576248309</c:v>
                </c:pt>
                <c:pt idx="2157">
                  <c:v>0.79864332576248309</c:v>
                </c:pt>
                <c:pt idx="2158">
                  <c:v>0.79864332576248309</c:v>
                </c:pt>
                <c:pt idx="2159">
                  <c:v>0.79864332576248309</c:v>
                </c:pt>
                <c:pt idx="2160">
                  <c:v>0.79864332576248309</c:v>
                </c:pt>
                <c:pt idx="2161">
                  <c:v>0.79864332576248309</c:v>
                </c:pt>
                <c:pt idx="2162">
                  <c:v>0.79864332576248309</c:v>
                </c:pt>
                <c:pt idx="2163">
                  <c:v>0.79864332576248309</c:v>
                </c:pt>
                <c:pt idx="2164">
                  <c:v>0.81131526931132336</c:v>
                </c:pt>
                <c:pt idx="2165">
                  <c:v>0.81131526931132336</c:v>
                </c:pt>
                <c:pt idx="2166">
                  <c:v>0.81131526931132336</c:v>
                </c:pt>
                <c:pt idx="2167">
                  <c:v>0.81131526931132336</c:v>
                </c:pt>
                <c:pt idx="2168">
                  <c:v>0.81131526931132336</c:v>
                </c:pt>
                <c:pt idx="2169">
                  <c:v>0.81131526931132336</c:v>
                </c:pt>
                <c:pt idx="2170">
                  <c:v>0.81131526931132336</c:v>
                </c:pt>
                <c:pt idx="2171">
                  <c:v>0.82026366792947925</c:v>
                </c:pt>
                <c:pt idx="2172">
                  <c:v>0.82026366792947925</c:v>
                </c:pt>
                <c:pt idx="2173">
                  <c:v>0.82026366792947925</c:v>
                </c:pt>
                <c:pt idx="2174">
                  <c:v>0.82026366792947925</c:v>
                </c:pt>
                <c:pt idx="2175">
                  <c:v>0.82026366792947925</c:v>
                </c:pt>
                <c:pt idx="2176">
                  <c:v>0.82026366792947925</c:v>
                </c:pt>
                <c:pt idx="2177">
                  <c:v>0.82026366792947925</c:v>
                </c:pt>
                <c:pt idx="2178">
                  <c:v>0.82026366792947925</c:v>
                </c:pt>
                <c:pt idx="2179">
                  <c:v>0.82026366792947925</c:v>
                </c:pt>
                <c:pt idx="2180">
                  <c:v>0.82026366792947925</c:v>
                </c:pt>
                <c:pt idx="2181">
                  <c:v>0.83316230387669599</c:v>
                </c:pt>
                <c:pt idx="2182">
                  <c:v>0.83316230387669599</c:v>
                </c:pt>
                <c:pt idx="2183">
                  <c:v>0.83316230387669599</c:v>
                </c:pt>
                <c:pt idx="2184">
                  <c:v>0.83316230387669599</c:v>
                </c:pt>
                <c:pt idx="2185">
                  <c:v>0.83316230387669599</c:v>
                </c:pt>
                <c:pt idx="2186">
                  <c:v>0.83316230387669599</c:v>
                </c:pt>
                <c:pt idx="2187">
                  <c:v>0.83316230387669599</c:v>
                </c:pt>
                <c:pt idx="2188">
                  <c:v>0.83316230387669599</c:v>
                </c:pt>
                <c:pt idx="2189">
                  <c:v>0.83316230387669599</c:v>
                </c:pt>
                <c:pt idx="2190">
                  <c:v>0.84489073755669319</c:v>
                </c:pt>
                <c:pt idx="2191">
                  <c:v>0.84489073755669319</c:v>
                </c:pt>
                <c:pt idx="2192">
                  <c:v>0.84489073755669319</c:v>
                </c:pt>
                <c:pt idx="2193">
                  <c:v>0.84489073755669319</c:v>
                </c:pt>
                <c:pt idx="2194">
                  <c:v>0.84489073755669319</c:v>
                </c:pt>
                <c:pt idx="2195">
                  <c:v>0.84489073755669319</c:v>
                </c:pt>
                <c:pt idx="2196">
                  <c:v>0.84489073755669319</c:v>
                </c:pt>
                <c:pt idx="2197">
                  <c:v>0.84489073755669319</c:v>
                </c:pt>
                <c:pt idx="2198">
                  <c:v>0.84489073755669319</c:v>
                </c:pt>
                <c:pt idx="2199">
                  <c:v>0.84489073755669319</c:v>
                </c:pt>
                <c:pt idx="2200">
                  <c:v>0.84489073755669319</c:v>
                </c:pt>
                <c:pt idx="2201">
                  <c:v>0.84489073755669319</c:v>
                </c:pt>
                <c:pt idx="2202">
                  <c:v>0.84489073755669319</c:v>
                </c:pt>
                <c:pt idx="2203">
                  <c:v>0.84489073755669319</c:v>
                </c:pt>
                <c:pt idx="2204">
                  <c:v>0.84489073755669319</c:v>
                </c:pt>
                <c:pt idx="2205">
                  <c:v>0.84489073755669319</c:v>
                </c:pt>
                <c:pt idx="2206">
                  <c:v>0.84489073755669319</c:v>
                </c:pt>
                <c:pt idx="2207">
                  <c:v>0.84489073755669319</c:v>
                </c:pt>
                <c:pt idx="2208">
                  <c:v>0.84489073755669319</c:v>
                </c:pt>
                <c:pt idx="2209">
                  <c:v>0.84489073755669319</c:v>
                </c:pt>
                <c:pt idx="2210">
                  <c:v>0.87138015469822816</c:v>
                </c:pt>
                <c:pt idx="2211">
                  <c:v>0.87138015469822816</c:v>
                </c:pt>
                <c:pt idx="2212">
                  <c:v>0.87138015469822816</c:v>
                </c:pt>
                <c:pt idx="2213">
                  <c:v>0.87138015469822816</c:v>
                </c:pt>
                <c:pt idx="2214">
                  <c:v>0.87138015469822816</c:v>
                </c:pt>
                <c:pt idx="2215">
                  <c:v>0.87809841919290244</c:v>
                </c:pt>
                <c:pt idx="2216">
                  <c:v>0.87809841919290244</c:v>
                </c:pt>
                <c:pt idx="2217">
                  <c:v>0.87809841919290244</c:v>
                </c:pt>
                <c:pt idx="2218">
                  <c:v>0.87809841919290244</c:v>
                </c:pt>
                <c:pt idx="2219">
                  <c:v>0.87809841919290244</c:v>
                </c:pt>
                <c:pt idx="2220">
                  <c:v>0.87809841919290244</c:v>
                </c:pt>
                <c:pt idx="2221">
                  <c:v>0.87809841919290244</c:v>
                </c:pt>
                <c:pt idx="2222">
                  <c:v>0.87809841919290244</c:v>
                </c:pt>
                <c:pt idx="2223">
                  <c:v>0.88893089657956714</c:v>
                </c:pt>
                <c:pt idx="2224">
                  <c:v>0.88893089657956714</c:v>
                </c:pt>
                <c:pt idx="2225">
                  <c:v>0.88893089657956714</c:v>
                </c:pt>
                <c:pt idx="2226">
                  <c:v>0.88893089657956714</c:v>
                </c:pt>
                <c:pt idx="2227">
                  <c:v>0.88893089657956714</c:v>
                </c:pt>
                <c:pt idx="2228">
                  <c:v>0.88893089657956714</c:v>
                </c:pt>
                <c:pt idx="2229">
                  <c:v>0.88893089657956714</c:v>
                </c:pt>
                <c:pt idx="2230">
                  <c:v>0.88893089657956714</c:v>
                </c:pt>
                <c:pt idx="2231">
                  <c:v>0.88893089657956714</c:v>
                </c:pt>
                <c:pt idx="2232">
                  <c:v>0.88893089657956714</c:v>
                </c:pt>
                <c:pt idx="2233">
                  <c:v>0.90262000570763568</c:v>
                </c:pt>
                <c:pt idx="2234">
                  <c:v>0.90262000570763568</c:v>
                </c:pt>
                <c:pt idx="2235">
                  <c:v>0.90262000570763568</c:v>
                </c:pt>
                <c:pt idx="2236">
                  <c:v>0.90675982209422601</c:v>
                </c:pt>
                <c:pt idx="2237">
                  <c:v>0.90675982209422601</c:v>
                </c:pt>
                <c:pt idx="2238">
                  <c:v>0.90675982209422601</c:v>
                </c:pt>
                <c:pt idx="2239">
                  <c:v>0.90675982209422601</c:v>
                </c:pt>
                <c:pt idx="2240">
                  <c:v>0.90675982209422601</c:v>
                </c:pt>
                <c:pt idx="2241">
                  <c:v>0.90675982209422601</c:v>
                </c:pt>
                <c:pt idx="2242">
                  <c:v>0.90675982209422601</c:v>
                </c:pt>
                <c:pt idx="2243">
                  <c:v>0.90675982209422601</c:v>
                </c:pt>
                <c:pt idx="2244">
                  <c:v>0.90675982209422601</c:v>
                </c:pt>
                <c:pt idx="2245">
                  <c:v>0.90675982209422601</c:v>
                </c:pt>
                <c:pt idx="2246">
                  <c:v>0.92067294287512691</c:v>
                </c:pt>
                <c:pt idx="2247">
                  <c:v>0.92067294287512691</c:v>
                </c:pt>
                <c:pt idx="2248">
                  <c:v>0.92067294287512691</c:v>
                </c:pt>
                <c:pt idx="2249">
                  <c:v>0.92067294287512691</c:v>
                </c:pt>
                <c:pt idx="2250">
                  <c:v>0.92067294287512691</c:v>
                </c:pt>
                <c:pt idx="2251">
                  <c:v>0.92067294287512691</c:v>
                </c:pt>
                <c:pt idx="2252">
                  <c:v>0.92910699827477605</c:v>
                </c:pt>
                <c:pt idx="2253">
                  <c:v>0.92910699827477605</c:v>
                </c:pt>
                <c:pt idx="2254">
                  <c:v>0.92910699827477605</c:v>
                </c:pt>
                <c:pt idx="2255">
                  <c:v>0.92910699827477605</c:v>
                </c:pt>
                <c:pt idx="2256">
                  <c:v>0.92910699827477605</c:v>
                </c:pt>
                <c:pt idx="2257">
                  <c:v>0.93618619268673242</c:v>
                </c:pt>
                <c:pt idx="2258">
                  <c:v>0.93618619268673242</c:v>
                </c:pt>
                <c:pt idx="2259">
                  <c:v>0.93618619268673242</c:v>
                </c:pt>
                <c:pt idx="2260">
                  <c:v>0.93618619268673242</c:v>
                </c:pt>
                <c:pt idx="2261">
                  <c:v>0.93618619268673242</c:v>
                </c:pt>
                <c:pt idx="2262">
                  <c:v>0.93618619268673242</c:v>
                </c:pt>
                <c:pt idx="2263">
                  <c:v>0.93618619268673242</c:v>
                </c:pt>
                <c:pt idx="2264">
                  <c:v>0.93618619268673242</c:v>
                </c:pt>
                <c:pt idx="2265">
                  <c:v>0.93618619268673242</c:v>
                </c:pt>
                <c:pt idx="2266">
                  <c:v>0.9490484359869531</c:v>
                </c:pt>
                <c:pt idx="2267">
                  <c:v>0.9490484359869531</c:v>
                </c:pt>
                <c:pt idx="2268">
                  <c:v>0.9490484359869531</c:v>
                </c:pt>
                <c:pt idx="2269">
                  <c:v>0.9490484359869531</c:v>
                </c:pt>
                <c:pt idx="2270">
                  <c:v>0.95481564868047986</c:v>
                </c:pt>
                <c:pt idx="2271">
                  <c:v>0.95481564868047986</c:v>
                </c:pt>
                <c:pt idx="2272">
                  <c:v>0.95481564868047986</c:v>
                </c:pt>
                <c:pt idx="2273">
                  <c:v>0.95481564868047986</c:v>
                </c:pt>
                <c:pt idx="2274">
                  <c:v>0.95481564868047986</c:v>
                </c:pt>
                <c:pt idx="2275">
                  <c:v>0.95481564868047986</c:v>
                </c:pt>
                <c:pt idx="2276">
                  <c:v>0.95481564868047986</c:v>
                </c:pt>
                <c:pt idx="2277">
                  <c:v>0.95481564868047986</c:v>
                </c:pt>
                <c:pt idx="2278">
                  <c:v>0.95481564868047986</c:v>
                </c:pt>
                <c:pt idx="2279">
                  <c:v>0.95481564868047986</c:v>
                </c:pt>
                <c:pt idx="2280">
                  <c:v>0.95481564868047986</c:v>
                </c:pt>
                <c:pt idx="2281">
                  <c:v>0.95481564868047986</c:v>
                </c:pt>
                <c:pt idx="2282">
                  <c:v>0.95481564868047986</c:v>
                </c:pt>
                <c:pt idx="2283">
                  <c:v>0.95481564868047986</c:v>
                </c:pt>
                <c:pt idx="2284">
                  <c:v>0.95481564868047986</c:v>
                </c:pt>
                <c:pt idx="2285">
                  <c:v>0.95481564868047986</c:v>
                </c:pt>
                <c:pt idx="2286">
                  <c:v>0.95481564868047986</c:v>
                </c:pt>
                <c:pt idx="2287">
                  <c:v>0.95481564868047986</c:v>
                </c:pt>
                <c:pt idx="2288">
                  <c:v>0.95481564868047986</c:v>
                </c:pt>
                <c:pt idx="2289">
                  <c:v>0.95481564868047986</c:v>
                </c:pt>
                <c:pt idx="2290">
                  <c:v>0.95481564868047986</c:v>
                </c:pt>
                <c:pt idx="2291">
                  <c:v>0.95481564868047986</c:v>
                </c:pt>
                <c:pt idx="2292">
                  <c:v>0.95481564868047986</c:v>
                </c:pt>
                <c:pt idx="2293">
                  <c:v>0.95481564868047986</c:v>
                </c:pt>
                <c:pt idx="2294">
                  <c:v>0.95481564868047986</c:v>
                </c:pt>
                <c:pt idx="2295">
                  <c:v>0.95481564868047986</c:v>
                </c:pt>
                <c:pt idx="2296">
                  <c:v>0.95481564868047986</c:v>
                </c:pt>
                <c:pt idx="2297">
                  <c:v>0.95481564868047986</c:v>
                </c:pt>
                <c:pt idx="2298">
                  <c:v>0.95481564868047986</c:v>
                </c:pt>
                <c:pt idx="2299">
                  <c:v>0.95481564868047986</c:v>
                </c:pt>
                <c:pt idx="2300">
                  <c:v>0.9991271725588633</c:v>
                </c:pt>
                <c:pt idx="2301">
                  <c:v>0.9991271725588633</c:v>
                </c:pt>
                <c:pt idx="2302">
                  <c:v>0.9991271725588633</c:v>
                </c:pt>
                <c:pt idx="2303">
                  <c:v>0.9991271725588633</c:v>
                </c:pt>
                <c:pt idx="2304">
                  <c:v>0.9991271725588633</c:v>
                </c:pt>
                <c:pt idx="2305">
                  <c:v>0.9991271725588633</c:v>
                </c:pt>
                <c:pt idx="2306">
                  <c:v>0.9991271725588633</c:v>
                </c:pt>
                <c:pt idx="2307">
                  <c:v>0.9991271725588633</c:v>
                </c:pt>
                <c:pt idx="2308">
                  <c:v>0.9991271725588633</c:v>
                </c:pt>
                <c:pt idx="2309">
                  <c:v>0.9991271725588633</c:v>
                </c:pt>
                <c:pt idx="2310">
                  <c:v>0.9991271725588633</c:v>
                </c:pt>
                <c:pt idx="2311">
                  <c:v>0.9991271725588633</c:v>
                </c:pt>
                <c:pt idx="2312">
                  <c:v>1.017410997570928</c:v>
                </c:pt>
                <c:pt idx="2313">
                  <c:v>1.017410997570928</c:v>
                </c:pt>
                <c:pt idx="2314">
                  <c:v>1.017410997570928</c:v>
                </c:pt>
                <c:pt idx="2315">
                  <c:v>1.017410997570928</c:v>
                </c:pt>
                <c:pt idx="2316">
                  <c:v>1.017410997570928</c:v>
                </c:pt>
                <c:pt idx="2317">
                  <c:v>1.017410997570928</c:v>
                </c:pt>
                <c:pt idx="2318">
                  <c:v>1.017410997570928</c:v>
                </c:pt>
                <c:pt idx="2319">
                  <c:v>1.017410997570928</c:v>
                </c:pt>
                <c:pt idx="2320">
                  <c:v>1.0297915653114751</c:v>
                </c:pt>
                <c:pt idx="2321">
                  <c:v>1.0297915653114751</c:v>
                </c:pt>
                <c:pt idx="2322">
                  <c:v>1.0297915653114751</c:v>
                </c:pt>
                <c:pt idx="2323">
                  <c:v>1.0297915653114751</c:v>
                </c:pt>
                <c:pt idx="2324">
                  <c:v>1.0297915653114751</c:v>
                </c:pt>
                <c:pt idx="2325">
                  <c:v>1.0297915653114751</c:v>
                </c:pt>
                <c:pt idx="2326">
                  <c:v>1.0297915653114751</c:v>
                </c:pt>
                <c:pt idx="2327">
                  <c:v>1.0297915653114751</c:v>
                </c:pt>
                <c:pt idx="2328">
                  <c:v>1.0297915653114751</c:v>
                </c:pt>
                <c:pt idx="2329">
                  <c:v>1.0297915653114751</c:v>
                </c:pt>
                <c:pt idx="2330">
                  <c:v>1.0454928427460799</c:v>
                </c:pt>
                <c:pt idx="2331">
                  <c:v>1.0454928427460799</c:v>
                </c:pt>
                <c:pt idx="2332">
                  <c:v>1.0454928427460799</c:v>
                </c:pt>
                <c:pt idx="2333">
                  <c:v>1.0454928427460799</c:v>
                </c:pt>
                <c:pt idx="2334">
                  <c:v>1.0454928427460799</c:v>
                </c:pt>
                <c:pt idx="2335">
                  <c:v>1.0454928427460799</c:v>
                </c:pt>
                <c:pt idx="2336">
                  <c:v>1.0550385849267423</c:v>
                </c:pt>
                <c:pt idx="2337">
                  <c:v>1.0550385849267423</c:v>
                </c:pt>
                <c:pt idx="2338">
                  <c:v>1.0550385849267423</c:v>
                </c:pt>
                <c:pt idx="2339">
                  <c:v>1.0550385849267423</c:v>
                </c:pt>
                <c:pt idx="2340">
                  <c:v>1.0550385849267423</c:v>
                </c:pt>
                <c:pt idx="2341">
                  <c:v>1.0550385849267423</c:v>
                </c:pt>
                <c:pt idx="2342">
                  <c:v>1.0550385849267423</c:v>
                </c:pt>
                <c:pt idx="2343">
                  <c:v>1.0662982324932462</c:v>
                </c:pt>
                <c:pt idx="2344">
                  <c:v>1.0662982324932462</c:v>
                </c:pt>
                <c:pt idx="2345">
                  <c:v>1.0662982324932462</c:v>
                </c:pt>
                <c:pt idx="2346">
                  <c:v>1.0662982324932462</c:v>
                </c:pt>
                <c:pt idx="2347">
                  <c:v>1.0662982324932462</c:v>
                </c:pt>
                <c:pt idx="2348">
                  <c:v>1.0662982324932462</c:v>
                </c:pt>
                <c:pt idx="2349">
                  <c:v>1.0760580851672648</c:v>
                </c:pt>
                <c:pt idx="2350">
                  <c:v>1.0760580851672648</c:v>
                </c:pt>
                <c:pt idx="2351">
                  <c:v>1.0760580851672648</c:v>
                </c:pt>
                <c:pt idx="2352">
                  <c:v>1.0760580851672648</c:v>
                </c:pt>
                <c:pt idx="2353">
                  <c:v>1.0760580851672648</c:v>
                </c:pt>
                <c:pt idx="2354">
                  <c:v>1.0760580851672648</c:v>
                </c:pt>
                <c:pt idx="2355">
                  <c:v>1.0760580851672648</c:v>
                </c:pt>
                <c:pt idx="2356">
                  <c:v>1.0760580851672648</c:v>
                </c:pt>
                <c:pt idx="2357">
                  <c:v>1.0760580851672648</c:v>
                </c:pt>
                <c:pt idx="2358">
                  <c:v>1.0760580851672648</c:v>
                </c:pt>
                <c:pt idx="2359">
                  <c:v>1.0760580851672648</c:v>
                </c:pt>
                <c:pt idx="2360">
                  <c:v>1.0760580851672648</c:v>
                </c:pt>
                <c:pt idx="2361">
                  <c:v>1.0760580851672648</c:v>
                </c:pt>
                <c:pt idx="2362">
                  <c:v>1.0760580851672648</c:v>
                </c:pt>
                <c:pt idx="2363">
                  <c:v>1.0760580851672648</c:v>
                </c:pt>
                <c:pt idx="2364">
                  <c:v>1.0760580851672648</c:v>
                </c:pt>
                <c:pt idx="2365">
                  <c:v>1.1025995704060381</c:v>
                </c:pt>
                <c:pt idx="2366">
                  <c:v>1.1025995704060381</c:v>
                </c:pt>
                <c:pt idx="2367">
                  <c:v>1.1025995704060381</c:v>
                </c:pt>
                <c:pt idx="2368">
                  <c:v>1.1025995704060381</c:v>
                </c:pt>
                <c:pt idx="2369">
                  <c:v>1.1025995704060381</c:v>
                </c:pt>
                <c:pt idx="2370">
                  <c:v>1.1025995704060381</c:v>
                </c:pt>
                <c:pt idx="2371">
                  <c:v>1.1025995704060381</c:v>
                </c:pt>
                <c:pt idx="2372">
                  <c:v>1.1025995704060381</c:v>
                </c:pt>
                <c:pt idx="2373">
                  <c:v>1.1025995704060381</c:v>
                </c:pt>
                <c:pt idx="2374">
                  <c:v>1.1025995704060381</c:v>
                </c:pt>
                <c:pt idx="2375">
                  <c:v>1.1195900850729197</c:v>
                </c:pt>
                <c:pt idx="2376">
                  <c:v>1.1195900850729197</c:v>
                </c:pt>
                <c:pt idx="2377">
                  <c:v>1.1195900850729197</c:v>
                </c:pt>
                <c:pt idx="2378">
                  <c:v>1.1195900850729197</c:v>
                </c:pt>
                <c:pt idx="2379">
                  <c:v>1.1195900850729197</c:v>
                </c:pt>
                <c:pt idx="2380">
                  <c:v>1.1195900850729197</c:v>
                </c:pt>
                <c:pt idx="2381">
                  <c:v>1.1195900850729197</c:v>
                </c:pt>
                <c:pt idx="2382">
                  <c:v>1.1195900850729197</c:v>
                </c:pt>
                <c:pt idx="2383">
                  <c:v>1.1195900850729197</c:v>
                </c:pt>
                <c:pt idx="2384">
                  <c:v>1.1195900850729197</c:v>
                </c:pt>
                <c:pt idx="2385">
                  <c:v>1.1195900850729197</c:v>
                </c:pt>
                <c:pt idx="2386">
                  <c:v>1.1195900850729197</c:v>
                </c:pt>
                <c:pt idx="2387">
                  <c:v>1.1404152426303937</c:v>
                </c:pt>
                <c:pt idx="2388">
                  <c:v>1.1404152426303937</c:v>
                </c:pt>
                <c:pt idx="2389">
                  <c:v>1.1404152426303937</c:v>
                </c:pt>
                <c:pt idx="2390">
                  <c:v>1.1404152426303937</c:v>
                </c:pt>
                <c:pt idx="2391">
                  <c:v>1.1404152426303937</c:v>
                </c:pt>
                <c:pt idx="2392">
                  <c:v>1.1404152426303937</c:v>
                </c:pt>
                <c:pt idx="2393">
                  <c:v>1.1404152426303937</c:v>
                </c:pt>
                <c:pt idx="2394">
                  <c:v>1.1404152426303937</c:v>
                </c:pt>
                <c:pt idx="2395">
                  <c:v>1.1404152426303937</c:v>
                </c:pt>
                <c:pt idx="2396">
                  <c:v>1.1404152426303937</c:v>
                </c:pt>
                <c:pt idx="2397">
                  <c:v>1.1404152426303937</c:v>
                </c:pt>
                <c:pt idx="2398">
                  <c:v>1.1404152426303937</c:v>
                </c:pt>
                <c:pt idx="2399">
                  <c:v>1.1404152426303937</c:v>
                </c:pt>
                <c:pt idx="2400">
                  <c:v>1.1404152426303937</c:v>
                </c:pt>
                <c:pt idx="2401">
                  <c:v>1.1404152426303937</c:v>
                </c:pt>
                <c:pt idx="2402">
                  <c:v>1.1404152426303937</c:v>
                </c:pt>
                <c:pt idx="2403">
                  <c:v>1.1404152426303937</c:v>
                </c:pt>
                <c:pt idx="2404">
                  <c:v>1.1404152426303937</c:v>
                </c:pt>
                <c:pt idx="2405">
                  <c:v>1.1726139819696915</c:v>
                </c:pt>
                <c:pt idx="2406">
                  <c:v>1.1726139819696915</c:v>
                </c:pt>
                <c:pt idx="2407">
                  <c:v>1.1726139819696915</c:v>
                </c:pt>
                <c:pt idx="2408">
                  <c:v>1.1726139819696915</c:v>
                </c:pt>
                <c:pt idx="2409">
                  <c:v>1.1726139819696915</c:v>
                </c:pt>
                <c:pt idx="2410">
                  <c:v>1.1726139819696915</c:v>
                </c:pt>
                <c:pt idx="2411">
                  <c:v>1.1726139819696915</c:v>
                </c:pt>
                <c:pt idx="2412">
                  <c:v>1.1726139819696915</c:v>
                </c:pt>
                <c:pt idx="2413">
                  <c:v>1.1726139819696915</c:v>
                </c:pt>
                <c:pt idx="2414">
                  <c:v>1.1891788712108764</c:v>
                </c:pt>
                <c:pt idx="2415">
                  <c:v>1.1891788712108764</c:v>
                </c:pt>
                <c:pt idx="2416">
                  <c:v>1.1891788712108764</c:v>
                </c:pt>
                <c:pt idx="2417">
                  <c:v>1.1891788712108764</c:v>
                </c:pt>
                <c:pt idx="2418">
                  <c:v>1.1891788712108764</c:v>
                </c:pt>
                <c:pt idx="2419">
                  <c:v>1.1891788712108764</c:v>
                </c:pt>
                <c:pt idx="2420">
                  <c:v>1.1891788712108764</c:v>
                </c:pt>
                <c:pt idx="2421">
                  <c:v>1.1891788712108764</c:v>
                </c:pt>
                <c:pt idx="2422">
                  <c:v>1.1891788712108764</c:v>
                </c:pt>
                <c:pt idx="2423">
                  <c:v>1.2060766577411284</c:v>
                </c:pt>
                <c:pt idx="2424">
                  <c:v>1.2060766577411284</c:v>
                </c:pt>
                <c:pt idx="2425">
                  <c:v>1.2060766577411284</c:v>
                </c:pt>
                <c:pt idx="2426">
                  <c:v>1.2060766577411284</c:v>
                </c:pt>
                <c:pt idx="2427">
                  <c:v>1.2060766577411284</c:v>
                </c:pt>
                <c:pt idx="2428">
                  <c:v>1.2060766577411284</c:v>
                </c:pt>
                <c:pt idx="2429">
                  <c:v>1.2060766577411284</c:v>
                </c:pt>
                <c:pt idx="2430">
                  <c:v>1.2060766577411284</c:v>
                </c:pt>
                <c:pt idx="2431">
                  <c:v>1.2060766577411284</c:v>
                </c:pt>
                <c:pt idx="2432">
                  <c:v>1.2060766577411284</c:v>
                </c:pt>
                <c:pt idx="2433">
                  <c:v>1.2060766577411284</c:v>
                </c:pt>
                <c:pt idx="2434">
                  <c:v>1.2060766577411284</c:v>
                </c:pt>
                <c:pt idx="2435">
                  <c:v>1.2291574011448154</c:v>
                </c:pt>
                <c:pt idx="2436">
                  <c:v>1.2291574011448154</c:v>
                </c:pt>
                <c:pt idx="2437">
                  <c:v>1.2291574011448154</c:v>
                </c:pt>
                <c:pt idx="2438">
                  <c:v>1.2291574011448154</c:v>
                </c:pt>
                <c:pt idx="2439">
                  <c:v>1.2291574011448154</c:v>
                </c:pt>
                <c:pt idx="2440">
                  <c:v>1.2291574011448154</c:v>
                </c:pt>
                <c:pt idx="2441">
                  <c:v>1.2291574011448154</c:v>
                </c:pt>
                <c:pt idx="2442">
                  <c:v>1.2291574011448154</c:v>
                </c:pt>
                <c:pt idx="2443">
                  <c:v>1.2291574011448154</c:v>
                </c:pt>
                <c:pt idx="2444">
                  <c:v>1.2291574011448154</c:v>
                </c:pt>
                <c:pt idx="2445">
                  <c:v>1.2291574011448154</c:v>
                </c:pt>
                <c:pt idx="2446">
                  <c:v>1.2291574011448154</c:v>
                </c:pt>
                <c:pt idx="2447">
                  <c:v>1.2529122040589804</c:v>
                </c:pt>
                <c:pt idx="2448">
                  <c:v>1.2529122040589804</c:v>
                </c:pt>
                <c:pt idx="2449">
                  <c:v>1.2529122040589804</c:v>
                </c:pt>
                <c:pt idx="2450">
                  <c:v>1.2529122040589804</c:v>
                </c:pt>
                <c:pt idx="2451">
                  <c:v>1.2529122040589804</c:v>
                </c:pt>
                <c:pt idx="2452">
                  <c:v>1.2529122040589804</c:v>
                </c:pt>
                <c:pt idx="2453">
                  <c:v>1.2529122040589804</c:v>
                </c:pt>
                <c:pt idx="2454">
                  <c:v>1.2529122040589804</c:v>
                </c:pt>
                <c:pt idx="2455">
                  <c:v>1.2529122040589804</c:v>
                </c:pt>
                <c:pt idx="2456">
                  <c:v>1.2529122040589804</c:v>
                </c:pt>
                <c:pt idx="2457">
                  <c:v>1.2732621143422516</c:v>
                </c:pt>
                <c:pt idx="2458">
                  <c:v>1.2732621143422516</c:v>
                </c:pt>
                <c:pt idx="2459">
                  <c:v>1.2732621143422516</c:v>
                </c:pt>
                <c:pt idx="2460">
                  <c:v>1.2732621143422516</c:v>
                </c:pt>
                <c:pt idx="2461">
                  <c:v>1.2732621143422516</c:v>
                </c:pt>
                <c:pt idx="2462">
                  <c:v>1.2732621143422516</c:v>
                </c:pt>
                <c:pt idx="2463">
                  <c:v>1.2732621143422516</c:v>
                </c:pt>
                <c:pt idx="2464">
                  <c:v>1.2878269299152787</c:v>
                </c:pt>
                <c:pt idx="2465">
                  <c:v>1.2878269299152787</c:v>
                </c:pt>
                <c:pt idx="2466">
                  <c:v>1.2878269299152787</c:v>
                </c:pt>
                <c:pt idx="2467">
                  <c:v>1.2878269299152787</c:v>
                </c:pt>
                <c:pt idx="2468">
                  <c:v>1.2878269299152787</c:v>
                </c:pt>
                <c:pt idx="2469">
                  <c:v>1.2878269299152787</c:v>
                </c:pt>
                <c:pt idx="2470">
                  <c:v>1.2878269299152787</c:v>
                </c:pt>
                <c:pt idx="2471">
                  <c:v>1.2878269299152787</c:v>
                </c:pt>
                <c:pt idx="2472">
                  <c:v>1.2878269299152787</c:v>
                </c:pt>
                <c:pt idx="2473">
                  <c:v>1.2878269299152787</c:v>
                </c:pt>
                <c:pt idx="2474">
                  <c:v>1.2878269299152787</c:v>
                </c:pt>
                <c:pt idx="2475">
                  <c:v>1.3112824955195803</c:v>
                </c:pt>
                <c:pt idx="2476">
                  <c:v>1.3112824955195803</c:v>
                </c:pt>
                <c:pt idx="2477">
                  <c:v>1.3112824955195803</c:v>
                </c:pt>
                <c:pt idx="2478">
                  <c:v>1.3112824955195803</c:v>
                </c:pt>
                <c:pt idx="2479">
                  <c:v>1.3112824955195803</c:v>
                </c:pt>
                <c:pt idx="2480">
                  <c:v>1.3112824955195803</c:v>
                </c:pt>
                <c:pt idx="2481">
                  <c:v>1.3112824955195803</c:v>
                </c:pt>
                <c:pt idx="2482">
                  <c:v>1.3112824955195803</c:v>
                </c:pt>
                <c:pt idx="2483">
                  <c:v>1.3112824955195803</c:v>
                </c:pt>
                <c:pt idx="2484">
                  <c:v>1.3112824955195803</c:v>
                </c:pt>
                <c:pt idx="2485">
                  <c:v>1.3112824955195803</c:v>
                </c:pt>
                <c:pt idx="2486">
                  <c:v>1.3354825451646304</c:v>
                </c:pt>
                <c:pt idx="2487">
                  <c:v>1.3354825451646304</c:v>
                </c:pt>
                <c:pt idx="2488">
                  <c:v>1.3354825451646304</c:v>
                </c:pt>
                <c:pt idx="2489">
                  <c:v>1.3354825451646304</c:v>
                </c:pt>
                <c:pt idx="2490">
                  <c:v>1.3354825451646304</c:v>
                </c:pt>
                <c:pt idx="2491">
                  <c:v>1.3354825451646304</c:v>
                </c:pt>
                <c:pt idx="2492">
                  <c:v>1.3354825451646304</c:v>
                </c:pt>
                <c:pt idx="2493">
                  <c:v>1.3354825451646304</c:v>
                </c:pt>
                <c:pt idx="2494">
                  <c:v>1.3354825451646304</c:v>
                </c:pt>
                <c:pt idx="2495">
                  <c:v>1.3354825451646304</c:v>
                </c:pt>
                <c:pt idx="2496">
                  <c:v>1.3581822856739931</c:v>
                </c:pt>
                <c:pt idx="2497">
                  <c:v>1.3581822856739931</c:v>
                </c:pt>
                <c:pt idx="2498">
                  <c:v>1.3581822856739931</c:v>
                </c:pt>
                <c:pt idx="2499">
                  <c:v>1.3581822856739931</c:v>
                </c:pt>
                <c:pt idx="2500">
                  <c:v>1.3581822856739931</c:v>
                </c:pt>
                <c:pt idx="2501">
                  <c:v>1.3581822856739931</c:v>
                </c:pt>
                <c:pt idx="2502">
                  <c:v>1.3581822856739931</c:v>
                </c:pt>
                <c:pt idx="2503">
                  <c:v>1.3581822856739931</c:v>
                </c:pt>
                <c:pt idx="2504">
                  <c:v>1.3581822856739931</c:v>
                </c:pt>
                <c:pt idx="2505">
                  <c:v>1.3581822856739931</c:v>
                </c:pt>
                <c:pt idx="2506">
                  <c:v>1.3581822856739931</c:v>
                </c:pt>
                <c:pt idx="2507">
                  <c:v>1.3839885053952825</c:v>
                </c:pt>
                <c:pt idx="2508">
                  <c:v>1.3839885053952825</c:v>
                </c:pt>
                <c:pt idx="2509">
                  <c:v>1.3839885053952825</c:v>
                </c:pt>
                <c:pt idx="2510">
                  <c:v>1.3839885053952825</c:v>
                </c:pt>
                <c:pt idx="2511">
                  <c:v>1.3839885053952825</c:v>
                </c:pt>
                <c:pt idx="2512">
                  <c:v>1.3839885053952825</c:v>
                </c:pt>
                <c:pt idx="2513">
                  <c:v>1.3839885053952825</c:v>
                </c:pt>
                <c:pt idx="2514">
                  <c:v>1.3839885053952825</c:v>
                </c:pt>
                <c:pt idx="2515">
                  <c:v>1.3839885053952825</c:v>
                </c:pt>
                <c:pt idx="2516">
                  <c:v>1.3839885053952825</c:v>
                </c:pt>
                <c:pt idx="2517">
                  <c:v>1.3839885053952825</c:v>
                </c:pt>
                <c:pt idx="2518">
                  <c:v>1.3839885053952825</c:v>
                </c:pt>
                <c:pt idx="2519">
                  <c:v>1.3839885053952825</c:v>
                </c:pt>
                <c:pt idx="2520">
                  <c:v>1.3839885053952825</c:v>
                </c:pt>
                <c:pt idx="2521">
                  <c:v>1.3839885053952825</c:v>
                </c:pt>
                <c:pt idx="2522">
                  <c:v>1.3839885053952825</c:v>
                </c:pt>
                <c:pt idx="2523">
                  <c:v>1.3839885053952825</c:v>
                </c:pt>
                <c:pt idx="2524">
                  <c:v>1.3839885053952825</c:v>
                </c:pt>
                <c:pt idx="2525">
                  <c:v>1.3839885053952825</c:v>
                </c:pt>
                <c:pt idx="2526">
                  <c:v>1.3839885053952825</c:v>
                </c:pt>
                <c:pt idx="2527">
                  <c:v>1.3839885053952825</c:v>
                </c:pt>
                <c:pt idx="2528">
                  <c:v>1.3839885053952825</c:v>
                </c:pt>
                <c:pt idx="2529">
                  <c:v>1.3839885053952825</c:v>
                </c:pt>
                <c:pt idx="2530">
                  <c:v>1.4411476946858088</c:v>
                </c:pt>
                <c:pt idx="2531">
                  <c:v>1.4411476946858088</c:v>
                </c:pt>
                <c:pt idx="2532">
                  <c:v>1.4411476946858088</c:v>
                </c:pt>
                <c:pt idx="2533">
                  <c:v>1.4411476946858088</c:v>
                </c:pt>
                <c:pt idx="2534">
                  <c:v>1.4411476946858088</c:v>
                </c:pt>
                <c:pt idx="2535">
                  <c:v>1.4411476946858088</c:v>
                </c:pt>
                <c:pt idx="2536">
                  <c:v>1.4411476946858088</c:v>
                </c:pt>
                <c:pt idx="2537">
                  <c:v>1.4411476946858088</c:v>
                </c:pt>
                <c:pt idx="2538">
                  <c:v>1.4411476946858088</c:v>
                </c:pt>
                <c:pt idx="2539">
                  <c:v>1.4411476946858088</c:v>
                </c:pt>
                <c:pt idx="2540">
                  <c:v>1.4411476946858088</c:v>
                </c:pt>
                <c:pt idx="2541">
                  <c:v>1.4411476946858088</c:v>
                </c:pt>
                <c:pt idx="2542">
                  <c:v>1.4411476946858088</c:v>
                </c:pt>
                <c:pt idx="2543">
                  <c:v>1.4411476946858088</c:v>
                </c:pt>
                <c:pt idx="2544">
                  <c:v>1.4783829677692626</c:v>
                </c:pt>
                <c:pt idx="2545">
                  <c:v>1.4783829677692626</c:v>
                </c:pt>
                <c:pt idx="2546">
                  <c:v>1.4783829677692626</c:v>
                </c:pt>
                <c:pt idx="2547">
                  <c:v>1.4783829677692626</c:v>
                </c:pt>
                <c:pt idx="2548">
                  <c:v>1.4783829677692626</c:v>
                </c:pt>
                <c:pt idx="2549">
                  <c:v>1.4783829677692626</c:v>
                </c:pt>
                <c:pt idx="2550">
                  <c:v>1.4949873902556197</c:v>
                </c:pt>
                <c:pt idx="2551">
                  <c:v>1.4949873902556197</c:v>
                </c:pt>
                <c:pt idx="2552">
                  <c:v>1.4949873902556197</c:v>
                </c:pt>
                <c:pt idx="2553">
                  <c:v>1.4949873902556197</c:v>
                </c:pt>
                <c:pt idx="2554">
                  <c:v>1.4949873902556197</c:v>
                </c:pt>
                <c:pt idx="2555">
                  <c:v>1.4949873902556197</c:v>
                </c:pt>
                <c:pt idx="2556">
                  <c:v>1.4949873902556197</c:v>
                </c:pt>
                <c:pt idx="2557">
                  <c:v>1.4949873902556197</c:v>
                </c:pt>
                <c:pt idx="2558">
                  <c:v>1.5177888307938503</c:v>
                </c:pt>
                <c:pt idx="2559">
                  <c:v>1.5177888307938503</c:v>
                </c:pt>
                <c:pt idx="2560">
                  <c:v>1.5177888307938503</c:v>
                </c:pt>
                <c:pt idx="2561">
                  <c:v>1.5177888307938503</c:v>
                </c:pt>
                <c:pt idx="2562">
                  <c:v>1.5177888307938503</c:v>
                </c:pt>
                <c:pt idx="2563">
                  <c:v>1.5177888307938503</c:v>
                </c:pt>
                <c:pt idx="2564">
                  <c:v>1.5177888307938503</c:v>
                </c:pt>
                <c:pt idx="2565">
                  <c:v>1.5384083098927392</c:v>
                </c:pt>
                <c:pt idx="2566">
                  <c:v>1.5384083098927392</c:v>
                </c:pt>
                <c:pt idx="2567">
                  <c:v>1.5384083098927392</c:v>
                </c:pt>
                <c:pt idx="2568">
                  <c:v>1.5384083098927392</c:v>
                </c:pt>
                <c:pt idx="2569">
                  <c:v>1.5384083098927392</c:v>
                </c:pt>
                <c:pt idx="2570">
                  <c:v>1.5384083098927392</c:v>
                </c:pt>
                <c:pt idx="2571">
                  <c:v>1.5384083098927392</c:v>
                </c:pt>
                <c:pt idx="2572">
                  <c:v>1.5384083098927392</c:v>
                </c:pt>
                <c:pt idx="2573">
                  <c:v>1.5384083098927392</c:v>
                </c:pt>
                <c:pt idx="2574">
                  <c:v>1.5659195223556435</c:v>
                </c:pt>
                <c:pt idx="2575">
                  <c:v>1.5659195223556435</c:v>
                </c:pt>
                <c:pt idx="2576">
                  <c:v>1.5659195223556435</c:v>
                </c:pt>
                <c:pt idx="2577">
                  <c:v>1.5659195223556435</c:v>
                </c:pt>
                <c:pt idx="2578">
                  <c:v>1.5659195223556435</c:v>
                </c:pt>
                <c:pt idx="2579">
                  <c:v>1.5659195223556435</c:v>
                </c:pt>
                <c:pt idx="2580">
                  <c:v>1.5849403383790486</c:v>
                </c:pt>
                <c:pt idx="2581">
                  <c:v>1.5849403383790486</c:v>
                </c:pt>
                <c:pt idx="2582">
                  <c:v>1.5849403383790486</c:v>
                </c:pt>
                <c:pt idx="2583">
                  <c:v>1.5849403383790486</c:v>
                </c:pt>
                <c:pt idx="2584">
                  <c:v>1.5849403383790486</c:v>
                </c:pt>
                <c:pt idx="2585">
                  <c:v>1.5849403383790486</c:v>
                </c:pt>
                <c:pt idx="2586">
                  <c:v>1.5849403383790486</c:v>
                </c:pt>
                <c:pt idx="2587">
                  <c:v>1.5849403383790486</c:v>
                </c:pt>
                <c:pt idx="2588">
                  <c:v>1.5849403383790486</c:v>
                </c:pt>
                <c:pt idx="2589">
                  <c:v>1.5849403383790486</c:v>
                </c:pt>
                <c:pt idx="2590">
                  <c:v>1.6179782918252861</c:v>
                </c:pt>
                <c:pt idx="2591">
                  <c:v>1.6179782918252861</c:v>
                </c:pt>
                <c:pt idx="2592">
                  <c:v>1.6179782918252861</c:v>
                </c:pt>
                <c:pt idx="2593">
                  <c:v>1.6179782918252861</c:v>
                </c:pt>
                <c:pt idx="2594">
                  <c:v>1.6179782918252861</c:v>
                </c:pt>
                <c:pt idx="2595">
                  <c:v>1.6179782918252861</c:v>
                </c:pt>
                <c:pt idx="2596">
                  <c:v>1.6179782918252861</c:v>
                </c:pt>
                <c:pt idx="2597">
                  <c:v>1.6422005629954797</c:v>
                </c:pt>
                <c:pt idx="2598">
                  <c:v>1.6422005629954797</c:v>
                </c:pt>
                <c:pt idx="2599">
                  <c:v>1.6422005629954797</c:v>
                </c:pt>
                <c:pt idx="2600">
                  <c:v>1.6422005629954797</c:v>
                </c:pt>
                <c:pt idx="2601">
                  <c:v>1.6564861855151234</c:v>
                </c:pt>
                <c:pt idx="2602">
                  <c:v>1.6564861855151234</c:v>
                </c:pt>
                <c:pt idx="2603">
                  <c:v>1.6564861855151234</c:v>
                </c:pt>
                <c:pt idx="2604">
                  <c:v>1.6564861855151234</c:v>
                </c:pt>
                <c:pt idx="2605">
                  <c:v>1.6564861855151234</c:v>
                </c:pt>
                <c:pt idx="2606">
                  <c:v>1.6564861855151234</c:v>
                </c:pt>
                <c:pt idx="2607">
                  <c:v>1.6564861855151234</c:v>
                </c:pt>
                <c:pt idx="2608">
                  <c:v>1.6564861855151234</c:v>
                </c:pt>
                <c:pt idx="2609">
                  <c:v>1.6564861855151234</c:v>
                </c:pt>
                <c:pt idx="2610">
                  <c:v>1.6564861855151234</c:v>
                </c:pt>
                <c:pt idx="2611">
                  <c:v>1.6564861855151234</c:v>
                </c:pt>
                <c:pt idx="2612">
                  <c:v>1.6564861855151234</c:v>
                </c:pt>
                <c:pt idx="2613">
                  <c:v>1.6564861855151234</c:v>
                </c:pt>
                <c:pt idx="2614">
                  <c:v>1.6564861855151234</c:v>
                </c:pt>
                <c:pt idx="2615">
                  <c:v>1.6564861855151234</c:v>
                </c:pt>
                <c:pt idx="2616">
                  <c:v>1.6564861855151234</c:v>
                </c:pt>
                <c:pt idx="2617">
                  <c:v>1.6564861855151234</c:v>
                </c:pt>
                <c:pt idx="2618">
                  <c:v>1.6564861855151234</c:v>
                </c:pt>
                <c:pt idx="2619">
                  <c:v>1.6564861855151234</c:v>
                </c:pt>
                <c:pt idx="2620">
                  <c:v>1.6564861855151234</c:v>
                </c:pt>
                <c:pt idx="2621">
                  <c:v>1.7335487991123963</c:v>
                </c:pt>
                <c:pt idx="2622">
                  <c:v>1.7335487991123963</c:v>
                </c:pt>
                <c:pt idx="2623">
                  <c:v>1.7335487991123963</c:v>
                </c:pt>
                <c:pt idx="2624">
                  <c:v>1.7335487991123963</c:v>
                </c:pt>
                <c:pt idx="2625">
                  <c:v>1.7335487991123963</c:v>
                </c:pt>
                <c:pt idx="2626">
                  <c:v>1.7545175540100981</c:v>
                </c:pt>
                <c:pt idx="2627">
                  <c:v>1.7545175540100981</c:v>
                </c:pt>
                <c:pt idx="2628">
                  <c:v>1.7545175540100981</c:v>
                </c:pt>
                <c:pt idx="2629">
                  <c:v>1.7674787756294217</c:v>
                </c:pt>
                <c:pt idx="2630">
                  <c:v>1.7674787756294217</c:v>
                </c:pt>
                <c:pt idx="2631">
                  <c:v>1.7674787756294217</c:v>
                </c:pt>
                <c:pt idx="2632">
                  <c:v>1.7674787756294217</c:v>
                </c:pt>
                <c:pt idx="2633">
                  <c:v>1.7852360628720259</c:v>
                </c:pt>
                <c:pt idx="2634">
                  <c:v>1.7852360628720259</c:v>
                </c:pt>
                <c:pt idx="2635">
                  <c:v>1.7852360628720259</c:v>
                </c:pt>
                <c:pt idx="2636">
                  <c:v>1.7989331850097496</c:v>
                </c:pt>
                <c:pt idx="2637">
                  <c:v>1.7989331850097496</c:v>
                </c:pt>
                <c:pt idx="2638">
                  <c:v>1.7989331850097496</c:v>
                </c:pt>
                <c:pt idx="2639">
                  <c:v>1.7989331850097496</c:v>
                </c:pt>
                <c:pt idx="2640">
                  <c:v>1.7989331850097496</c:v>
                </c:pt>
                <c:pt idx="2641">
                  <c:v>1.7989331850097496</c:v>
                </c:pt>
                <c:pt idx="2642">
                  <c:v>1.8273864719469204</c:v>
                </c:pt>
                <c:pt idx="2643">
                  <c:v>1.8273864719469204</c:v>
                </c:pt>
                <c:pt idx="2644">
                  <c:v>1.8273864719469204</c:v>
                </c:pt>
                <c:pt idx="2645">
                  <c:v>1.8421863415215773</c:v>
                </c:pt>
                <c:pt idx="2646">
                  <c:v>1.8421863415215773</c:v>
                </c:pt>
                <c:pt idx="2647">
                  <c:v>1.8421863415215773</c:v>
                </c:pt>
                <c:pt idx="2648">
                  <c:v>1.8421863415215773</c:v>
                </c:pt>
                <c:pt idx="2649">
                  <c:v>1.862569548946537</c:v>
                </c:pt>
                <c:pt idx="2650">
                  <c:v>1.8677882600544486</c:v>
                </c:pt>
                <c:pt idx="2651">
                  <c:v>1.8677882600544486</c:v>
                </c:pt>
                <c:pt idx="2652">
                  <c:v>1.8677882600544486</c:v>
                </c:pt>
                <c:pt idx="2653">
                  <c:v>1.8677882600544486</c:v>
                </c:pt>
                <c:pt idx="2654">
                  <c:v>1.8677882600544486</c:v>
                </c:pt>
                <c:pt idx="2655">
                  <c:v>1.8677882600544486</c:v>
                </c:pt>
                <c:pt idx="2656">
                  <c:v>1.8677882600544486</c:v>
                </c:pt>
                <c:pt idx="2657">
                  <c:v>1.8677882600544486</c:v>
                </c:pt>
                <c:pt idx="2658">
                  <c:v>1.8677882600544486</c:v>
                </c:pt>
                <c:pt idx="2659">
                  <c:v>1.8677882600544486</c:v>
                </c:pt>
                <c:pt idx="2660">
                  <c:v>1.8677882600544486</c:v>
                </c:pt>
                <c:pt idx="2661">
                  <c:v>1.8677882600544486</c:v>
                </c:pt>
                <c:pt idx="2662">
                  <c:v>1.8677882600544486</c:v>
                </c:pt>
                <c:pt idx="2663">
                  <c:v>1.8677882600544486</c:v>
                </c:pt>
                <c:pt idx="2664">
                  <c:v>1.8677882600544486</c:v>
                </c:pt>
                <c:pt idx="2665">
                  <c:v>1.8677882600544486</c:v>
                </c:pt>
                <c:pt idx="2666">
                  <c:v>1.9591825866415773</c:v>
                </c:pt>
                <c:pt idx="2667">
                  <c:v>1.9654675641042432</c:v>
                </c:pt>
                <c:pt idx="2668">
                  <c:v>1.9718311522562282</c:v>
                </c:pt>
                <c:pt idx="2669">
                  <c:v>1.9782756068208831</c:v>
                </c:pt>
                <c:pt idx="2670">
                  <c:v>1.9782756068208831</c:v>
                </c:pt>
                <c:pt idx="2671">
                  <c:v>1.991416647391175</c:v>
                </c:pt>
                <c:pt idx="2672">
                  <c:v>1.991416647391175</c:v>
                </c:pt>
                <c:pt idx="2673">
                  <c:v>1.991416647391175</c:v>
                </c:pt>
                <c:pt idx="2674">
                  <c:v>1.991416647391175</c:v>
                </c:pt>
                <c:pt idx="2675">
                  <c:v>1.991416647391175</c:v>
                </c:pt>
                <c:pt idx="2676">
                  <c:v>1.991416647391175</c:v>
                </c:pt>
                <c:pt idx="2677">
                  <c:v>1.991416647391175</c:v>
                </c:pt>
                <c:pt idx="2678">
                  <c:v>1.991416647391175</c:v>
                </c:pt>
                <c:pt idx="2679">
                  <c:v>1.991416647391175</c:v>
                </c:pt>
                <c:pt idx="2680">
                  <c:v>1.991416647391175</c:v>
                </c:pt>
                <c:pt idx="2681">
                  <c:v>1.991416647391175</c:v>
                </c:pt>
                <c:pt idx="2682">
                  <c:v>2.0706531127579026</c:v>
                </c:pt>
                <c:pt idx="2683">
                  <c:v>2.0706531127579026</c:v>
                </c:pt>
                <c:pt idx="2684">
                  <c:v>2.0706531127579026</c:v>
                </c:pt>
                <c:pt idx="2685">
                  <c:v>2.0706531127579026</c:v>
                </c:pt>
                <c:pt idx="2686">
                  <c:v>2.0706531127579026</c:v>
                </c:pt>
                <c:pt idx="2687">
                  <c:v>2.0706531127579026</c:v>
                </c:pt>
                <c:pt idx="2688">
                  <c:v>2.0706531127579026</c:v>
                </c:pt>
                <c:pt idx="2689">
                  <c:v>2.0706531127579026</c:v>
                </c:pt>
                <c:pt idx="2690">
                  <c:v>2.0706531127579026</c:v>
                </c:pt>
                <c:pt idx="2691">
                  <c:v>2.0706531127579026</c:v>
                </c:pt>
                <c:pt idx="2692">
                  <c:v>2.1560647360648533</c:v>
                </c:pt>
                <c:pt idx="2693">
                  <c:v>2.1560647360648533</c:v>
                </c:pt>
                <c:pt idx="2694">
                  <c:v>2.1560647360648533</c:v>
                </c:pt>
                <c:pt idx="2695">
                  <c:v>2.1560647360648533</c:v>
                </c:pt>
                <c:pt idx="2696">
                  <c:v>2.1560647360648533</c:v>
                </c:pt>
                <c:pt idx="2697">
                  <c:v>2.1560647360648533</c:v>
                </c:pt>
                <c:pt idx="2698">
                  <c:v>2.1560647360648533</c:v>
                </c:pt>
                <c:pt idx="2699">
                  <c:v>2.1560647360648533</c:v>
                </c:pt>
                <c:pt idx="2700">
                  <c:v>2.1560647360648533</c:v>
                </c:pt>
                <c:pt idx="2701">
                  <c:v>2.1560647360648533</c:v>
                </c:pt>
                <c:pt idx="2702">
                  <c:v>2.1560647360648533</c:v>
                </c:pt>
                <c:pt idx="2703">
                  <c:v>2.1560647360648533</c:v>
                </c:pt>
                <c:pt idx="2704">
                  <c:v>2.1560647360648533</c:v>
                </c:pt>
                <c:pt idx="2705">
                  <c:v>2.1560647360648533</c:v>
                </c:pt>
                <c:pt idx="2706">
                  <c:v>2.3108534566575485</c:v>
                </c:pt>
                <c:pt idx="2707">
                  <c:v>2.3108534566575485</c:v>
                </c:pt>
                <c:pt idx="2708">
                  <c:v>2.3108534566575485</c:v>
                </c:pt>
                <c:pt idx="2709">
                  <c:v>2.3108534566575485</c:v>
                </c:pt>
                <c:pt idx="2710">
                  <c:v>2.3108534566575485</c:v>
                </c:pt>
                <c:pt idx="2711">
                  <c:v>2.3108534566575485</c:v>
                </c:pt>
                <c:pt idx="2712">
                  <c:v>2.3108534566575485</c:v>
                </c:pt>
                <c:pt idx="2713">
                  <c:v>2.3108534566575485</c:v>
                </c:pt>
                <c:pt idx="2714">
                  <c:v>2.3108534566575485</c:v>
                </c:pt>
                <c:pt idx="2715">
                  <c:v>2.4506564534353688</c:v>
                </c:pt>
                <c:pt idx="2716">
                  <c:v>2.4506564534353688</c:v>
                </c:pt>
                <c:pt idx="2717">
                  <c:v>2.4506564534353688</c:v>
                </c:pt>
                <c:pt idx="2718">
                  <c:v>2.4506564534353688</c:v>
                </c:pt>
                <c:pt idx="2719">
                  <c:v>2.4506564534353688</c:v>
                </c:pt>
                <c:pt idx="2720">
                  <c:v>2.4506564534353688</c:v>
                </c:pt>
                <c:pt idx="2721">
                  <c:v>2.4506564534353688</c:v>
                </c:pt>
                <c:pt idx="2722">
                  <c:v>2.4506564534353688</c:v>
                </c:pt>
                <c:pt idx="2723">
                  <c:v>2.4506564534353688</c:v>
                </c:pt>
                <c:pt idx="2724">
                  <c:v>2.6659003450498702</c:v>
                </c:pt>
                <c:pt idx="2725">
                  <c:v>2.6659003450498702</c:v>
                </c:pt>
                <c:pt idx="2726">
                  <c:v>2.6659003450498702</c:v>
                </c:pt>
                <c:pt idx="2727">
                  <c:v>2.6659003450498702</c:v>
                </c:pt>
                <c:pt idx="2728">
                  <c:v>2.6659003450498702</c:v>
                </c:pt>
                <c:pt idx="2729">
                  <c:v>2.6659003450498702</c:v>
                </c:pt>
                <c:pt idx="2730">
                  <c:v>2.6659003450498702</c:v>
                </c:pt>
                <c:pt idx="2731">
                  <c:v>2.6659003450498702</c:v>
                </c:pt>
                <c:pt idx="2732">
                  <c:v>2.6659003450498702</c:v>
                </c:pt>
                <c:pt idx="2733">
                  <c:v>2.6659003450498702</c:v>
                </c:pt>
                <c:pt idx="2734">
                  <c:v>2.6659003450498702</c:v>
                </c:pt>
              </c:numCache>
            </c:numRef>
          </c:xVal>
          <c:yVal>
            <c:numRef>
              <c:f>Regression!RegChartQQX</c:f>
              <c:numCache>
                <c:formatCode>0.0000</c:formatCode>
                <c:ptCount val="2735"/>
                <c:pt idx="0">
                  <c:v>-3.5637237761657956</c:v>
                </c:pt>
                <c:pt idx="1">
                  <c:v>-3.2644179862305394</c:v>
                </c:pt>
                <c:pt idx="2">
                  <c:v>-3.1168164504892237</c:v>
                </c:pt>
                <c:pt idx="3">
                  <c:v>-3.0162270886912808</c:v>
                </c:pt>
                <c:pt idx="4">
                  <c:v>-2.9391934236596713</c:v>
                </c:pt>
                <c:pt idx="5">
                  <c:v>-2.8764359702713773</c:v>
                </c:pt>
                <c:pt idx="6">
                  <c:v>-2.8233005325629503</c:v>
                </c:pt>
                <c:pt idx="7">
                  <c:v>-2.7771100439847807</c:v>
                </c:pt>
                <c:pt idx="8">
                  <c:v>-2.7361789133998222</c:v>
                </c:pt>
                <c:pt idx="9">
                  <c:v>-2.6993750586359719</c:v>
                </c:pt>
                <c:pt idx="10">
                  <c:v>-2.6659003450498671</c:v>
                </c:pt>
                <c:pt idx="11">
                  <c:v>-2.6659003450498671</c:v>
                </c:pt>
                <c:pt idx="12">
                  <c:v>-2.6067439764259008</c:v>
                </c:pt>
                <c:pt idx="13">
                  <c:v>-2.6067439764259008</c:v>
                </c:pt>
                <c:pt idx="14">
                  <c:v>-2.5555080555517771</c:v>
                </c:pt>
                <c:pt idx="15">
                  <c:v>-2.5555080555517771</c:v>
                </c:pt>
                <c:pt idx="16">
                  <c:v>-2.5555080555517771</c:v>
                </c:pt>
                <c:pt idx="17">
                  <c:v>-2.4893671102224584</c:v>
                </c:pt>
                <c:pt idx="18">
                  <c:v>-2.4893671102224584</c:v>
                </c:pt>
                <c:pt idx="19">
                  <c:v>-2.450656453435367</c:v>
                </c:pt>
                <c:pt idx="20">
                  <c:v>-2.4325998101995441</c:v>
                </c:pt>
                <c:pt idx="21">
                  <c:v>-2.4325998101995441</c:v>
                </c:pt>
                <c:pt idx="22">
                  <c:v>-2.4325998101995441</c:v>
                </c:pt>
                <c:pt idx="23">
                  <c:v>-2.4325998101995441</c:v>
                </c:pt>
                <c:pt idx="24">
                  <c:v>-2.4325998101995441</c:v>
                </c:pt>
                <c:pt idx="25">
                  <c:v>-2.3525104388690163</c:v>
                </c:pt>
                <c:pt idx="26">
                  <c:v>-2.3381700639261913</c:v>
                </c:pt>
                <c:pt idx="27">
                  <c:v>-2.3381700639261913</c:v>
                </c:pt>
                <c:pt idx="28">
                  <c:v>-2.310853456657548</c:v>
                </c:pt>
                <c:pt idx="29">
                  <c:v>-2.310853456657548</c:v>
                </c:pt>
                <c:pt idx="30">
                  <c:v>-2.310853456657548</c:v>
                </c:pt>
                <c:pt idx="31">
                  <c:v>-2.2728580595100762</c:v>
                </c:pt>
                <c:pt idx="32">
                  <c:v>-2.2728580595100762</c:v>
                </c:pt>
                <c:pt idx="33">
                  <c:v>-2.2728580595100762</c:v>
                </c:pt>
                <c:pt idx="34">
                  <c:v>-2.2378855559537847</c:v>
                </c:pt>
                <c:pt idx="35">
                  <c:v>-2.2378855559537847</c:v>
                </c:pt>
                <c:pt idx="36">
                  <c:v>-2.216006718107038</c:v>
                </c:pt>
                <c:pt idx="37">
                  <c:v>-2.216006718107038</c:v>
                </c:pt>
                <c:pt idx="38">
                  <c:v>-2.216006718107038</c:v>
                </c:pt>
                <c:pt idx="39">
                  <c:v>-2.216006718107038</c:v>
                </c:pt>
                <c:pt idx="40">
                  <c:v>-2.216006718107038</c:v>
                </c:pt>
                <c:pt idx="41">
                  <c:v>-2.1655270108056097</c:v>
                </c:pt>
                <c:pt idx="42">
                  <c:v>-2.1655270108056097</c:v>
                </c:pt>
                <c:pt idx="43">
                  <c:v>-2.1467916546074863</c:v>
                </c:pt>
                <c:pt idx="44">
                  <c:v>-2.1376995821130693</c:v>
                </c:pt>
                <c:pt idx="45">
                  <c:v>-2.1376995821130693</c:v>
                </c:pt>
                <c:pt idx="46">
                  <c:v>-2.1376995821130693</c:v>
                </c:pt>
                <c:pt idx="47">
                  <c:v>-2.1376995821130693</c:v>
                </c:pt>
                <c:pt idx="48">
                  <c:v>-2.1029953135119666</c:v>
                </c:pt>
                <c:pt idx="49">
                  <c:v>-2.0947025706277178</c:v>
                </c:pt>
                <c:pt idx="50">
                  <c:v>-2.0947025706277178</c:v>
                </c:pt>
                <c:pt idx="51">
                  <c:v>-2.0785366008051032</c:v>
                </c:pt>
                <c:pt idx="52">
                  <c:v>-2.0706531127579018</c:v>
                </c:pt>
                <c:pt idx="53">
                  <c:v>-2.0706531127579018</c:v>
                </c:pt>
                <c:pt idx="54">
                  <c:v>-2.0552615631768392</c:v>
                </c:pt>
                <c:pt idx="55">
                  <c:v>-2.0552615631768392</c:v>
                </c:pt>
                <c:pt idx="56">
                  <c:v>-2.0552615631768392</c:v>
                </c:pt>
                <c:pt idx="57">
                  <c:v>-2.0552615631768392</c:v>
                </c:pt>
                <c:pt idx="58">
                  <c:v>-2.0552615631768392</c:v>
                </c:pt>
                <c:pt idx="59">
                  <c:v>-2.0187803447283761</c:v>
                </c:pt>
                <c:pt idx="60">
                  <c:v>-2.0187803447283761</c:v>
                </c:pt>
                <c:pt idx="61">
                  <c:v>-2.0049108581893313</c:v>
                </c:pt>
                <c:pt idx="62">
                  <c:v>-2.0049108581893313</c:v>
                </c:pt>
                <c:pt idx="63">
                  <c:v>-1.9914166473911747</c:v>
                </c:pt>
                <c:pt idx="64">
                  <c:v>-1.9914166473911747</c:v>
                </c:pt>
                <c:pt idx="65">
                  <c:v>-1.9914166473911747</c:v>
                </c:pt>
                <c:pt idx="66">
                  <c:v>-1.9914166473911747</c:v>
                </c:pt>
                <c:pt idx="67">
                  <c:v>-1.9654675641042432</c:v>
                </c:pt>
                <c:pt idx="68">
                  <c:v>-1.9654675641042432</c:v>
                </c:pt>
                <c:pt idx="69">
                  <c:v>-1.9654675641042432</c:v>
                </c:pt>
                <c:pt idx="70">
                  <c:v>-1.9654675641042432</c:v>
                </c:pt>
                <c:pt idx="71">
                  <c:v>-1.9654675641042432</c:v>
                </c:pt>
                <c:pt idx="72">
                  <c:v>-1.9347868830166586</c:v>
                </c:pt>
                <c:pt idx="73">
                  <c:v>-1.9347868830166586</c:v>
                </c:pt>
                <c:pt idx="74">
                  <c:v>-1.9230085489113007</c:v>
                </c:pt>
                <c:pt idx="75">
                  <c:v>-1.9230085489113007</c:v>
                </c:pt>
                <c:pt idx="76">
                  <c:v>-1.9230085489113007</c:v>
                </c:pt>
                <c:pt idx="77">
                  <c:v>-1.9058261845387061</c:v>
                </c:pt>
                <c:pt idx="78">
                  <c:v>-1.9058261845387061</c:v>
                </c:pt>
                <c:pt idx="79">
                  <c:v>-1.9058261845387061</c:v>
                </c:pt>
                <c:pt idx="80">
                  <c:v>-1.9058261845387061</c:v>
                </c:pt>
                <c:pt idx="81">
                  <c:v>-1.9058261845387061</c:v>
                </c:pt>
                <c:pt idx="82">
                  <c:v>-1.8783809648051151</c:v>
                </c:pt>
                <c:pt idx="83">
                  <c:v>-1.8783809648051151</c:v>
                </c:pt>
                <c:pt idx="84">
                  <c:v>-1.8783809648051151</c:v>
                </c:pt>
                <c:pt idx="85">
                  <c:v>-1.862569548946537</c:v>
                </c:pt>
                <c:pt idx="86">
                  <c:v>-1.8574010772121654</c:v>
                </c:pt>
                <c:pt idx="87">
                  <c:v>-1.8574010772121654</c:v>
                </c:pt>
                <c:pt idx="88">
                  <c:v>-1.8472105137741763</c:v>
                </c:pt>
                <c:pt idx="89">
                  <c:v>-1.8472105137741763</c:v>
                </c:pt>
                <c:pt idx="90">
                  <c:v>-1.8472105137741763</c:v>
                </c:pt>
                <c:pt idx="91">
                  <c:v>-1.8472105137741763</c:v>
                </c:pt>
                <c:pt idx="92">
                  <c:v>-1.8273864719469204</c:v>
                </c:pt>
                <c:pt idx="93">
                  <c:v>-1.8273864719469204</c:v>
                </c:pt>
                <c:pt idx="94">
                  <c:v>-1.8273864719469204</c:v>
                </c:pt>
                <c:pt idx="95">
                  <c:v>-1.8129763687007561</c:v>
                </c:pt>
                <c:pt idx="96">
                  <c:v>-1.8129763687007561</c:v>
                </c:pt>
                <c:pt idx="97">
                  <c:v>-1.8035748032221395</c:v>
                </c:pt>
                <c:pt idx="98">
                  <c:v>-1.7989331850097492</c:v>
                </c:pt>
                <c:pt idx="99">
                  <c:v>-1.7943300036094723</c:v>
                </c:pt>
                <c:pt idx="100">
                  <c:v>-1.7897645317126023</c:v>
                </c:pt>
                <c:pt idx="101">
                  <c:v>-1.7852360628720265</c:v>
                </c:pt>
                <c:pt idx="102">
                  <c:v>-1.7852360628720265</c:v>
                </c:pt>
                <c:pt idx="103">
                  <c:v>-1.7852360628720265</c:v>
                </c:pt>
                <c:pt idx="104">
                  <c:v>-1.7718659066407043</c:v>
                </c:pt>
                <c:pt idx="105">
                  <c:v>-1.7718659066407043</c:v>
                </c:pt>
                <c:pt idx="106">
                  <c:v>-1.7631254017092044</c:v>
                </c:pt>
                <c:pt idx="107">
                  <c:v>-1.7631254017092044</c:v>
                </c:pt>
                <c:pt idx="108">
                  <c:v>-1.7631254017092044</c:v>
                </c:pt>
                <c:pt idx="109">
                  <c:v>-1.7502619340958261</c:v>
                </c:pt>
                <c:pt idx="110">
                  <c:v>-1.7460377778817631</c:v>
                </c:pt>
                <c:pt idx="111">
                  <c:v>-1.7460377778817631</c:v>
                </c:pt>
                <c:pt idx="112">
                  <c:v>-1.7460377778817631</c:v>
                </c:pt>
                <c:pt idx="113">
                  <c:v>-1.7335487991123972</c:v>
                </c:pt>
                <c:pt idx="114">
                  <c:v>-1.7294452727675103</c:v>
                </c:pt>
                <c:pt idx="115">
                  <c:v>-1.7294452727675103</c:v>
                </c:pt>
                <c:pt idx="116">
                  <c:v>-1.7294452727675103</c:v>
                </c:pt>
                <c:pt idx="117">
                  <c:v>-1.7294452727675103</c:v>
                </c:pt>
                <c:pt idx="118">
                  <c:v>-1.7133156815057724</c:v>
                </c:pt>
                <c:pt idx="119">
                  <c:v>-1.7133156815057724</c:v>
                </c:pt>
                <c:pt idx="120">
                  <c:v>-1.7054152731627288</c:v>
                </c:pt>
                <c:pt idx="121">
                  <c:v>-1.7054152731627288</c:v>
                </c:pt>
                <c:pt idx="122">
                  <c:v>-1.7054152731627288</c:v>
                </c:pt>
                <c:pt idx="123">
                  <c:v>-1.7054152731627288</c:v>
                </c:pt>
                <c:pt idx="124">
                  <c:v>-1.7054152731627288</c:v>
                </c:pt>
                <c:pt idx="125">
                  <c:v>-1.6861167782003321</c:v>
                </c:pt>
                <c:pt idx="126">
                  <c:v>-1.6861167782003321</c:v>
                </c:pt>
                <c:pt idx="127">
                  <c:v>-1.6861167782003321</c:v>
                </c:pt>
                <c:pt idx="128">
                  <c:v>-1.6861167782003321</c:v>
                </c:pt>
                <c:pt idx="129">
                  <c:v>-1.6861167782003321</c:v>
                </c:pt>
                <c:pt idx="130">
                  <c:v>-1.6861167782003321</c:v>
                </c:pt>
                <c:pt idx="131">
                  <c:v>-1.6637576140565871</c:v>
                </c:pt>
                <c:pt idx="132">
                  <c:v>-1.6637576140565871</c:v>
                </c:pt>
                <c:pt idx="133">
                  <c:v>-1.6637576140565871</c:v>
                </c:pt>
                <c:pt idx="134">
                  <c:v>-1.6528830776381649</c:v>
                </c:pt>
                <c:pt idx="135">
                  <c:v>-1.6528830776381649</c:v>
                </c:pt>
                <c:pt idx="136">
                  <c:v>-1.6528830776381649</c:v>
                </c:pt>
                <c:pt idx="137">
                  <c:v>-1.6528830776381649</c:v>
                </c:pt>
                <c:pt idx="138">
                  <c:v>-1.6528830776381649</c:v>
                </c:pt>
                <c:pt idx="139">
                  <c:v>-1.6351816728371245</c:v>
                </c:pt>
                <c:pt idx="140">
                  <c:v>-1.6351816728371245</c:v>
                </c:pt>
                <c:pt idx="141">
                  <c:v>-1.6351816728371245</c:v>
                </c:pt>
                <c:pt idx="142">
                  <c:v>-1.624802007379867</c:v>
                </c:pt>
                <c:pt idx="143">
                  <c:v>-1.624802007379867</c:v>
                </c:pt>
                <c:pt idx="144">
                  <c:v>-1.624802007379867</c:v>
                </c:pt>
                <c:pt idx="145">
                  <c:v>-1.61459449911454</c:v>
                </c:pt>
                <c:pt idx="146">
                  <c:v>-1.61459449911454</c:v>
                </c:pt>
                <c:pt idx="147">
                  <c:v>-1.61459449911454</c:v>
                </c:pt>
                <c:pt idx="148">
                  <c:v>-1.61459449911454</c:v>
                </c:pt>
                <c:pt idx="149">
                  <c:v>-1.61459449911454</c:v>
                </c:pt>
                <c:pt idx="150">
                  <c:v>-1.61459449911454</c:v>
                </c:pt>
                <c:pt idx="151">
                  <c:v>-1.61459449911454</c:v>
                </c:pt>
                <c:pt idx="152">
                  <c:v>-1.61459449911454</c:v>
                </c:pt>
                <c:pt idx="153">
                  <c:v>-1.5881667886455826</c:v>
                </c:pt>
                <c:pt idx="154">
                  <c:v>-1.5881667886455826</c:v>
                </c:pt>
                <c:pt idx="155">
                  <c:v>-1.5881667886455826</c:v>
                </c:pt>
                <c:pt idx="156">
                  <c:v>-1.5881667886455826</c:v>
                </c:pt>
                <c:pt idx="157">
                  <c:v>-1.5881667886455826</c:v>
                </c:pt>
                <c:pt idx="158">
                  <c:v>-1.5721967195305624</c:v>
                </c:pt>
                <c:pt idx="159">
                  <c:v>-1.5721967195305624</c:v>
                </c:pt>
                <c:pt idx="160">
                  <c:v>-1.5721967195305624</c:v>
                </c:pt>
                <c:pt idx="161">
                  <c:v>-1.5628039268277349</c:v>
                </c:pt>
                <c:pt idx="162">
                  <c:v>-1.5628039268277349</c:v>
                </c:pt>
                <c:pt idx="163">
                  <c:v>-1.5628039268277349</c:v>
                </c:pt>
                <c:pt idx="164">
                  <c:v>-1.5535470224467212</c:v>
                </c:pt>
                <c:pt idx="165">
                  <c:v>-1.5535470224467212</c:v>
                </c:pt>
                <c:pt idx="166">
                  <c:v>-1.5535470224467212</c:v>
                </c:pt>
                <c:pt idx="167">
                  <c:v>-1.5535470224467212</c:v>
                </c:pt>
                <c:pt idx="168">
                  <c:v>-1.5535470224467212</c:v>
                </c:pt>
                <c:pt idx="169">
                  <c:v>-1.5384083098927392</c:v>
                </c:pt>
                <c:pt idx="170">
                  <c:v>-1.5384083098927392</c:v>
                </c:pt>
                <c:pt idx="171">
                  <c:v>-1.5384083098927392</c:v>
                </c:pt>
                <c:pt idx="172">
                  <c:v>-1.5384083098927392</c:v>
                </c:pt>
                <c:pt idx="173">
                  <c:v>-1.5384083098927392</c:v>
                </c:pt>
                <c:pt idx="174">
                  <c:v>-1.5236141800532172</c:v>
                </c:pt>
                <c:pt idx="175">
                  <c:v>-1.5236141800532172</c:v>
                </c:pt>
                <c:pt idx="176">
                  <c:v>-1.5236141800532172</c:v>
                </c:pt>
                <c:pt idx="177">
                  <c:v>-1.5236141800532172</c:v>
                </c:pt>
                <c:pt idx="178">
                  <c:v>-1.5236141800532172</c:v>
                </c:pt>
                <c:pt idx="179">
                  <c:v>-1.5236141800532172</c:v>
                </c:pt>
                <c:pt idx="180">
                  <c:v>-1.5236141800532172</c:v>
                </c:pt>
                <c:pt idx="181">
                  <c:v>-1.5236141800532172</c:v>
                </c:pt>
                <c:pt idx="182">
                  <c:v>-1.5006148420573444</c:v>
                </c:pt>
                <c:pt idx="183">
                  <c:v>-1.5006148420573444</c:v>
                </c:pt>
                <c:pt idx="184">
                  <c:v>-1.5006148420573444</c:v>
                </c:pt>
                <c:pt idx="185">
                  <c:v>-1.5006148420573444</c:v>
                </c:pt>
                <c:pt idx="186">
                  <c:v>-1.4894068876948388</c:v>
                </c:pt>
                <c:pt idx="187">
                  <c:v>-1.4894068876948388</c:v>
                </c:pt>
                <c:pt idx="188">
                  <c:v>-1.4894068876948388</c:v>
                </c:pt>
                <c:pt idx="189">
                  <c:v>-1.4811220981886666</c:v>
                </c:pt>
                <c:pt idx="190">
                  <c:v>-1.4811220981886666</c:v>
                </c:pt>
                <c:pt idx="191">
                  <c:v>-1.4811220981886666</c:v>
                </c:pt>
                <c:pt idx="192">
                  <c:v>-1.4811220981886666</c:v>
                </c:pt>
                <c:pt idx="193">
                  <c:v>-1.4702314267400576</c:v>
                </c:pt>
                <c:pt idx="194">
                  <c:v>-1.4702314267400576</c:v>
                </c:pt>
                <c:pt idx="195">
                  <c:v>-1.4702314267400576</c:v>
                </c:pt>
                <c:pt idx="196">
                  <c:v>-1.4702314267400576</c:v>
                </c:pt>
                <c:pt idx="197">
                  <c:v>-1.4595123949821374</c:v>
                </c:pt>
                <c:pt idx="198">
                  <c:v>-1.4595123949821374</c:v>
                </c:pt>
                <c:pt idx="199">
                  <c:v>-1.4595123949821374</c:v>
                </c:pt>
                <c:pt idx="200">
                  <c:v>-1.4595123949821374</c:v>
                </c:pt>
                <c:pt idx="201">
                  <c:v>-1.4595123949821374</c:v>
                </c:pt>
                <c:pt idx="202">
                  <c:v>-1.4463450758155323</c:v>
                </c:pt>
                <c:pt idx="203">
                  <c:v>-1.4463450758155323</c:v>
                </c:pt>
                <c:pt idx="204">
                  <c:v>-1.4463450758155323</c:v>
                </c:pt>
                <c:pt idx="205">
                  <c:v>-1.4385635388365483</c:v>
                </c:pt>
                <c:pt idx="206">
                  <c:v>-1.4385635388365483</c:v>
                </c:pt>
                <c:pt idx="207">
                  <c:v>-1.4385635388365483</c:v>
                </c:pt>
                <c:pt idx="208">
                  <c:v>-1.4385635388365483</c:v>
                </c:pt>
                <c:pt idx="209">
                  <c:v>-1.4385635388365483</c:v>
                </c:pt>
                <c:pt idx="210">
                  <c:v>-1.4257845907816564</c:v>
                </c:pt>
                <c:pt idx="211">
                  <c:v>-1.4257845907816564</c:v>
                </c:pt>
                <c:pt idx="212">
                  <c:v>-1.4257845907816564</c:v>
                </c:pt>
                <c:pt idx="213">
                  <c:v>-1.4257845907816564</c:v>
                </c:pt>
                <c:pt idx="214">
                  <c:v>-1.4157265702913135</c:v>
                </c:pt>
                <c:pt idx="215">
                  <c:v>-1.4157265702913135</c:v>
                </c:pt>
                <c:pt idx="216">
                  <c:v>-1.4157265702913135</c:v>
                </c:pt>
                <c:pt idx="217">
                  <c:v>-1.4082759976023034</c:v>
                </c:pt>
                <c:pt idx="218">
                  <c:v>-1.4082759976023034</c:v>
                </c:pt>
                <c:pt idx="219">
                  <c:v>-1.4082759976023034</c:v>
                </c:pt>
                <c:pt idx="220">
                  <c:v>-1.4082759976023034</c:v>
                </c:pt>
                <c:pt idx="221">
                  <c:v>-1.39846190108854</c:v>
                </c:pt>
                <c:pt idx="222">
                  <c:v>-1.39846190108854</c:v>
                </c:pt>
                <c:pt idx="223">
                  <c:v>-1.39846190108854</c:v>
                </c:pt>
                <c:pt idx="224">
                  <c:v>-1.39846190108854</c:v>
                </c:pt>
                <c:pt idx="225">
                  <c:v>-1.39846190108854</c:v>
                </c:pt>
                <c:pt idx="226">
                  <c:v>-1.3863806134539967</c:v>
                </c:pt>
                <c:pt idx="227">
                  <c:v>-1.3863806134539967</c:v>
                </c:pt>
                <c:pt idx="228">
                  <c:v>-1.3863806134539967</c:v>
                </c:pt>
                <c:pt idx="229">
                  <c:v>-1.3792279038505171</c:v>
                </c:pt>
                <c:pt idx="230">
                  <c:v>-1.3792279038505171</c:v>
                </c:pt>
                <c:pt idx="231">
                  <c:v>-1.3744983565835009</c:v>
                </c:pt>
                <c:pt idx="232">
                  <c:v>-1.3744983565835009</c:v>
                </c:pt>
                <c:pt idx="233">
                  <c:v>-1.3744983565835009</c:v>
                </c:pt>
                <c:pt idx="234">
                  <c:v>-1.3674611569074344</c:v>
                </c:pt>
                <c:pt idx="235">
                  <c:v>-1.3674611569074344</c:v>
                </c:pt>
                <c:pt idx="236">
                  <c:v>-1.3674611569074344</c:v>
                </c:pt>
                <c:pt idx="237">
                  <c:v>-1.3674611569074344</c:v>
                </c:pt>
                <c:pt idx="238">
                  <c:v>-1.3581822856739931</c:v>
                </c:pt>
                <c:pt idx="239">
                  <c:v>-1.3581822856739931</c:v>
                </c:pt>
                <c:pt idx="240">
                  <c:v>-1.353586385196754</c:v>
                </c:pt>
                <c:pt idx="241">
                  <c:v>-1.353586385196754</c:v>
                </c:pt>
                <c:pt idx="242">
                  <c:v>-1.353586385196754</c:v>
                </c:pt>
                <c:pt idx="243">
                  <c:v>-1.3467456724148483</c:v>
                </c:pt>
                <c:pt idx="244">
                  <c:v>-1.3444793839364308</c:v>
                </c:pt>
                <c:pt idx="245">
                  <c:v>-1.3444793839364308</c:v>
                </c:pt>
                <c:pt idx="246">
                  <c:v>-1.3444793839364308</c:v>
                </c:pt>
                <c:pt idx="247">
                  <c:v>-1.3444793839364308</c:v>
                </c:pt>
                <c:pt idx="248">
                  <c:v>-1.3444793839364308</c:v>
                </c:pt>
                <c:pt idx="249">
                  <c:v>-1.3444793839364308</c:v>
                </c:pt>
                <c:pt idx="250">
                  <c:v>-1.3444793839364308</c:v>
                </c:pt>
                <c:pt idx="251">
                  <c:v>-1.3444793839364308</c:v>
                </c:pt>
                <c:pt idx="252">
                  <c:v>-1.3444793839364308</c:v>
                </c:pt>
                <c:pt idx="253">
                  <c:v>-1.3243863322451119</c:v>
                </c:pt>
                <c:pt idx="254">
                  <c:v>-1.3243863322451119</c:v>
                </c:pt>
                <c:pt idx="255">
                  <c:v>-1.3243863322451119</c:v>
                </c:pt>
                <c:pt idx="256">
                  <c:v>-1.3243863322451119</c:v>
                </c:pt>
                <c:pt idx="257">
                  <c:v>-1.3243863322451119</c:v>
                </c:pt>
                <c:pt idx="258">
                  <c:v>-1.3134508315900839</c:v>
                </c:pt>
                <c:pt idx="259">
                  <c:v>-1.3134508315900839</c:v>
                </c:pt>
                <c:pt idx="260">
                  <c:v>-1.3091203072128768</c:v>
                </c:pt>
                <c:pt idx="261">
                  <c:v>-1.3091203072128768</c:v>
                </c:pt>
                <c:pt idx="262">
                  <c:v>-1.3091203072128768</c:v>
                </c:pt>
                <c:pt idx="263">
                  <c:v>-1.3091203072128768</c:v>
                </c:pt>
                <c:pt idx="264">
                  <c:v>-1.3091203072128768</c:v>
                </c:pt>
                <c:pt idx="265">
                  <c:v>-1.298400030715966</c:v>
                </c:pt>
                <c:pt idx="266">
                  <c:v>-1.298400030715966</c:v>
                </c:pt>
                <c:pt idx="267">
                  <c:v>-1.2941534231556555</c:v>
                </c:pt>
                <c:pt idx="268">
                  <c:v>-1.2941534231556555</c:v>
                </c:pt>
                <c:pt idx="269">
                  <c:v>-1.2941534231556555</c:v>
                </c:pt>
                <c:pt idx="270">
                  <c:v>-1.28782692991528</c:v>
                </c:pt>
                <c:pt idx="271">
                  <c:v>-1.28782692991528</c:v>
                </c:pt>
                <c:pt idx="272">
                  <c:v>-1.2836377389918507</c:v>
                </c:pt>
                <c:pt idx="273">
                  <c:v>-1.2836377389918507</c:v>
                </c:pt>
                <c:pt idx="274">
                  <c:v>-1.2836377389918507</c:v>
                </c:pt>
                <c:pt idx="275">
                  <c:v>-1.2836377389918507</c:v>
                </c:pt>
                <c:pt idx="276">
                  <c:v>-1.275326267045058</c:v>
                </c:pt>
                <c:pt idx="277">
                  <c:v>-1.275326267045058</c:v>
                </c:pt>
                <c:pt idx="278">
                  <c:v>-1.275326267045058</c:v>
                </c:pt>
                <c:pt idx="279">
                  <c:v>-1.275326267045058</c:v>
                </c:pt>
                <c:pt idx="280">
                  <c:v>-1.275326267045058</c:v>
                </c:pt>
                <c:pt idx="281">
                  <c:v>-1.275326267045058</c:v>
                </c:pt>
                <c:pt idx="282">
                  <c:v>-1.2630217791675411</c:v>
                </c:pt>
                <c:pt idx="283">
                  <c:v>-1.2630217791675411</c:v>
                </c:pt>
                <c:pt idx="284">
                  <c:v>-1.2630217791675411</c:v>
                </c:pt>
                <c:pt idx="285">
                  <c:v>-1.2630217791675411</c:v>
                </c:pt>
                <c:pt idx="286">
                  <c:v>-1.2549238680209662</c:v>
                </c:pt>
                <c:pt idx="287">
                  <c:v>-1.2549238680209662</c:v>
                </c:pt>
                <c:pt idx="288">
                  <c:v>-1.2549238680209662</c:v>
                </c:pt>
                <c:pt idx="289">
                  <c:v>-1.2549238680209662</c:v>
                </c:pt>
                <c:pt idx="290">
                  <c:v>-1.2549238680209662</c:v>
                </c:pt>
                <c:pt idx="291">
                  <c:v>-1.2549238680209662</c:v>
                </c:pt>
                <c:pt idx="292">
                  <c:v>-1.2549238680209662</c:v>
                </c:pt>
                <c:pt idx="293">
                  <c:v>-1.2549238680209662</c:v>
                </c:pt>
                <c:pt idx="294">
                  <c:v>-1.2549238680209662</c:v>
                </c:pt>
                <c:pt idx="295">
                  <c:v>-1.2549238680209662</c:v>
                </c:pt>
                <c:pt idx="296">
                  <c:v>-1.2549238680209662</c:v>
                </c:pt>
                <c:pt idx="297">
                  <c:v>-1.2330683240743923</c:v>
                </c:pt>
                <c:pt idx="298">
                  <c:v>-1.2311105088312615</c:v>
                </c:pt>
                <c:pt idx="299">
                  <c:v>-1.2291574011448154</c:v>
                </c:pt>
                <c:pt idx="300">
                  <c:v>-1.2291574011448154</c:v>
                </c:pt>
                <c:pt idx="301">
                  <c:v>-1.2291574011448154</c:v>
                </c:pt>
                <c:pt idx="302">
                  <c:v>-1.2291574011448154</c:v>
                </c:pt>
                <c:pt idx="303">
                  <c:v>-1.2291574011448154</c:v>
                </c:pt>
                <c:pt idx="304">
                  <c:v>-1.2291574011448154</c:v>
                </c:pt>
                <c:pt idx="305">
                  <c:v>-1.2291574011448154</c:v>
                </c:pt>
                <c:pt idx="306">
                  <c:v>-1.2291574011448154</c:v>
                </c:pt>
                <c:pt idx="307">
                  <c:v>-1.2291574011448154</c:v>
                </c:pt>
                <c:pt idx="308">
                  <c:v>-1.2291574011448154</c:v>
                </c:pt>
                <c:pt idx="309">
                  <c:v>-1.2291574011448154</c:v>
                </c:pt>
                <c:pt idx="310">
                  <c:v>-1.2079755354414543</c:v>
                </c:pt>
                <c:pt idx="311">
                  <c:v>-1.2079755354414543</c:v>
                </c:pt>
                <c:pt idx="312">
                  <c:v>-1.2041821189044166</c:v>
                </c:pt>
                <c:pt idx="313">
                  <c:v>-1.2041821189044166</c:v>
                </c:pt>
                <c:pt idx="314">
                  <c:v>-1.2041821189044166</c:v>
                </c:pt>
                <c:pt idx="315">
                  <c:v>-1.1985242712633455</c:v>
                </c:pt>
                <c:pt idx="316">
                  <c:v>-1.1985242712633455</c:v>
                </c:pt>
                <c:pt idx="317">
                  <c:v>-1.1985242712633455</c:v>
                </c:pt>
                <c:pt idx="318">
                  <c:v>-1.1985242712633455</c:v>
                </c:pt>
                <c:pt idx="319">
                  <c:v>-1.1910396350217527</c:v>
                </c:pt>
                <c:pt idx="320">
                  <c:v>-1.1910396350217527</c:v>
                </c:pt>
                <c:pt idx="321">
                  <c:v>-1.1910396350217527</c:v>
                </c:pt>
                <c:pt idx="322">
                  <c:v>-1.1910396350217527</c:v>
                </c:pt>
                <c:pt idx="323">
                  <c:v>-1.1910396350217527</c:v>
                </c:pt>
                <c:pt idx="324">
                  <c:v>-1.1817766560826954</c:v>
                </c:pt>
                <c:pt idx="325">
                  <c:v>-1.1799361915769926</c:v>
                </c:pt>
                <c:pt idx="326">
                  <c:v>-1.1799361915769926</c:v>
                </c:pt>
                <c:pt idx="327">
                  <c:v>-1.1799361915769926</c:v>
                </c:pt>
                <c:pt idx="328">
                  <c:v>-1.1744386335291821</c:v>
                </c:pt>
                <c:pt idx="329">
                  <c:v>-1.1744386335291821</c:v>
                </c:pt>
                <c:pt idx="330">
                  <c:v>-1.1744386335291821</c:v>
                </c:pt>
                <c:pt idx="331">
                  <c:v>-1.1744386335291821</c:v>
                </c:pt>
                <c:pt idx="332">
                  <c:v>-1.1744386335291821</c:v>
                </c:pt>
                <c:pt idx="333">
                  <c:v>-1.1744386335291821</c:v>
                </c:pt>
                <c:pt idx="334">
                  <c:v>-1.1744386335291821</c:v>
                </c:pt>
                <c:pt idx="335">
                  <c:v>-1.1744386335291821</c:v>
                </c:pt>
                <c:pt idx="336">
                  <c:v>-1.1599492484560028</c:v>
                </c:pt>
                <c:pt idx="337">
                  <c:v>-1.1599492484560028</c:v>
                </c:pt>
                <c:pt idx="338">
                  <c:v>-1.1599492484560028</c:v>
                </c:pt>
                <c:pt idx="339">
                  <c:v>-1.1545780634114617</c:v>
                </c:pt>
                <c:pt idx="340">
                  <c:v>-1.1545780634114617</c:v>
                </c:pt>
                <c:pt idx="341">
                  <c:v>-1.1545780634114617</c:v>
                </c:pt>
                <c:pt idx="342">
                  <c:v>-1.1545780634114617</c:v>
                </c:pt>
                <c:pt idx="343">
                  <c:v>-1.1545780634114617</c:v>
                </c:pt>
                <c:pt idx="344">
                  <c:v>-1.1456993781671907</c:v>
                </c:pt>
                <c:pt idx="345">
                  <c:v>-1.1456993781671907</c:v>
                </c:pt>
                <c:pt idx="346">
                  <c:v>-1.1456993781671907</c:v>
                </c:pt>
                <c:pt idx="347">
                  <c:v>-1.1456993781671907</c:v>
                </c:pt>
                <c:pt idx="348">
                  <c:v>-1.1386609239229433</c:v>
                </c:pt>
                <c:pt idx="349">
                  <c:v>-1.1386609239229433</c:v>
                </c:pt>
                <c:pt idx="350">
                  <c:v>-1.1351627594431204</c:v>
                </c:pt>
                <c:pt idx="351">
                  <c:v>-1.1351627594431204</c:v>
                </c:pt>
                <c:pt idx="352">
                  <c:v>-1.1351627594431204</c:v>
                </c:pt>
                <c:pt idx="353">
                  <c:v>-1.1351627594431204</c:v>
                </c:pt>
                <c:pt idx="354">
                  <c:v>-1.1351627594431204</c:v>
                </c:pt>
                <c:pt idx="355">
                  <c:v>-1.1264775523344133</c:v>
                </c:pt>
                <c:pt idx="356">
                  <c:v>-1.1264775523344133</c:v>
                </c:pt>
                <c:pt idx="357">
                  <c:v>-1.1230271595417862</c:v>
                </c:pt>
                <c:pt idx="358">
                  <c:v>-1.1230271595417862</c:v>
                </c:pt>
                <c:pt idx="359">
                  <c:v>-1.1230271595417862</c:v>
                </c:pt>
                <c:pt idx="360">
                  <c:v>-1.1230271595417862</c:v>
                </c:pt>
                <c:pt idx="361">
                  <c:v>-1.1230271595417862</c:v>
                </c:pt>
                <c:pt idx="362">
                  <c:v>-1.1230271595417862</c:v>
                </c:pt>
                <c:pt idx="363">
                  <c:v>-1.1230271595417862</c:v>
                </c:pt>
                <c:pt idx="364">
                  <c:v>-1.1230271595417862</c:v>
                </c:pt>
                <c:pt idx="365">
                  <c:v>-1.1230271595417862</c:v>
                </c:pt>
                <c:pt idx="366">
                  <c:v>-1.1076631659868672</c:v>
                </c:pt>
                <c:pt idx="367">
                  <c:v>-1.1076631659868672</c:v>
                </c:pt>
                <c:pt idx="368">
                  <c:v>-1.1076631659868672</c:v>
                </c:pt>
                <c:pt idx="369">
                  <c:v>-1.1076631659868672</c:v>
                </c:pt>
                <c:pt idx="370">
                  <c:v>-1.1076631659868672</c:v>
                </c:pt>
                <c:pt idx="371">
                  <c:v>-1.0992394860421415</c:v>
                </c:pt>
                <c:pt idx="372">
                  <c:v>-1.0992394860421415</c:v>
                </c:pt>
                <c:pt idx="373">
                  <c:v>-1.0992394860421415</c:v>
                </c:pt>
                <c:pt idx="374">
                  <c:v>-1.0992394860421415</c:v>
                </c:pt>
                <c:pt idx="375">
                  <c:v>-1.0925562843244849</c:v>
                </c:pt>
                <c:pt idx="376">
                  <c:v>-1.0925562843244849</c:v>
                </c:pt>
                <c:pt idx="377">
                  <c:v>-1.0925562843244849</c:v>
                </c:pt>
                <c:pt idx="378">
                  <c:v>-1.0925562843244849</c:v>
                </c:pt>
                <c:pt idx="379">
                  <c:v>-1.0925562843244849</c:v>
                </c:pt>
                <c:pt idx="380">
                  <c:v>-1.0925562843244849</c:v>
                </c:pt>
                <c:pt idx="381">
                  <c:v>-1.0826220094053463</c:v>
                </c:pt>
                <c:pt idx="382">
                  <c:v>-1.0826220094053463</c:v>
                </c:pt>
                <c:pt idx="383">
                  <c:v>-1.0826220094053463</c:v>
                </c:pt>
                <c:pt idx="384">
                  <c:v>-1.0776947138903892</c:v>
                </c:pt>
                <c:pt idx="385">
                  <c:v>-1.0776947138903892</c:v>
                </c:pt>
                <c:pt idx="386">
                  <c:v>-1.0776947138903892</c:v>
                </c:pt>
                <c:pt idx="387">
                  <c:v>-1.0727934449213967</c:v>
                </c:pt>
                <c:pt idx="388">
                  <c:v>-1.0727934449213967</c:v>
                </c:pt>
                <c:pt idx="389">
                  <c:v>-1.0727934449213967</c:v>
                </c:pt>
                <c:pt idx="390">
                  <c:v>-1.0727934449213967</c:v>
                </c:pt>
                <c:pt idx="391">
                  <c:v>-1.0727934449213967</c:v>
                </c:pt>
                <c:pt idx="392">
                  <c:v>-1.0727934449213967</c:v>
                </c:pt>
                <c:pt idx="393">
                  <c:v>-1.0630674350665954</c:v>
                </c:pt>
                <c:pt idx="394">
                  <c:v>-1.0630674350665954</c:v>
                </c:pt>
                <c:pt idx="395">
                  <c:v>-1.0630674350665954</c:v>
                </c:pt>
                <c:pt idx="396">
                  <c:v>-1.0630674350665954</c:v>
                </c:pt>
                <c:pt idx="397">
                  <c:v>-1.0630674350665954</c:v>
                </c:pt>
                <c:pt idx="398">
                  <c:v>-1.0630674350665954</c:v>
                </c:pt>
                <c:pt idx="399">
                  <c:v>-1.0630674350665954</c:v>
                </c:pt>
                <c:pt idx="400">
                  <c:v>-1.0630674350665954</c:v>
                </c:pt>
                <c:pt idx="401">
                  <c:v>-1.0502537512714329</c:v>
                </c:pt>
                <c:pt idx="402">
                  <c:v>-1.0502537512714329</c:v>
                </c:pt>
                <c:pt idx="403">
                  <c:v>-1.0502537512714329</c:v>
                </c:pt>
                <c:pt idx="404">
                  <c:v>-1.0502537512714329</c:v>
                </c:pt>
                <c:pt idx="405">
                  <c:v>-1.0502537512714329</c:v>
                </c:pt>
                <c:pt idx="406">
                  <c:v>-1.0502537512714329</c:v>
                </c:pt>
                <c:pt idx="407">
                  <c:v>-1.0407555144338545</c:v>
                </c:pt>
                <c:pt idx="408">
                  <c:v>-1.0407555144338545</c:v>
                </c:pt>
                <c:pt idx="409">
                  <c:v>-1.0407555144338545</c:v>
                </c:pt>
                <c:pt idx="410">
                  <c:v>-1.0407555144338545</c:v>
                </c:pt>
                <c:pt idx="411">
                  <c:v>-1.0407555144338545</c:v>
                </c:pt>
                <c:pt idx="412">
                  <c:v>-1.0407555144338545</c:v>
                </c:pt>
                <c:pt idx="413">
                  <c:v>-1.0313502546356266</c:v>
                </c:pt>
                <c:pt idx="414">
                  <c:v>-1.0313502546356266</c:v>
                </c:pt>
                <c:pt idx="415">
                  <c:v>-1.0313502546356266</c:v>
                </c:pt>
                <c:pt idx="416">
                  <c:v>-1.0266816685654077</c:v>
                </c:pt>
                <c:pt idx="417">
                  <c:v>-1.0266816685654077</c:v>
                </c:pt>
                <c:pt idx="418">
                  <c:v>-1.0235816697571141</c:v>
                </c:pt>
                <c:pt idx="419">
                  <c:v>-1.0235816697571141</c:v>
                </c:pt>
                <c:pt idx="420">
                  <c:v>-1.0235816697571141</c:v>
                </c:pt>
                <c:pt idx="421">
                  <c:v>-1.0235816697571141</c:v>
                </c:pt>
                <c:pt idx="422">
                  <c:v>-1.0235816697571141</c:v>
                </c:pt>
                <c:pt idx="423">
                  <c:v>-1.0235816697571141</c:v>
                </c:pt>
                <c:pt idx="424">
                  <c:v>-1.0235816697571141</c:v>
                </c:pt>
                <c:pt idx="425">
                  <c:v>-1.0235816697571141</c:v>
                </c:pt>
                <c:pt idx="426">
                  <c:v>-1.011278824331173</c:v>
                </c:pt>
                <c:pt idx="427">
                  <c:v>-1.011278824331173</c:v>
                </c:pt>
                <c:pt idx="428">
                  <c:v>-1.011278824331173</c:v>
                </c:pt>
                <c:pt idx="429">
                  <c:v>-1.011278824331173</c:v>
                </c:pt>
                <c:pt idx="430">
                  <c:v>-1.011278824331173</c:v>
                </c:pt>
                <c:pt idx="431">
                  <c:v>-1.011278824331173</c:v>
                </c:pt>
                <c:pt idx="432">
                  <c:v>-1.011278824331173</c:v>
                </c:pt>
                <c:pt idx="433">
                  <c:v>-1.011278824331173</c:v>
                </c:pt>
                <c:pt idx="434">
                  <c:v>-1.011278824331173</c:v>
                </c:pt>
                <c:pt idx="435">
                  <c:v>-1.011278824331173</c:v>
                </c:pt>
                <c:pt idx="436">
                  <c:v>-1.011278824331173</c:v>
                </c:pt>
                <c:pt idx="437">
                  <c:v>-0.99460816697155174</c:v>
                </c:pt>
                <c:pt idx="438">
                  <c:v>-0.99460816697155174</c:v>
                </c:pt>
                <c:pt idx="439">
                  <c:v>-0.99460816697155174</c:v>
                </c:pt>
                <c:pt idx="440">
                  <c:v>-0.99460816697155174</c:v>
                </c:pt>
                <c:pt idx="441">
                  <c:v>-0.99460816697155174</c:v>
                </c:pt>
                <c:pt idx="442">
                  <c:v>-0.99460816697155174</c:v>
                </c:pt>
                <c:pt idx="443">
                  <c:v>-0.99460816697155174</c:v>
                </c:pt>
                <c:pt idx="444">
                  <c:v>-0.99460816697155174</c:v>
                </c:pt>
                <c:pt idx="445">
                  <c:v>-0.99460816697155174</c:v>
                </c:pt>
                <c:pt idx="446">
                  <c:v>-0.98117139713664081</c:v>
                </c:pt>
                <c:pt idx="447">
                  <c:v>-0.98117139713664081</c:v>
                </c:pt>
                <c:pt idx="448">
                  <c:v>-0.98117139713664081</c:v>
                </c:pt>
                <c:pt idx="449">
                  <c:v>-0.98117139713664081</c:v>
                </c:pt>
                <c:pt idx="450">
                  <c:v>-0.97525603594700305</c:v>
                </c:pt>
                <c:pt idx="451">
                  <c:v>-0.97525603594700305</c:v>
                </c:pt>
                <c:pt idx="452">
                  <c:v>-0.97525603594700305</c:v>
                </c:pt>
                <c:pt idx="453">
                  <c:v>-0.97525603594700305</c:v>
                </c:pt>
                <c:pt idx="454">
                  <c:v>-0.96937460507197526</c:v>
                </c:pt>
                <c:pt idx="455">
                  <c:v>-0.96937460507197526</c:v>
                </c:pt>
                <c:pt idx="456">
                  <c:v>-0.96937460507197526</c:v>
                </c:pt>
                <c:pt idx="457">
                  <c:v>-0.96937460507197526</c:v>
                </c:pt>
                <c:pt idx="458">
                  <c:v>-0.96937460507197526</c:v>
                </c:pt>
                <c:pt idx="459">
                  <c:v>-0.96937460507197526</c:v>
                </c:pt>
                <c:pt idx="460">
                  <c:v>-0.96061479544831407</c:v>
                </c:pt>
                <c:pt idx="461">
                  <c:v>-0.96061479544831407</c:v>
                </c:pt>
                <c:pt idx="462">
                  <c:v>-0.96061479544831407</c:v>
                </c:pt>
                <c:pt idx="463">
                  <c:v>-0.96061479544831407</c:v>
                </c:pt>
                <c:pt idx="464">
                  <c:v>-0.95481564868047986</c:v>
                </c:pt>
                <c:pt idx="465">
                  <c:v>-0.95481564868047986</c:v>
                </c:pt>
                <c:pt idx="466">
                  <c:v>-0.95481564868047986</c:v>
                </c:pt>
                <c:pt idx="467">
                  <c:v>-0.95481564868047986</c:v>
                </c:pt>
                <c:pt idx="468">
                  <c:v>-0.95481564868047986</c:v>
                </c:pt>
                <c:pt idx="469">
                  <c:v>-0.95481564868047986</c:v>
                </c:pt>
                <c:pt idx="470">
                  <c:v>-0.95481564868047986</c:v>
                </c:pt>
                <c:pt idx="471">
                  <c:v>-0.95481564868047986</c:v>
                </c:pt>
                <c:pt idx="472">
                  <c:v>-0.94331261785256837</c:v>
                </c:pt>
                <c:pt idx="473">
                  <c:v>-0.94331261785256837</c:v>
                </c:pt>
                <c:pt idx="474">
                  <c:v>-0.94331261785256837</c:v>
                </c:pt>
                <c:pt idx="475">
                  <c:v>-0.94331261785256837</c:v>
                </c:pt>
                <c:pt idx="476">
                  <c:v>-0.94331261785256837</c:v>
                </c:pt>
                <c:pt idx="477">
                  <c:v>-0.94331261785256837</c:v>
                </c:pt>
                <c:pt idx="478">
                  <c:v>-0.93476660686378665</c:v>
                </c:pt>
                <c:pt idx="479">
                  <c:v>-0.93476660686378665</c:v>
                </c:pt>
                <c:pt idx="480">
                  <c:v>-0.93476660686378665</c:v>
                </c:pt>
                <c:pt idx="481">
                  <c:v>-0.93476660686378665</c:v>
                </c:pt>
                <c:pt idx="482">
                  <c:v>-0.92910699827477605</c:v>
                </c:pt>
                <c:pt idx="483">
                  <c:v>-0.92910699827477605</c:v>
                </c:pt>
                <c:pt idx="484">
                  <c:v>-0.92910699827477605</c:v>
                </c:pt>
                <c:pt idx="485">
                  <c:v>-0.92910699827477605</c:v>
                </c:pt>
                <c:pt idx="486">
                  <c:v>-0.92910699827477605</c:v>
                </c:pt>
                <c:pt idx="487">
                  <c:v>-0.92910699827477605</c:v>
                </c:pt>
                <c:pt idx="488">
                  <c:v>-0.92067294287512635</c:v>
                </c:pt>
                <c:pt idx="489">
                  <c:v>-0.92067294287512635</c:v>
                </c:pt>
                <c:pt idx="490">
                  <c:v>-0.92067294287512635</c:v>
                </c:pt>
                <c:pt idx="491">
                  <c:v>-0.92067294287512635</c:v>
                </c:pt>
                <c:pt idx="492">
                  <c:v>-0.91508644145116236</c:v>
                </c:pt>
                <c:pt idx="493">
                  <c:v>-0.91508644145116236</c:v>
                </c:pt>
                <c:pt idx="494">
                  <c:v>-0.91508644145116236</c:v>
                </c:pt>
                <c:pt idx="495">
                  <c:v>-0.91508644145116236</c:v>
                </c:pt>
                <c:pt idx="496">
                  <c:v>-0.91508644145116236</c:v>
                </c:pt>
                <c:pt idx="497">
                  <c:v>-0.91508644145116236</c:v>
                </c:pt>
                <c:pt idx="498">
                  <c:v>-0.90675982209422668</c:v>
                </c:pt>
                <c:pt idx="499">
                  <c:v>-0.90675982209422668</c:v>
                </c:pt>
                <c:pt idx="500">
                  <c:v>-0.90675982209422668</c:v>
                </c:pt>
                <c:pt idx="501">
                  <c:v>-0.90675982209422668</c:v>
                </c:pt>
                <c:pt idx="502">
                  <c:v>-0.90675982209422668</c:v>
                </c:pt>
                <c:pt idx="503">
                  <c:v>-0.90675982209422668</c:v>
                </c:pt>
                <c:pt idx="504">
                  <c:v>-0.90675982209422668</c:v>
                </c:pt>
                <c:pt idx="505">
                  <c:v>-0.89712419234731</c:v>
                </c:pt>
                <c:pt idx="506">
                  <c:v>-0.89712419234731</c:v>
                </c:pt>
                <c:pt idx="507">
                  <c:v>-0.89712419234731</c:v>
                </c:pt>
                <c:pt idx="508">
                  <c:v>-0.89712419234731</c:v>
                </c:pt>
                <c:pt idx="509">
                  <c:v>-0.89712419234731</c:v>
                </c:pt>
                <c:pt idx="510">
                  <c:v>-0.89712419234731</c:v>
                </c:pt>
                <c:pt idx="511">
                  <c:v>-0.89712419234731</c:v>
                </c:pt>
                <c:pt idx="512">
                  <c:v>-0.89712419234731</c:v>
                </c:pt>
                <c:pt idx="513">
                  <c:v>-0.89712419234731</c:v>
                </c:pt>
                <c:pt idx="514">
                  <c:v>-0.89712419234731</c:v>
                </c:pt>
                <c:pt idx="515">
                  <c:v>-0.88350169879606533</c:v>
                </c:pt>
                <c:pt idx="516">
                  <c:v>-0.88350169879606533</c:v>
                </c:pt>
                <c:pt idx="517">
                  <c:v>-0.88350169879606533</c:v>
                </c:pt>
                <c:pt idx="518">
                  <c:v>-0.88350169879606533</c:v>
                </c:pt>
                <c:pt idx="519">
                  <c:v>-0.88350169879606533</c:v>
                </c:pt>
                <c:pt idx="520">
                  <c:v>-0.88350169879606533</c:v>
                </c:pt>
                <c:pt idx="521">
                  <c:v>-0.88350169879606533</c:v>
                </c:pt>
                <c:pt idx="522">
                  <c:v>-0.87406272581218569</c:v>
                </c:pt>
                <c:pt idx="523">
                  <c:v>-0.87406272581218569</c:v>
                </c:pt>
                <c:pt idx="524">
                  <c:v>-0.87406272581218569</c:v>
                </c:pt>
                <c:pt idx="525">
                  <c:v>-0.87406272581218569</c:v>
                </c:pt>
                <c:pt idx="526">
                  <c:v>-0.87406272581218569</c:v>
                </c:pt>
                <c:pt idx="527">
                  <c:v>-0.86736801295779253</c:v>
                </c:pt>
                <c:pt idx="528">
                  <c:v>-0.86736801295779253</c:v>
                </c:pt>
                <c:pt idx="529">
                  <c:v>-0.86736801295779253</c:v>
                </c:pt>
                <c:pt idx="530">
                  <c:v>-0.86736801295779253</c:v>
                </c:pt>
                <c:pt idx="531">
                  <c:v>-0.86204010684051069</c:v>
                </c:pt>
                <c:pt idx="532">
                  <c:v>-0.86204010684051069</c:v>
                </c:pt>
                <c:pt idx="533">
                  <c:v>-0.86204010684051069</c:v>
                </c:pt>
                <c:pt idx="534">
                  <c:v>-0.86204010684051069</c:v>
                </c:pt>
                <c:pt idx="535">
                  <c:v>-0.86204010684051069</c:v>
                </c:pt>
                <c:pt idx="536">
                  <c:v>-0.86204010684051069</c:v>
                </c:pt>
                <c:pt idx="537">
                  <c:v>-0.86204010684051069</c:v>
                </c:pt>
                <c:pt idx="538">
                  <c:v>-0.86204010684051069</c:v>
                </c:pt>
                <c:pt idx="539">
                  <c:v>-0.86204010684051069</c:v>
                </c:pt>
                <c:pt idx="540">
                  <c:v>-0.86204010684051069</c:v>
                </c:pt>
                <c:pt idx="541">
                  <c:v>-0.86204010684051069</c:v>
                </c:pt>
                <c:pt idx="542">
                  <c:v>-0.84751285742398097</c:v>
                </c:pt>
                <c:pt idx="543">
                  <c:v>-0.84751285742398097</c:v>
                </c:pt>
                <c:pt idx="544">
                  <c:v>-0.84751285742398097</c:v>
                </c:pt>
                <c:pt idx="545">
                  <c:v>-0.84751285742398097</c:v>
                </c:pt>
                <c:pt idx="546">
                  <c:v>-0.84751285742398097</c:v>
                </c:pt>
                <c:pt idx="547">
                  <c:v>-0.84751285742398097</c:v>
                </c:pt>
                <c:pt idx="548">
                  <c:v>-0.83966384310760422</c:v>
                </c:pt>
                <c:pt idx="549">
                  <c:v>-0.83966384310760422</c:v>
                </c:pt>
                <c:pt idx="550">
                  <c:v>-0.83966384310760422</c:v>
                </c:pt>
                <c:pt idx="551">
                  <c:v>-0.83966384310760422</c:v>
                </c:pt>
                <c:pt idx="552">
                  <c:v>-0.83966384310760422</c:v>
                </c:pt>
                <c:pt idx="553">
                  <c:v>-0.83316230387669599</c:v>
                </c:pt>
                <c:pt idx="554">
                  <c:v>-0.83316230387669599</c:v>
                </c:pt>
                <c:pt idx="555">
                  <c:v>-0.83316230387669599</c:v>
                </c:pt>
                <c:pt idx="556">
                  <c:v>-0.83316230387669599</c:v>
                </c:pt>
                <c:pt idx="557">
                  <c:v>-0.82798632409933315</c:v>
                </c:pt>
                <c:pt idx="558">
                  <c:v>-0.82798632409933315</c:v>
                </c:pt>
                <c:pt idx="559">
                  <c:v>-0.82798632409933315</c:v>
                </c:pt>
                <c:pt idx="560">
                  <c:v>-0.82798632409933315</c:v>
                </c:pt>
                <c:pt idx="561">
                  <c:v>-0.82798632409933315</c:v>
                </c:pt>
                <c:pt idx="562">
                  <c:v>-0.82798632409933315</c:v>
                </c:pt>
                <c:pt idx="563">
                  <c:v>-0.82798632409933315</c:v>
                </c:pt>
                <c:pt idx="564">
                  <c:v>-0.8189813136959424</c:v>
                </c:pt>
                <c:pt idx="565">
                  <c:v>-0.8189813136959424</c:v>
                </c:pt>
                <c:pt idx="566">
                  <c:v>-0.8189813136959424</c:v>
                </c:pt>
                <c:pt idx="567">
                  <c:v>-0.8189813136959424</c:v>
                </c:pt>
                <c:pt idx="568">
                  <c:v>-0.8189813136959424</c:v>
                </c:pt>
                <c:pt idx="569">
                  <c:v>-0.8189813136959424</c:v>
                </c:pt>
                <c:pt idx="570">
                  <c:v>-0.81131526931132336</c:v>
                </c:pt>
                <c:pt idx="571">
                  <c:v>-0.81131526931132336</c:v>
                </c:pt>
                <c:pt idx="572">
                  <c:v>-0.81131526931132336</c:v>
                </c:pt>
                <c:pt idx="573">
                  <c:v>-0.80750008114030847</c:v>
                </c:pt>
                <c:pt idx="574">
                  <c:v>-0.80750008114030847</c:v>
                </c:pt>
                <c:pt idx="575">
                  <c:v>-0.80750008114030847</c:v>
                </c:pt>
                <c:pt idx="576">
                  <c:v>-0.80369661061897946</c:v>
                </c:pt>
                <c:pt idx="577">
                  <c:v>-0.80369661061897946</c:v>
                </c:pt>
                <c:pt idx="578">
                  <c:v>-0.80369661061897946</c:v>
                </c:pt>
                <c:pt idx="579">
                  <c:v>-0.80369661061897946</c:v>
                </c:pt>
                <c:pt idx="580">
                  <c:v>-0.80369661061897946</c:v>
                </c:pt>
                <c:pt idx="581">
                  <c:v>-0.80369661061897946</c:v>
                </c:pt>
                <c:pt idx="582">
                  <c:v>-0.80369661061897946</c:v>
                </c:pt>
                <c:pt idx="583">
                  <c:v>-0.794866707833215</c:v>
                </c:pt>
                <c:pt idx="584">
                  <c:v>-0.794866707833215</c:v>
                </c:pt>
                <c:pt idx="585">
                  <c:v>-0.794866707833215</c:v>
                </c:pt>
                <c:pt idx="586">
                  <c:v>-0.794866707833215</c:v>
                </c:pt>
                <c:pt idx="587">
                  <c:v>-0.78984877909943063</c:v>
                </c:pt>
                <c:pt idx="588">
                  <c:v>-0.78984877909943063</c:v>
                </c:pt>
                <c:pt idx="589">
                  <c:v>-0.78984877909943063</c:v>
                </c:pt>
                <c:pt idx="590">
                  <c:v>-0.78984877909943063</c:v>
                </c:pt>
                <c:pt idx="591">
                  <c:v>-0.78485066008499704</c:v>
                </c:pt>
                <c:pt idx="592">
                  <c:v>-0.78485066008499704</c:v>
                </c:pt>
                <c:pt idx="593">
                  <c:v>-0.78485066008499704</c:v>
                </c:pt>
                <c:pt idx="594">
                  <c:v>-0.78485066008499704</c:v>
                </c:pt>
                <c:pt idx="595">
                  <c:v>-0.77987207111135992</c:v>
                </c:pt>
                <c:pt idx="596">
                  <c:v>-0.77987207111135992</c:v>
                </c:pt>
                <c:pt idx="597">
                  <c:v>-0.77987207111135992</c:v>
                </c:pt>
                <c:pt idx="598">
                  <c:v>-0.77987207111135992</c:v>
                </c:pt>
                <c:pt idx="599">
                  <c:v>-0.77987207111135992</c:v>
                </c:pt>
                <c:pt idx="600">
                  <c:v>-0.77987207111135992</c:v>
                </c:pt>
                <c:pt idx="601">
                  <c:v>-0.7724402074405341</c:v>
                </c:pt>
                <c:pt idx="602">
                  <c:v>-0.7724402074405341</c:v>
                </c:pt>
                <c:pt idx="603">
                  <c:v>-0.7724402074405341</c:v>
                </c:pt>
                <c:pt idx="604">
                  <c:v>-0.76874023909707456</c:v>
                </c:pt>
                <c:pt idx="605">
                  <c:v>-0.76874023909707456</c:v>
                </c:pt>
                <c:pt idx="606">
                  <c:v>-0.76874023909707456</c:v>
                </c:pt>
                <c:pt idx="607">
                  <c:v>-0.76874023909707456</c:v>
                </c:pt>
                <c:pt idx="608">
                  <c:v>-0.76874023909707456</c:v>
                </c:pt>
                <c:pt idx="609">
                  <c:v>-0.76874023909707456</c:v>
                </c:pt>
                <c:pt idx="610">
                  <c:v>-0.76874023909707456</c:v>
                </c:pt>
                <c:pt idx="611">
                  <c:v>-0.76874023909707456</c:v>
                </c:pt>
                <c:pt idx="612">
                  <c:v>-0.76874023909707456</c:v>
                </c:pt>
                <c:pt idx="613">
                  <c:v>-0.76874023909707456</c:v>
                </c:pt>
                <c:pt idx="614">
                  <c:v>-0.76874023909707456</c:v>
                </c:pt>
                <c:pt idx="615">
                  <c:v>-0.76874023909707456</c:v>
                </c:pt>
                <c:pt idx="616">
                  <c:v>-0.75404422079772404</c:v>
                </c:pt>
                <c:pt idx="617">
                  <c:v>-0.75404422079772404</c:v>
                </c:pt>
                <c:pt idx="618">
                  <c:v>-0.75404422079772404</c:v>
                </c:pt>
                <c:pt idx="619">
                  <c:v>-0.75404422079772404</c:v>
                </c:pt>
                <c:pt idx="620">
                  <c:v>-0.75404422079772404</c:v>
                </c:pt>
                <c:pt idx="621">
                  <c:v>-0.75404422079772404</c:v>
                </c:pt>
                <c:pt idx="622">
                  <c:v>-0.75404422079772404</c:v>
                </c:pt>
                <c:pt idx="623">
                  <c:v>-0.74554635498953437</c:v>
                </c:pt>
                <c:pt idx="624">
                  <c:v>-0.74554635498953437</c:v>
                </c:pt>
                <c:pt idx="625">
                  <c:v>-0.74554635498953437</c:v>
                </c:pt>
                <c:pt idx="626">
                  <c:v>-0.74554635498953437</c:v>
                </c:pt>
                <c:pt idx="627">
                  <c:v>-0.74554635498953437</c:v>
                </c:pt>
                <c:pt idx="628">
                  <c:v>-0.74554635498953437</c:v>
                </c:pt>
                <c:pt idx="629">
                  <c:v>-0.73830510065844523</c:v>
                </c:pt>
                <c:pt idx="630">
                  <c:v>-0.73830510065844523</c:v>
                </c:pt>
                <c:pt idx="631">
                  <c:v>-0.73830510065844523</c:v>
                </c:pt>
                <c:pt idx="632">
                  <c:v>-0.73830510065844523</c:v>
                </c:pt>
                <c:pt idx="633">
                  <c:v>-0.73830510065844523</c:v>
                </c:pt>
                <c:pt idx="634">
                  <c:v>-0.73230017135118042</c:v>
                </c:pt>
                <c:pt idx="635">
                  <c:v>-0.73230017135118042</c:v>
                </c:pt>
                <c:pt idx="636">
                  <c:v>-0.72990558596682653</c:v>
                </c:pt>
                <c:pt idx="637">
                  <c:v>-0.72990558596682653</c:v>
                </c:pt>
                <c:pt idx="638">
                  <c:v>-0.72990558596682653</c:v>
                </c:pt>
                <c:pt idx="639">
                  <c:v>-0.72990558596682653</c:v>
                </c:pt>
                <c:pt idx="640">
                  <c:v>-0.72990558596682653</c:v>
                </c:pt>
                <c:pt idx="641">
                  <c:v>-0.72990558596682653</c:v>
                </c:pt>
                <c:pt idx="642">
                  <c:v>-0.72990558596682653</c:v>
                </c:pt>
                <c:pt idx="643">
                  <c:v>-0.72990558596682653</c:v>
                </c:pt>
                <c:pt idx="644">
                  <c:v>-0.7203687440944524</c:v>
                </c:pt>
                <c:pt idx="645">
                  <c:v>-0.7203687440944524</c:v>
                </c:pt>
                <c:pt idx="646">
                  <c:v>-0.7203687440944524</c:v>
                </c:pt>
                <c:pt idx="647">
                  <c:v>-0.7203687440944524</c:v>
                </c:pt>
                <c:pt idx="648">
                  <c:v>-0.7203687440944524</c:v>
                </c:pt>
                <c:pt idx="649">
                  <c:v>-0.7203687440944524</c:v>
                </c:pt>
                <c:pt idx="650">
                  <c:v>-0.71325891203916991</c:v>
                </c:pt>
                <c:pt idx="651">
                  <c:v>-0.71325891203916991</c:v>
                </c:pt>
                <c:pt idx="652">
                  <c:v>-0.71325891203916991</c:v>
                </c:pt>
                <c:pt idx="653">
                  <c:v>-0.71325891203916991</c:v>
                </c:pt>
                <c:pt idx="654">
                  <c:v>-0.71325891203916991</c:v>
                </c:pt>
                <c:pt idx="655">
                  <c:v>-0.70736148584696901</c:v>
                </c:pt>
                <c:pt idx="656">
                  <c:v>-0.70736148584696901</c:v>
                </c:pt>
                <c:pt idx="657">
                  <c:v>-0.70736148584696901</c:v>
                </c:pt>
                <c:pt idx="658">
                  <c:v>-0.70736148584696901</c:v>
                </c:pt>
                <c:pt idx="659">
                  <c:v>-0.70736148584696901</c:v>
                </c:pt>
                <c:pt idx="660">
                  <c:v>-0.70736148584696901</c:v>
                </c:pt>
                <c:pt idx="661">
                  <c:v>-0.70736148584696901</c:v>
                </c:pt>
                <c:pt idx="662">
                  <c:v>-0.70736148584696901</c:v>
                </c:pt>
                <c:pt idx="663">
                  <c:v>-0.70736148584696901</c:v>
                </c:pt>
                <c:pt idx="664">
                  <c:v>-0.69680758673117127</c:v>
                </c:pt>
                <c:pt idx="665">
                  <c:v>-0.69680758673117127</c:v>
                </c:pt>
                <c:pt idx="666">
                  <c:v>-0.69680758673117127</c:v>
                </c:pt>
                <c:pt idx="667">
                  <c:v>-0.69680758673117127</c:v>
                </c:pt>
                <c:pt idx="668">
                  <c:v>-0.69680758673117127</c:v>
                </c:pt>
                <c:pt idx="669">
                  <c:v>-0.69680758673117127</c:v>
                </c:pt>
                <c:pt idx="670">
                  <c:v>-0.69680758673117127</c:v>
                </c:pt>
                <c:pt idx="671">
                  <c:v>-0.68865238393059403</c:v>
                </c:pt>
                <c:pt idx="672">
                  <c:v>-0.68865238393059403</c:v>
                </c:pt>
                <c:pt idx="673">
                  <c:v>-0.68865238393059403</c:v>
                </c:pt>
                <c:pt idx="674">
                  <c:v>-0.68865238393059403</c:v>
                </c:pt>
                <c:pt idx="675">
                  <c:v>-0.68865238393059403</c:v>
                </c:pt>
                <c:pt idx="676">
                  <c:v>-0.68865238393059403</c:v>
                </c:pt>
                <c:pt idx="677">
                  <c:v>-0.68865238393059403</c:v>
                </c:pt>
                <c:pt idx="678">
                  <c:v>-0.68865238393059403</c:v>
                </c:pt>
                <c:pt idx="679">
                  <c:v>-0.68865238393059403</c:v>
                </c:pt>
                <c:pt idx="680">
                  <c:v>-0.68865238393059403</c:v>
                </c:pt>
                <c:pt idx="681">
                  <c:v>-0.68865238393059403</c:v>
                </c:pt>
                <c:pt idx="682">
                  <c:v>-0.68865238393059403</c:v>
                </c:pt>
                <c:pt idx="683">
                  <c:v>-0.67477742573845623</c:v>
                </c:pt>
                <c:pt idx="684">
                  <c:v>-0.67477742573845623</c:v>
                </c:pt>
                <c:pt idx="685">
                  <c:v>-0.67477742573845623</c:v>
                </c:pt>
                <c:pt idx="686">
                  <c:v>-0.67477742573845623</c:v>
                </c:pt>
                <c:pt idx="687">
                  <c:v>-0.67018128866743476</c:v>
                </c:pt>
                <c:pt idx="688">
                  <c:v>-0.67018128866743476</c:v>
                </c:pt>
                <c:pt idx="689">
                  <c:v>-0.67018128866743476</c:v>
                </c:pt>
                <c:pt idx="690">
                  <c:v>-0.67018128866743476</c:v>
                </c:pt>
                <c:pt idx="691">
                  <c:v>-0.67018128866743476</c:v>
                </c:pt>
                <c:pt idx="692">
                  <c:v>-0.67018128866743476</c:v>
                </c:pt>
                <c:pt idx="693">
                  <c:v>-0.66331348951529123</c:v>
                </c:pt>
                <c:pt idx="694">
                  <c:v>-0.66331348951529123</c:v>
                </c:pt>
                <c:pt idx="695">
                  <c:v>-0.66331348951529123</c:v>
                </c:pt>
                <c:pt idx="696">
                  <c:v>-0.66331348951529123</c:v>
                </c:pt>
                <c:pt idx="697">
                  <c:v>-0.66331348951529123</c:v>
                </c:pt>
                <c:pt idx="698">
                  <c:v>-0.66331348951529123</c:v>
                </c:pt>
                <c:pt idx="699">
                  <c:v>-0.66331348951529123</c:v>
                </c:pt>
                <c:pt idx="700">
                  <c:v>-0.65534037858484806</c:v>
                </c:pt>
                <c:pt idx="701">
                  <c:v>-0.65534037858484806</c:v>
                </c:pt>
                <c:pt idx="702">
                  <c:v>-0.65534037858484806</c:v>
                </c:pt>
                <c:pt idx="703">
                  <c:v>-0.65534037858484806</c:v>
                </c:pt>
                <c:pt idx="704">
                  <c:v>-0.65080298267008097</c:v>
                </c:pt>
                <c:pt idx="705">
                  <c:v>-0.65080298267008097</c:v>
                </c:pt>
                <c:pt idx="706">
                  <c:v>-0.65080298267008097</c:v>
                </c:pt>
                <c:pt idx="707">
                  <c:v>-0.65080298267008097</c:v>
                </c:pt>
                <c:pt idx="708">
                  <c:v>-0.65080298267008097</c:v>
                </c:pt>
                <c:pt idx="709">
                  <c:v>-0.65080298267008097</c:v>
                </c:pt>
                <c:pt idx="710">
                  <c:v>-0.64402188417373418</c:v>
                </c:pt>
                <c:pt idx="711">
                  <c:v>-0.64402188417373418</c:v>
                </c:pt>
                <c:pt idx="712">
                  <c:v>-0.64402188417373418</c:v>
                </c:pt>
                <c:pt idx="713">
                  <c:v>-0.64064242744740874</c:v>
                </c:pt>
                <c:pt idx="714">
                  <c:v>-0.64064242744740874</c:v>
                </c:pt>
                <c:pt idx="715">
                  <c:v>-0.64064242744740874</c:v>
                </c:pt>
                <c:pt idx="716">
                  <c:v>-0.64064242744740874</c:v>
                </c:pt>
                <c:pt idx="717">
                  <c:v>-0.64064242744740874</c:v>
                </c:pt>
                <c:pt idx="718">
                  <c:v>-0.64064242744740874</c:v>
                </c:pt>
                <c:pt idx="719">
                  <c:v>-0.64064242744740874</c:v>
                </c:pt>
                <c:pt idx="720">
                  <c:v>-0.63278530021131807</c:v>
                </c:pt>
                <c:pt idx="721">
                  <c:v>-0.63278530021131807</c:v>
                </c:pt>
                <c:pt idx="722">
                  <c:v>-0.63278530021131807</c:v>
                </c:pt>
                <c:pt idx="723">
                  <c:v>-0.63278530021131807</c:v>
                </c:pt>
                <c:pt idx="724">
                  <c:v>-0.63278530021131807</c:v>
                </c:pt>
                <c:pt idx="725">
                  <c:v>-0.63278530021131807</c:v>
                </c:pt>
                <c:pt idx="726">
                  <c:v>-0.63278530021131807</c:v>
                </c:pt>
                <c:pt idx="727">
                  <c:v>-0.62496704503632505</c:v>
                </c:pt>
                <c:pt idx="728">
                  <c:v>-0.62496704503632505</c:v>
                </c:pt>
                <c:pt idx="729">
                  <c:v>-0.62496704503632505</c:v>
                </c:pt>
                <c:pt idx="730">
                  <c:v>-0.62496704503632505</c:v>
                </c:pt>
                <c:pt idx="731">
                  <c:v>-0.6205165930976092</c:v>
                </c:pt>
                <c:pt idx="732">
                  <c:v>-0.6205165930976092</c:v>
                </c:pt>
                <c:pt idx="733">
                  <c:v>-0.6205165930976092</c:v>
                </c:pt>
                <c:pt idx="734">
                  <c:v>-0.6205165930976092</c:v>
                </c:pt>
                <c:pt idx="735">
                  <c:v>-0.6205165930976092</c:v>
                </c:pt>
                <c:pt idx="736">
                  <c:v>-0.6205165930976092</c:v>
                </c:pt>
                <c:pt idx="737">
                  <c:v>-0.6205165930976092</c:v>
                </c:pt>
                <c:pt idx="738">
                  <c:v>-0.6205165930976092</c:v>
                </c:pt>
                <c:pt idx="739">
                  <c:v>-0.6205165930976092</c:v>
                </c:pt>
                <c:pt idx="740">
                  <c:v>-0.6205165930976092</c:v>
                </c:pt>
                <c:pt idx="741">
                  <c:v>-0.6205165930976092</c:v>
                </c:pt>
                <c:pt idx="742">
                  <c:v>-0.608340585064166</c:v>
                </c:pt>
                <c:pt idx="743">
                  <c:v>-0.608340585064166</c:v>
                </c:pt>
                <c:pt idx="744">
                  <c:v>-0.608340585064166</c:v>
                </c:pt>
                <c:pt idx="745">
                  <c:v>-0.608340585064166</c:v>
                </c:pt>
                <c:pt idx="746">
                  <c:v>-0.60393530615216529</c:v>
                </c:pt>
                <c:pt idx="747">
                  <c:v>-0.60393530615216529</c:v>
                </c:pt>
                <c:pt idx="748">
                  <c:v>-0.60393530615216529</c:v>
                </c:pt>
                <c:pt idx="749">
                  <c:v>-0.60393530615216529</c:v>
                </c:pt>
                <c:pt idx="750">
                  <c:v>-0.60393530615216529</c:v>
                </c:pt>
                <c:pt idx="751">
                  <c:v>-0.60393530615216529</c:v>
                </c:pt>
                <c:pt idx="752">
                  <c:v>-0.59734925930048755</c:v>
                </c:pt>
                <c:pt idx="753">
                  <c:v>-0.59734925930048755</c:v>
                </c:pt>
                <c:pt idx="754">
                  <c:v>-0.59734925930048755</c:v>
                </c:pt>
                <c:pt idx="755">
                  <c:v>-0.59734925930048755</c:v>
                </c:pt>
                <c:pt idx="756">
                  <c:v>-0.59734925930048755</c:v>
                </c:pt>
                <c:pt idx="757">
                  <c:v>-0.59734925930048755</c:v>
                </c:pt>
                <c:pt idx="758">
                  <c:v>-0.59734925930048755</c:v>
                </c:pt>
                <c:pt idx="759">
                  <c:v>-0.58969812422552126</c:v>
                </c:pt>
                <c:pt idx="760">
                  <c:v>-0.58969812422552126</c:v>
                </c:pt>
                <c:pt idx="761">
                  <c:v>-0.58969812422552126</c:v>
                </c:pt>
                <c:pt idx="762">
                  <c:v>-0.58969812422552126</c:v>
                </c:pt>
                <c:pt idx="763">
                  <c:v>-0.58969812422552126</c:v>
                </c:pt>
                <c:pt idx="764">
                  <c:v>-0.58969812422552126</c:v>
                </c:pt>
                <c:pt idx="765">
                  <c:v>-0.58969812422552126</c:v>
                </c:pt>
                <c:pt idx="766">
                  <c:v>-0.58969812422552126</c:v>
                </c:pt>
                <c:pt idx="767">
                  <c:v>-0.58099600742100366</c:v>
                </c:pt>
                <c:pt idx="768">
                  <c:v>-0.58099600742100366</c:v>
                </c:pt>
                <c:pt idx="769">
                  <c:v>-0.58099600742100366</c:v>
                </c:pt>
                <c:pt idx="770">
                  <c:v>-0.58099600742100366</c:v>
                </c:pt>
                <c:pt idx="771">
                  <c:v>-0.57666143347598109</c:v>
                </c:pt>
                <c:pt idx="772">
                  <c:v>-0.57666143347598109</c:v>
                </c:pt>
                <c:pt idx="773">
                  <c:v>-0.57666143347598109</c:v>
                </c:pt>
                <c:pt idx="774">
                  <c:v>-0.57666143347598109</c:v>
                </c:pt>
                <c:pt idx="775">
                  <c:v>-0.57666143347598109</c:v>
                </c:pt>
                <c:pt idx="776">
                  <c:v>-0.57666143347598109</c:v>
                </c:pt>
                <c:pt idx="777">
                  <c:v>-0.57666143347598109</c:v>
                </c:pt>
                <c:pt idx="778">
                  <c:v>-0.56910185421770187</c:v>
                </c:pt>
                <c:pt idx="779">
                  <c:v>-0.56910185421770187</c:v>
                </c:pt>
                <c:pt idx="780">
                  <c:v>-0.56910185421770187</c:v>
                </c:pt>
                <c:pt idx="781">
                  <c:v>-0.56910185421770187</c:v>
                </c:pt>
                <c:pt idx="782">
                  <c:v>-0.56910185421770187</c:v>
                </c:pt>
                <c:pt idx="783">
                  <c:v>-0.56910185421770187</c:v>
                </c:pt>
                <c:pt idx="784">
                  <c:v>-0.56910185421770187</c:v>
                </c:pt>
                <c:pt idx="785">
                  <c:v>-0.56910185421770187</c:v>
                </c:pt>
                <c:pt idx="786">
                  <c:v>-0.56050194771653405</c:v>
                </c:pt>
                <c:pt idx="787">
                  <c:v>-0.56050194771653405</c:v>
                </c:pt>
                <c:pt idx="788">
                  <c:v>-0.56050194771653405</c:v>
                </c:pt>
                <c:pt idx="789">
                  <c:v>-0.56050194771653405</c:v>
                </c:pt>
                <c:pt idx="790">
                  <c:v>-0.55621752944452496</c:v>
                </c:pt>
                <c:pt idx="791">
                  <c:v>-0.55621752944452496</c:v>
                </c:pt>
                <c:pt idx="792">
                  <c:v>-0.55621752944452496</c:v>
                </c:pt>
                <c:pt idx="793">
                  <c:v>-0.55621752944452496</c:v>
                </c:pt>
                <c:pt idx="794">
                  <c:v>-0.55621752944452496</c:v>
                </c:pt>
                <c:pt idx="795">
                  <c:v>-0.55087631563684936</c:v>
                </c:pt>
                <c:pt idx="796">
                  <c:v>-0.55087631563684936</c:v>
                </c:pt>
                <c:pt idx="797">
                  <c:v>-0.55087631563684936</c:v>
                </c:pt>
                <c:pt idx="798">
                  <c:v>-0.55087631563684936</c:v>
                </c:pt>
                <c:pt idx="799">
                  <c:v>-0.55087631563684936</c:v>
                </c:pt>
                <c:pt idx="800">
                  <c:v>-0.55087631563684936</c:v>
                </c:pt>
                <c:pt idx="801">
                  <c:v>-0.55087631563684936</c:v>
                </c:pt>
                <c:pt idx="802">
                  <c:v>-0.55087631563684936</c:v>
                </c:pt>
                <c:pt idx="803">
                  <c:v>-0.55087631563684936</c:v>
                </c:pt>
                <c:pt idx="804">
                  <c:v>-0.55087631563684936</c:v>
                </c:pt>
                <c:pt idx="805">
                  <c:v>-0.55087631563684936</c:v>
                </c:pt>
                <c:pt idx="806">
                  <c:v>-0.55087631563684936</c:v>
                </c:pt>
                <c:pt idx="807">
                  <c:v>-0.55087631563684936</c:v>
                </c:pt>
                <c:pt idx="808">
                  <c:v>-0.53706189187572251</c:v>
                </c:pt>
                <c:pt idx="809">
                  <c:v>-0.53706189187572251</c:v>
                </c:pt>
                <c:pt idx="810">
                  <c:v>-0.53706189187572251</c:v>
                </c:pt>
                <c:pt idx="811">
                  <c:v>-0.53706189187572251</c:v>
                </c:pt>
                <c:pt idx="812">
                  <c:v>-0.53706189187572251</c:v>
                </c:pt>
                <c:pt idx="813">
                  <c:v>-0.53706189187572251</c:v>
                </c:pt>
                <c:pt idx="814">
                  <c:v>-0.53706189187572251</c:v>
                </c:pt>
                <c:pt idx="815">
                  <c:v>-0.53706189187572251</c:v>
                </c:pt>
                <c:pt idx="816">
                  <c:v>-0.5286115385671627</c:v>
                </c:pt>
                <c:pt idx="817">
                  <c:v>-0.5286115385671627</c:v>
                </c:pt>
                <c:pt idx="818">
                  <c:v>-0.5286115385671627</c:v>
                </c:pt>
                <c:pt idx="819">
                  <c:v>-0.5286115385671627</c:v>
                </c:pt>
                <c:pt idx="820">
                  <c:v>-0.5286115385671627</c:v>
                </c:pt>
                <c:pt idx="821">
                  <c:v>-0.5286115385671627</c:v>
                </c:pt>
                <c:pt idx="822">
                  <c:v>-0.52229848645710875</c:v>
                </c:pt>
                <c:pt idx="823">
                  <c:v>-0.52229848645710875</c:v>
                </c:pt>
                <c:pt idx="824">
                  <c:v>-0.52229848645710875</c:v>
                </c:pt>
                <c:pt idx="825">
                  <c:v>-0.52229848645710875</c:v>
                </c:pt>
                <c:pt idx="826">
                  <c:v>-0.52229848645710875</c:v>
                </c:pt>
                <c:pt idx="827">
                  <c:v>-0.52229848645710875</c:v>
                </c:pt>
                <c:pt idx="828">
                  <c:v>-0.52229848645710875</c:v>
                </c:pt>
                <c:pt idx="829">
                  <c:v>-0.51495945491386319</c:v>
                </c:pt>
                <c:pt idx="830">
                  <c:v>-0.51495945491386319</c:v>
                </c:pt>
                <c:pt idx="831">
                  <c:v>-0.51495945491386319</c:v>
                </c:pt>
                <c:pt idx="832">
                  <c:v>-0.51495945491386319</c:v>
                </c:pt>
                <c:pt idx="833">
                  <c:v>-0.51495945491386319</c:v>
                </c:pt>
                <c:pt idx="834">
                  <c:v>-0.51495945491386319</c:v>
                </c:pt>
                <c:pt idx="835">
                  <c:v>-0.51495945491386319</c:v>
                </c:pt>
                <c:pt idx="836">
                  <c:v>-0.51495945491386319</c:v>
                </c:pt>
                <c:pt idx="837">
                  <c:v>-0.51495945491386319</c:v>
                </c:pt>
                <c:pt idx="838">
                  <c:v>-0.50556407631659173</c:v>
                </c:pt>
                <c:pt idx="839">
                  <c:v>-0.50556407631659173</c:v>
                </c:pt>
                <c:pt idx="840">
                  <c:v>-0.50556407631659173</c:v>
                </c:pt>
                <c:pt idx="841">
                  <c:v>-0.50556407631659173</c:v>
                </c:pt>
                <c:pt idx="842">
                  <c:v>-0.50556407631659173</c:v>
                </c:pt>
                <c:pt idx="843">
                  <c:v>-0.50036369378644074</c:v>
                </c:pt>
                <c:pt idx="844">
                  <c:v>-0.50036369378644074</c:v>
                </c:pt>
                <c:pt idx="845">
                  <c:v>-0.50036369378644074</c:v>
                </c:pt>
                <c:pt idx="846">
                  <c:v>-0.50036369378644074</c:v>
                </c:pt>
                <c:pt idx="847">
                  <c:v>-0.50036369378644074</c:v>
                </c:pt>
                <c:pt idx="848">
                  <c:v>-0.50036369378644074</c:v>
                </c:pt>
                <c:pt idx="849">
                  <c:v>-0.50036369378644074</c:v>
                </c:pt>
                <c:pt idx="850">
                  <c:v>-0.49310578602186278</c:v>
                </c:pt>
                <c:pt idx="851">
                  <c:v>-0.49310578602186278</c:v>
                </c:pt>
                <c:pt idx="852">
                  <c:v>-0.49310578602186278</c:v>
                </c:pt>
                <c:pt idx="853">
                  <c:v>-0.49310578602186278</c:v>
                </c:pt>
                <c:pt idx="854">
                  <c:v>-0.49310578602186278</c:v>
                </c:pt>
                <c:pt idx="855">
                  <c:v>-0.48793744587187021</c:v>
                </c:pt>
                <c:pt idx="856">
                  <c:v>-0.48793744587187021</c:v>
                </c:pt>
                <c:pt idx="857">
                  <c:v>-0.48793744587187021</c:v>
                </c:pt>
                <c:pt idx="858">
                  <c:v>-0.48793744587187021</c:v>
                </c:pt>
                <c:pt idx="859">
                  <c:v>-0.48793744587187021</c:v>
                </c:pt>
                <c:pt idx="860">
                  <c:v>-0.48793744587187021</c:v>
                </c:pt>
                <c:pt idx="861">
                  <c:v>-0.48793744587187021</c:v>
                </c:pt>
                <c:pt idx="862">
                  <c:v>-0.48793744587187021</c:v>
                </c:pt>
                <c:pt idx="863">
                  <c:v>-0.48793744587187021</c:v>
                </c:pt>
                <c:pt idx="864">
                  <c:v>-0.47866706047780677</c:v>
                </c:pt>
                <c:pt idx="865">
                  <c:v>-0.47866706047780677</c:v>
                </c:pt>
                <c:pt idx="866">
                  <c:v>-0.47866706047780677</c:v>
                </c:pt>
                <c:pt idx="867">
                  <c:v>-0.47866706047780677</c:v>
                </c:pt>
                <c:pt idx="868">
                  <c:v>-0.47866706047780677</c:v>
                </c:pt>
                <c:pt idx="869">
                  <c:v>-0.47866706047780677</c:v>
                </c:pt>
                <c:pt idx="870">
                  <c:v>-0.47866706047780677</c:v>
                </c:pt>
                <c:pt idx="871">
                  <c:v>-0.47866706047780677</c:v>
                </c:pt>
                <c:pt idx="872">
                  <c:v>-0.47046113629625363</c:v>
                </c:pt>
                <c:pt idx="873">
                  <c:v>-0.47046113629625363</c:v>
                </c:pt>
                <c:pt idx="874">
                  <c:v>-0.47046113629625363</c:v>
                </c:pt>
                <c:pt idx="875">
                  <c:v>-0.47046113629625363</c:v>
                </c:pt>
                <c:pt idx="876">
                  <c:v>-0.47046113629625363</c:v>
                </c:pt>
                <c:pt idx="877">
                  <c:v>-0.47046113629625363</c:v>
                </c:pt>
                <c:pt idx="878">
                  <c:v>-0.47046113629625363</c:v>
                </c:pt>
                <c:pt idx="879">
                  <c:v>-0.47046113629625363</c:v>
                </c:pt>
                <c:pt idx="880">
                  <c:v>-0.47046113629625363</c:v>
                </c:pt>
                <c:pt idx="881">
                  <c:v>-0.47046113629625363</c:v>
                </c:pt>
                <c:pt idx="882">
                  <c:v>-0.46024801764241996</c:v>
                </c:pt>
                <c:pt idx="883">
                  <c:v>-0.46024801764241996</c:v>
                </c:pt>
                <c:pt idx="884">
                  <c:v>-0.46024801764241996</c:v>
                </c:pt>
                <c:pt idx="885">
                  <c:v>-0.46024801764241996</c:v>
                </c:pt>
                <c:pt idx="886">
                  <c:v>-0.46024801764241996</c:v>
                </c:pt>
                <c:pt idx="887">
                  <c:v>-0.45515947118517741</c:v>
                </c:pt>
                <c:pt idx="888">
                  <c:v>-0.45515947118517741</c:v>
                </c:pt>
                <c:pt idx="889">
                  <c:v>-0.45515947118517741</c:v>
                </c:pt>
                <c:pt idx="890">
                  <c:v>-0.45515947118517741</c:v>
                </c:pt>
                <c:pt idx="891">
                  <c:v>-0.45515947118517741</c:v>
                </c:pt>
                <c:pt idx="892">
                  <c:v>-0.45515947118517741</c:v>
                </c:pt>
                <c:pt idx="893">
                  <c:v>-0.45515947118517741</c:v>
                </c:pt>
                <c:pt idx="894">
                  <c:v>-0.44805521890496824</c:v>
                </c:pt>
                <c:pt idx="895">
                  <c:v>-0.44805521890496824</c:v>
                </c:pt>
                <c:pt idx="896">
                  <c:v>-0.44805521890496824</c:v>
                </c:pt>
                <c:pt idx="897">
                  <c:v>-0.44805521890496824</c:v>
                </c:pt>
                <c:pt idx="898">
                  <c:v>-0.44400579909828902</c:v>
                </c:pt>
                <c:pt idx="899">
                  <c:v>-0.44400579909828902</c:v>
                </c:pt>
                <c:pt idx="900">
                  <c:v>-0.44400579909828902</c:v>
                </c:pt>
                <c:pt idx="901">
                  <c:v>-0.44400579909828902</c:v>
                </c:pt>
                <c:pt idx="902">
                  <c:v>-0.44400579909828902</c:v>
                </c:pt>
                <c:pt idx="903">
                  <c:v>-0.4389542337347162</c:v>
                </c:pt>
                <c:pt idx="904">
                  <c:v>-0.4389542337347162</c:v>
                </c:pt>
                <c:pt idx="905">
                  <c:v>-0.4389542337347162</c:v>
                </c:pt>
                <c:pt idx="906">
                  <c:v>-0.4389542337347162</c:v>
                </c:pt>
                <c:pt idx="907">
                  <c:v>-0.43492103716321751</c:v>
                </c:pt>
                <c:pt idx="908">
                  <c:v>-0.43492103716321751</c:v>
                </c:pt>
                <c:pt idx="909">
                  <c:v>-0.43492103716321751</c:v>
                </c:pt>
                <c:pt idx="910">
                  <c:v>-0.43492103716321751</c:v>
                </c:pt>
                <c:pt idx="911">
                  <c:v>-0.43492103716321751</c:v>
                </c:pt>
                <c:pt idx="912">
                  <c:v>-0.43492103716321751</c:v>
                </c:pt>
                <c:pt idx="913">
                  <c:v>-0.43492103716321751</c:v>
                </c:pt>
                <c:pt idx="914">
                  <c:v>-0.43492103716321751</c:v>
                </c:pt>
                <c:pt idx="915">
                  <c:v>-0.43492103716321751</c:v>
                </c:pt>
                <c:pt idx="916">
                  <c:v>-0.42587203003078772</c:v>
                </c:pt>
                <c:pt idx="917">
                  <c:v>-0.42587203003078772</c:v>
                </c:pt>
                <c:pt idx="918">
                  <c:v>-0.42587203003078772</c:v>
                </c:pt>
                <c:pt idx="919">
                  <c:v>-0.42587203003078772</c:v>
                </c:pt>
                <c:pt idx="920">
                  <c:v>-0.42186145946516712</c:v>
                </c:pt>
                <c:pt idx="921">
                  <c:v>-0.42186145946516712</c:v>
                </c:pt>
                <c:pt idx="922">
                  <c:v>-0.42186145946516712</c:v>
                </c:pt>
                <c:pt idx="923">
                  <c:v>-0.42186145946516712</c:v>
                </c:pt>
                <c:pt idx="924">
                  <c:v>-0.42186145946516712</c:v>
                </c:pt>
                <c:pt idx="925">
                  <c:v>-0.42186145946516712</c:v>
                </c:pt>
                <c:pt idx="926">
                  <c:v>-0.42186145946516712</c:v>
                </c:pt>
                <c:pt idx="927">
                  <c:v>-0.42186145946516712</c:v>
                </c:pt>
                <c:pt idx="928">
                  <c:v>-0.41386055373955971</c:v>
                </c:pt>
                <c:pt idx="929">
                  <c:v>-0.41386055373955971</c:v>
                </c:pt>
                <c:pt idx="930">
                  <c:v>-0.41386055373955971</c:v>
                </c:pt>
                <c:pt idx="931">
                  <c:v>-0.41386055373955971</c:v>
                </c:pt>
                <c:pt idx="932">
                  <c:v>-0.41386055373955971</c:v>
                </c:pt>
                <c:pt idx="933">
                  <c:v>-0.40887344029770123</c:v>
                </c:pt>
                <c:pt idx="934">
                  <c:v>-0.40887344029770123</c:v>
                </c:pt>
                <c:pt idx="935">
                  <c:v>-0.40887344029770123</c:v>
                </c:pt>
                <c:pt idx="936">
                  <c:v>-0.40887344029770123</c:v>
                </c:pt>
                <c:pt idx="937">
                  <c:v>-0.40887344029770123</c:v>
                </c:pt>
                <c:pt idx="938">
                  <c:v>-0.40887344029770123</c:v>
                </c:pt>
                <c:pt idx="939">
                  <c:v>-0.40887344029770123</c:v>
                </c:pt>
                <c:pt idx="940">
                  <c:v>-0.40887344029770123</c:v>
                </c:pt>
                <c:pt idx="941">
                  <c:v>-0.40887344029770123</c:v>
                </c:pt>
                <c:pt idx="942">
                  <c:v>-0.40887344029770123</c:v>
                </c:pt>
                <c:pt idx="943">
                  <c:v>-0.40887344029770123</c:v>
                </c:pt>
                <c:pt idx="944">
                  <c:v>-0.39793728297183401</c:v>
                </c:pt>
                <c:pt idx="945">
                  <c:v>-0.39793728297183401</c:v>
                </c:pt>
                <c:pt idx="946">
                  <c:v>-0.39793728297183401</c:v>
                </c:pt>
                <c:pt idx="947">
                  <c:v>-0.39793728297183401</c:v>
                </c:pt>
                <c:pt idx="948">
                  <c:v>-0.39793728297183401</c:v>
                </c:pt>
                <c:pt idx="949">
                  <c:v>-0.39793728297183401</c:v>
                </c:pt>
                <c:pt idx="950">
                  <c:v>-0.39199218873903185</c:v>
                </c:pt>
                <c:pt idx="951">
                  <c:v>-0.39199218873903185</c:v>
                </c:pt>
                <c:pt idx="952">
                  <c:v>-0.39199218873903185</c:v>
                </c:pt>
                <c:pt idx="953">
                  <c:v>-0.39199218873903185</c:v>
                </c:pt>
                <c:pt idx="954">
                  <c:v>-0.39199218873903185</c:v>
                </c:pt>
                <c:pt idx="955">
                  <c:v>-0.39199218873903185</c:v>
                </c:pt>
                <c:pt idx="956">
                  <c:v>-0.39199218873903185</c:v>
                </c:pt>
                <c:pt idx="957">
                  <c:v>-0.39199218873903185</c:v>
                </c:pt>
                <c:pt idx="958">
                  <c:v>-0.39199218873903185</c:v>
                </c:pt>
                <c:pt idx="959">
                  <c:v>-0.38310037956550985</c:v>
                </c:pt>
                <c:pt idx="960">
                  <c:v>-0.38310037956550985</c:v>
                </c:pt>
                <c:pt idx="961">
                  <c:v>-0.38310037956550985</c:v>
                </c:pt>
                <c:pt idx="962">
                  <c:v>-0.38310037956550985</c:v>
                </c:pt>
                <c:pt idx="963">
                  <c:v>-0.38310037956550985</c:v>
                </c:pt>
                <c:pt idx="964">
                  <c:v>-0.38310037956550985</c:v>
                </c:pt>
                <c:pt idx="965">
                  <c:v>-0.38310037956550985</c:v>
                </c:pt>
                <c:pt idx="966">
                  <c:v>-0.38310037956550985</c:v>
                </c:pt>
                <c:pt idx="967">
                  <c:v>-0.38310037956550985</c:v>
                </c:pt>
                <c:pt idx="968">
                  <c:v>-0.38310037956550985</c:v>
                </c:pt>
                <c:pt idx="969">
                  <c:v>-0.38310037956550985</c:v>
                </c:pt>
                <c:pt idx="970">
                  <c:v>-0.37227351751329363</c:v>
                </c:pt>
                <c:pt idx="971">
                  <c:v>-0.37227351751329363</c:v>
                </c:pt>
                <c:pt idx="972">
                  <c:v>-0.37227351751329363</c:v>
                </c:pt>
                <c:pt idx="973">
                  <c:v>-0.37227351751329363</c:v>
                </c:pt>
                <c:pt idx="974">
                  <c:v>-0.37227351751329363</c:v>
                </c:pt>
                <c:pt idx="975">
                  <c:v>-0.37227351751329363</c:v>
                </c:pt>
                <c:pt idx="976">
                  <c:v>-0.37227351751329363</c:v>
                </c:pt>
                <c:pt idx="977">
                  <c:v>-0.37227351751329363</c:v>
                </c:pt>
                <c:pt idx="978">
                  <c:v>-0.37227351751329363</c:v>
                </c:pt>
                <c:pt idx="979">
                  <c:v>-0.36344757698770308</c:v>
                </c:pt>
                <c:pt idx="980">
                  <c:v>-0.36344757698770308</c:v>
                </c:pt>
                <c:pt idx="981">
                  <c:v>-0.36344757698770308</c:v>
                </c:pt>
                <c:pt idx="982">
                  <c:v>-0.36344757698770308</c:v>
                </c:pt>
                <c:pt idx="983">
                  <c:v>-0.36344757698770308</c:v>
                </c:pt>
                <c:pt idx="984">
                  <c:v>-0.36344757698770308</c:v>
                </c:pt>
                <c:pt idx="985">
                  <c:v>-0.36344757698770308</c:v>
                </c:pt>
                <c:pt idx="986">
                  <c:v>-0.36344757698770308</c:v>
                </c:pt>
                <c:pt idx="987">
                  <c:v>-0.36344757698770308</c:v>
                </c:pt>
                <c:pt idx="988">
                  <c:v>-0.36344757698770308</c:v>
                </c:pt>
                <c:pt idx="989">
                  <c:v>-0.35367403844381051</c:v>
                </c:pt>
                <c:pt idx="990">
                  <c:v>-0.35367403844381051</c:v>
                </c:pt>
                <c:pt idx="991">
                  <c:v>-0.35367403844381051</c:v>
                </c:pt>
                <c:pt idx="992">
                  <c:v>-0.35367403844381051</c:v>
                </c:pt>
                <c:pt idx="993">
                  <c:v>-0.35367403844381051</c:v>
                </c:pt>
                <c:pt idx="994">
                  <c:v>-0.35367403844381051</c:v>
                </c:pt>
                <c:pt idx="995">
                  <c:v>-0.35367403844381051</c:v>
                </c:pt>
                <c:pt idx="996">
                  <c:v>-0.35367403844381051</c:v>
                </c:pt>
                <c:pt idx="997">
                  <c:v>-0.35367403844381051</c:v>
                </c:pt>
                <c:pt idx="998">
                  <c:v>-0.35367403844381051</c:v>
                </c:pt>
                <c:pt idx="999">
                  <c:v>-0.34393416802692633</c:v>
                </c:pt>
                <c:pt idx="1000">
                  <c:v>-0.34393416802692633</c:v>
                </c:pt>
                <c:pt idx="1001">
                  <c:v>-0.34393416802692633</c:v>
                </c:pt>
                <c:pt idx="1002">
                  <c:v>-0.34393416802692633</c:v>
                </c:pt>
                <c:pt idx="1003">
                  <c:v>-0.34393416802692633</c:v>
                </c:pt>
                <c:pt idx="1004">
                  <c:v>-0.34393416802692633</c:v>
                </c:pt>
                <c:pt idx="1005">
                  <c:v>-0.34393416802692633</c:v>
                </c:pt>
                <c:pt idx="1006">
                  <c:v>-0.34393416802692633</c:v>
                </c:pt>
                <c:pt idx="1007">
                  <c:v>-0.34393416802692633</c:v>
                </c:pt>
                <c:pt idx="1008">
                  <c:v>-0.34393416802692633</c:v>
                </c:pt>
                <c:pt idx="1009">
                  <c:v>-0.34393416802692633</c:v>
                </c:pt>
                <c:pt idx="1010">
                  <c:v>-0.33325782672955212</c:v>
                </c:pt>
                <c:pt idx="1011">
                  <c:v>-0.33325782672955212</c:v>
                </c:pt>
                <c:pt idx="1012">
                  <c:v>-0.33325782672955212</c:v>
                </c:pt>
                <c:pt idx="1013">
                  <c:v>-0.33325782672955212</c:v>
                </c:pt>
                <c:pt idx="1014">
                  <c:v>-0.33325782672955212</c:v>
                </c:pt>
                <c:pt idx="1015">
                  <c:v>-0.33325782672955212</c:v>
                </c:pt>
                <c:pt idx="1016">
                  <c:v>-0.33325782672955212</c:v>
                </c:pt>
                <c:pt idx="1017">
                  <c:v>-0.33325782672955212</c:v>
                </c:pt>
                <c:pt idx="1018">
                  <c:v>-0.33325782672955212</c:v>
                </c:pt>
                <c:pt idx="1019">
                  <c:v>-0.33325782672955212</c:v>
                </c:pt>
                <c:pt idx="1020">
                  <c:v>-0.32358494790275327</c:v>
                </c:pt>
                <c:pt idx="1021">
                  <c:v>-0.32358494790275327</c:v>
                </c:pt>
                <c:pt idx="1022">
                  <c:v>-0.32358494790275327</c:v>
                </c:pt>
                <c:pt idx="1023">
                  <c:v>-0.32358494790275327</c:v>
                </c:pt>
                <c:pt idx="1024">
                  <c:v>-0.32358494790275327</c:v>
                </c:pt>
                <c:pt idx="1025">
                  <c:v>-0.32358494790275327</c:v>
                </c:pt>
                <c:pt idx="1026">
                  <c:v>-0.32358494790275327</c:v>
                </c:pt>
                <c:pt idx="1027">
                  <c:v>-0.32358494790275327</c:v>
                </c:pt>
                <c:pt idx="1028">
                  <c:v>-0.31586842822114602</c:v>
                </c:pt>
                <c:pt idx="1029">
                  <c:v>-0.31586842822114602</c:v>
                </c:pt>
                <c:pt idx="1030">
                  <c:v>-0.31586842822114602</c:v>
                </c:pt>
                <c:pt idx="1031">
                  <c:v>-0.31586842822114602</c:v>
                </c:pt>
                <c:pt idx="1032">
                  <c:v>-0.31586842822114602</c:v>
                </c:pt>
                <c:pt idx="1033">
                  <c:v>-0.31586842822114602</c:v>
                </c:pt>
                <c:pt idx="1034">
                  <c:v>-0.31586842822114602</c:v>
                </c:pt>
                <c:pt idx="1035">
                  <c:v>-0.31586842822114602</c:v>
                </c:pt>
                <c:pt idx="1036">
                  <c:v>-0.31586842822114602</c:v>
                </c:pt>
                <c:pt idx="1037">
                  <c:v>-0.31586842822114602</c:v>
                </c:pt>
                <c:pt idx="1038">
                  <c:v>-0.31586842822114602</c:v>
                </c:pt>
                <c:pt idx="1039">
                  <c:v>-0.31586842822114602</c:v>
                </c:pt>
                <c:pt idx="1040">
                  <c:v>-0.31586842822114602</c:v>
                </c:pt>
                <c:pt idx="1041">
                  <c:v>-0.31586842822114602</c:v>
                </c:pt>
                <c:pt idx="1042">
                  <c:v>-0.31586842822114602</c:v>
                </c:pt>
                <c:pt idx="1043">
                  <c:v>-0.31586842822114602</c:v>
                </c:pt>
                <c:pt idx="1044">
                  <c:v>-0.31586842822114602</c:v>
                </c:pt>
                <c:pt idx="1045">
                  <c:v>-0.31586842822114602</c:v>
                </c:pt>
                <c:pt idx="1046">
                  <c:v>-0.31586842822114602</c:v>
                </c:pt>
                <c:pt idx="1047">
                  <c:v>-0.31586842822114602</c:v>
                </c:pt>
                <c:pt idx="1048">
                  <c:v>-0.29665802652413764</c:v>
                </c:pt>
                <c:pt idx="1049">
                  <c:v>-0.29665802652413764</c:v>
                </c:pt>
                <c:pt idx="1050">
                  <c:v>-0.29665802652413764</c:v>
                </c:pt>
                <c:pt idx="1051">
                  <c:v>-0.29665802652413764</c:v>
                </c:pt>
                <c:pt idx="1052">
                  <c:v>-0.29665802652413764</c:v>
                </c:pt>
                <c:pt idx="1053">
                  <c:v>-0.29665802652413764</c:v>
                </c:pt>
                <c:pt idx="1054">
                  <c:v>-0.29665802652413764</c:v>
                </c:pt>
                <c:pt idx="1055">
                  <c:v>-0.29665802652413764</c:v>
                </c:pt>
                <c:pt idx="1056">
                  <c:v>-0.29665802652413764</c:v>
                </c:pt>
                <c:pt idx="1057">
                  <c:v>-0.28804935648858931</c:v>
                </c:pt>
                <c:pt idx="1058">
                  <c:v>-0.28804935648858931</c:v>
                </c:pt>
                <c:pt idx="1059">
                  <c:v>-0.28804935648858931</c:v>
                </c:pt>
                <c:pt idx="1060">
                  <c:v>-0.28804935648858931</c:v>
                </c:pt>
                <c:pt idx="1061">
                  <c:v>-0.28804935648858931</c:v>
                </c:pt>
                <c:pt idx="1062">
                  <c:v>-0.28327601077699971</c:v>
                </c:pt>
                <c:pt idx="1063">
                  <c:v>-0.28327601077699971</c:v>
                </c:pt>
                <c:pt idx="1064">
                  <c:v>-0.28327601077699971</c:v>
                </c:pt>
                <c:pt idx="1065">
                  <c:v>-0.28327601077699971</c:v>
                </c:pt>
                <c:pt idx="1066">
                  <c:v>-0.28327601077699971</c:v>
                </c:pt>
                <c:pt idx="1067">
                  <c:v>-0.28327601077699971</c:v>
                </c:pt>
                <c:pt idx="1068">
                  <c:v>-0.28327601077699971</c:v>
                </c:pt>
                <c:pt idx="1069">
                  <c:v>-0.28327601077699971</c:v>
                </c:pt>
                <c:pt idx="1070">
                  <c:v>-0.28327601077699971</c:v>
                </c:pt>
                <c:pt idx="1071">
                  <c:v>-0.27470014738860288</c:v>
                </c:pt>
                <c:pt idx="1072">
                  <c:v>-0.27470014738860288</c:v>
                </c:pt>
                <c:pt idx="1073">
                  <c:v>-0.27470014738860288</c:v>
                </c:pt>
                <c:pt idx="1074">
                  <c:v>-0.27470014738860288</c:v>
                </c:pt>
                <c:pt idx="1075">
                  <c:v>-0.27470014738860288</c:v>
                </c:pt>
                <c:pt idx="1076">
                  <c:v>-0.27470014738860288</c:v>
                </c:pt>
                <c:pt idx="1077">
                  <c:v>-0.27470014738860288</c:v>
                </c:pt>
                <c:pt idx="1078">
                  <c:v>-0.27470014738860288</c:v>
                </c:pt>
                <c:pt idx="1079">
                  <c:v>-0.27470014738860288</c:v>
                </c:pt>
                <c:pt idx="1080">
                  <c:v>-0.27470014738860288</c:v>
                </c:pt>
                <c:pt idx="1081">
                  <c:v>-0.26519501856350858</c:v>
                </c:pt>
                <c:pt idx="1082">
                  <c:v>-0.26519501856350858</c:v>
                </c:pt>
                <c:pt idx="1083">
                  <c:v>-0.26519501856350858</c:v>
                </c:pt>
                <c:pt idx="1084">
                  <c:v>-0.26519501856350858</c:v>
                </c:pt>
                <c:pt idx="1085">
                  <c:v>-0.26519501856350858</c:v>
                </c:pt>
                <c:pt idx="1086">
                  <c:v>-0.26519501856350858</c:v>
                </c:pt>
                <c:pt idx="1087">
                  <c:v>-0.26519501856350858</c:v>
                </c:pt>
                <c:pt idx="1088">
                  <c:v>-0.26519501856350858</c:v>
                </c:pt>
                <c:pt idx="1089">
                  <c:v>-0.26519501856350858</c:v>
                </c:pt>
                <c:pt idx="1090">
                  <c:v>-0.26519501856350858</c:v>
                </c:pt>
                <c:pt idx="1091">
                  <c:v>-0.26519501856350858</c:v>
                </c:pt>
                <c:pt idx="1092">
                  <c:v>-0.25476694395989469</c:v>
                </c:pt>
                <c:pt idx="1093">
                  <c:v>-0.25476694395989469</c:v>
                </c:pt>
                <c:pt idx="1094">
                  <c:v>-0.25476694395989469</c:v>
                </c:pt>
                <c:pt idx="1095">
                  <c:v>-0.25476694395989469</c:v>
                </c:pt>
                <c:pt idx="1096">
                  <c:v>-0.25476694395989469</c:v>
                </c:pt>
                <c:pt idx="1097">
                  <c:v>-0.25476694395989469</c:v>
                </c:pt>
                <c:pt idx="1098">
                  <c:v>-0.24909063108126392</c:v>
                </c:pt>
                <c:pt idx="1099">
                  <c:v>-0.24909063108126392</c:v>
                </c:pt>
                <c:pt idx="1100">
                  <c:v>-0.24909063108126392</c:v>
                </c:pt>
                <c:pt idx="1101">
                  <c:v>-0.24909063108126392</c:v>
                </c:pt>
                <c:pt idx="1102">
                  <c:v>-0.24909063108126392</c:v>
                </c:pt>
                <c:pt idx="1103">
                  <c:v>-0.24909063108126392</c:v>
                </c:pt>
                <c:pt idx="1104">
                  <c:v>-0.24909063108126392</c:v>
                </c:pt>
                <c:pt idx="1105">
                  <c:v>-0.24909063108126392</c:v>
                </c:pt>
                <c:pt idx="1106">
                  <c:v>-0.24909063108126392</c:v>
                </c:pt>
                <c:pt idx="1107">
                  <c:v>-0.24059112518387107</c:v>
                </c:pt>
                <c:pt idx="1108">
                  <c:v>-0.24059112518387107</c:v>
                </c:pt>
                <c:pt idx="1109">
                  <c:v>-0.24059112518387107</c:v>
                </c:pt>
                <c:pt idx="1110">
                  <c:v>-0.24059112518387107</c:v>
                </c:pt>
                <c:pt idx="1111">
                  <c:v>-0.24059112518387107</c:v>
                </c:pt>
                <c:pt idx="1112">
                  <c:v>-0.24059112518387107</c:v>
                </c:pt>
                <c:pt idx="1113">
                  <c:v>-0.24059112518387107</c:v>
                </c:pt>
                <c:pt idx="1114">
                  <c:v>-0.2339924252375235</c:v>
                </c:pt>
                <c:pt idx="1115">
                  <c:v>-0.2339924252375235</c:v>
                </c:pt>
                <c:pt idx="1116">
                  <c:v>-0.2339924252375235</c:v>
                </c:pt>
                <c:pt idx="1117">
                  <c:v>-0.2339924252375235</c:v>
                </c:pt>
                <c:pt idx="1118">
                  <c:v>-0.2339924252375235</c:v>
                </c:pt>
                <c:pt idx="1119">
                  <c:v>-0.2339924252375235</c:v>
                </c:pt>
                <c:pt idx="1120">
                  <c:v>-0.2339924252375235</c:v>
                </c:pt>
                <c:pt idx="1121">
                  <c:v>-0.2339924252375235</c:v>
                </c:pt>
                <c:pt idx="1122">
                  <c:v>-0.22646349223546264</c:v>
                </c:pt>
                <c:pt idx="1123">
                  <c:v>-0.22646349223546264</c:v>
                </c:pt>
                <c:pt idx="1124">
                  <c:v>-0.22646349223546264</c:v>
                </c:pt>
                <c:pt idx="1125">
                  <c:v>-0.22646349223546264</c:v>
                </c:pt>
                <c:pt idx="1126">
                  <c:v>-0.22646349223546264</c:v>
                </c:pt>
                <c:pt idx="1127">
                  <c:v>-0.22646349223546264</c:v>
                </c:pt>
                <c:pt idx="1128">
                  <c:v>-0.22646349223546264</c:v>
                </c:pt>
                <c:pt idx="1129">
                  <c:v>-0.22646349223546264</c:v>
                </c:pt>
                <c:pt idx="1130">
                  <c:v>-0.22646349223546264</c:v>
                </c:pt>
                <c:pt idx="1131">
                  <c:v>-0.22646349223546264</c:v>
                </c:pt>
                <c:pt idx="1132">
                  <c:v>-0.22646349223546264</c:v>
                </c:pt>
                <c:pt idx="1133">
                  <c:v>-0.22646349223546264</c:v>
                </c:pt>
                <c:pt idx="1134">
                  <c:v>-0.22646349223546264</c:v>
                </c:pt>
                <c:pt idx="1135">
                  <c:v>-0.22646349223546264</c:v>
                </c:pt>
                <c:pt idx="1136">
                  <c:v>-0.21331841551926448</c:v>
                </c:pt>
                <c:pt idx="1137">
                  <c:v>-0.21331841551926448</c:v>
                </c:pt>
                <c:pt idx="1138">
                  <c:v>-0.21331841551926448</c:v>
                </c:pt>
                <c:pt idx="1139">
                  <c:v>-0.21331841551926448</c:v>
                </c:pt>
                <c:pt idx="1140">
                  <c:v>-0.21331841551926448</c:v>
                </c:pt>
                <c:pt idx="1141">
                  <c:v>-0.21331841551926448</c:v>
                </c:pt>
                <c:pt idx="1142">
                  <c:v>-0.21331841551926448</c:v>
                </c:pt>
                <c:pt idx="1143">
                  <c:v>-0.21331841551926448</c:v>
                </c:pt>
                <c:pt idx="1144">
                  <c:v>-0.21331841551926448</c:v>
                </c:pt>
                <c:pt idx="1145">
                  <c:v>-0.20488757444959568</c:v>
                </c:pt>
                <c:pt idx="1146">
                  <c:v>-0.20488757444959568</c:v>
                </c:pt>
                <c:pt idx="1147">
                  <c:v>-0.20488757444959568</c:v>
                </c:pt>
                <c:pt idx="1148">
                  <c:v>-0.20488757444959568</c:v>
                </c:pt>
                <c:pt idx="1149">
                  <c:v>-0.20488757444959568</c:v>
                </c:pt>
                <c:pt idx="1150">
                  <c:v>-0.20488757444959568</c:v>
                </c:pt>
                <c:pt idx="1151">
                  <c:v>-0.20488757444959568</c:v>
                </c:pt>
                <c:pt idx="1152">
                  <c:v>-0.19834033794092776</c:v>
                </c:pt>
                <c:pt idx="1153">
                  <c:v>-0.19834033794092776</c:v>
                </c:pt>
                <c:pt idx="1154">
                  <c:v>-0.19834033794092776</c:v>
                </c:pt>
                <c:pt idx="1155">
                  <c:v>-0.19834033794092776</c:v>
                </c:pt>
                <c:pt idx="1156">
                  <c:v>-0.19834033794092776</c:v>
                </c:pt>
                <c:pt idx="1157">
                  <c:v>-0.19834033794092776</c:v>
                </c:pt>
                <c:pt idx="1158">
                  <c:v>-0.19834033794092776</c:v>
                </c:pt>
                <c:pt idx="1159">
                  <c:v>-0.19834033794092776</c:v>
                </c:pt>
                <c:pt idx="1160">
                  <c:v>-0.19834033794092776</c:v>
                </c:pt>
                <c:pt idx="1161">
                  <c:v>-0.18993489710450551</c:v>
                </c:pt>
                <c:pt idx="1162">
                  <c:v>-0.18993489710450551</c:v>
                </c:pt>
                <c:pt idx="1163">
                  <c:v>-0.18993489710450551</c:v>
                </c:pt>
                <c:pt idx="1164">
                  <c:v>-0.18993489710450551</c:v>
                </c:pt>
                <c:pt idx="1165">
                  <c:v>-0.18993489710450551</c:v>
                </c:pt>
                <c:pt idx="1166">
                  <c:v>-0.18993489710450551</c:v>
                </c:pt>
                <c:pt idx="1167">
                  <c:v>-0.18993489710450551</c:v>
                </c:pt>
                <c:pt idx="1168">
                  <c:v>-0.18993489710450551</c:v>
                </c:pt>
                <c:pt idx="1169">
                  <c:v>-0.18993489710450551</c:v>
                </c:pt>
                <c:pt idx="1170">
                  <c:v>-0.18993489710450551</c:v>
                </c:pt>
                <c:pt idx="1171">
                  <c:v>-0.18993489710450551</c:v>
                </c:pt>
                <c:pt idx="1172">
                  <c:v>-0.18993489710450551</c:v>
                </c:pt>
                <c:pt idx="1173">
                  <c:v>-0.18993489710450551</c:v>
                </c:pt>
                <c:pt idx="1174">
                  <c:v>-0.17781719259093889</c:v>
                </c:pt>
                <c:pt idx="1175">
                  <c:v>-0.17781719259093889</c:v>
                </c:pt>
                <c:pt idx="1176">
                  <c:v>-0.17781719259093889</c:v>
                </c:pt>
                <c:pt idx="1177">
                  <c:v>-0.17781719259093889</c:v>
                </c:pt>
                <c:pt idx="1178">
                  <c:v>-0.17781719259093889</c:v>
                </c:pt>
                <c:pt idx="1179">
                  <c:v>-0.17781719259093889</c:v>
                </c:pt>
                <c:pt idx="1180">
                  <c:v>-0.17781719259093889</c:v>
                </c:pt>
                <c:pt idx="1181">
                  <c:v>-0.17781719259093889</c:v>
                </c:pt>
                <c:pt idx="1182">
                  <c:v>-0.17781719259093889</c:v>
                </c:pt>
                <c:pt idx="1183">
                  <c:v>-0.16944338871113676</c:v>
                </c:pt>
                <c:pt idx="1184">
                  <c:v>-0.16944338871113676</c:v>
                </c:pt>
                <c:pt idx="1185">
                  <c:v>-0.16944338871113676</c:v>
                </c:pt>
                <c:pt idx="1186">
                  <c:v>-0.16944338871113676</c:v>
                </c:pt>
                <c:pt idx="1187">
                  <c:v>-0.16944338871113676</c:v>
                </c:pt>
                <c:pt idx="1188">
                  <c:v>-0.16944338871113676</c:v>
                </c:pt>
                <c:pt idx="1189">
                  <c:v>-0.16944338871113676</c:v>
                </c:pt>
                <c:pt idx="1190">
                  <c:v>-0.16944338871113676</c:v>
                </c:pt>
                <c:pt idx="1191">
                  <c:v>-0.16944338871113676</c:v>
                </c:pt>
                <c:pt idx="1192">
                  <c:v>-0.16944338871113676</c:v>
                </c:pt>
                <c:pt idx="1193">
                  <c:v>-0.16015305089536336</c:v>
                </c:pt>
                <c:pt idx="1194">
                  <c:v>-0.16015305089536336</c:v>
                </c:pt>
                <c:pt idx="1195">
                  <c:v>-0.16015305089536336</c:v>
                </c:pt>
                <c:pt idx="1196">
                  <c:v>-0.16015305089536336</c:v>
                </c:pt>
                <c:pt idx="1197">
                  <c:v>-0.16015305089536336</c:v>
                </c:pt>
                <c:pt idx="1198">
                  <c:v>-0.15551311047767094</c:v>
                </c:pt>
                <c:pt idx="1199">
                  <c:v>-0.15551311047767094</c:v>
                </c:pt>
                <c:pt idx="1200">
                  <c:v>-0.15551311047767094</c:v>
                </c:pt>
                <c:pt idx="1201">
                  <c:v>-0.15551311047767094</c:v>
                </c:pt>
                <c:pt idx="1202">
                  <c:v>-0.15551311047767094</c:v>
                </c:pt>
                <c:pt idx="1203">
                  <c:v>-0.15551311047767094</c:v>
                </c:pt>
                <c:pt idx="1204">
                  <c:v>-0.15551311047767094</c:v>
                </c:pt>
                <c:pt idx="1205">
                  <c:v>-0.14902279119701217</c:v>
                </c:pt>
                <c:pt idx="1206">
                  <c:v>-0.14902279119701217</c:v>
                </c:pt>
                <c:pt idx="1207">
                  <c:v>-0.14902279119701217</c:v>
                </c:pt>
                <c:pt idx="1208">
                  <c:v>-0.14902279119701217</c:v>
                </c:pt>
                <c:pt idx="1209">
                  <c:v>-0.14902279119701217</c:v>
                </c:pt>
                <c:pt idx="1210">
                  <c:v>-0.14902279119701217</c:v>
                </c:pt>
                <c:pt idx="1211">
                  <c:v>-0.14902279119701217</c:v>
                </c:pt>
                <c:pt idx="1212">
                  <c:v>-0.14902279119701217</c:v>
                </c:pt>
                <c:pt idx="1213">
                  <c:v>-0.14902279119701217</c:v>
                </c:pt>
                <c:pt idx="1214">
                  <c:v>-0.14902279119701217</c:v>
                </c:pt>
                <c:pt idx="1215">
                  <c:v>-0.13976171510224591</c:v>
                </c:pt>
                <c:pt idx="1216">
                  <c:v>-0.13976171510224591</c:v>
                </c:pt>
                <c:pt idx="1217">
                  <c:v>-0.13976171510224591</c:v>
                </c:pt>
                <c:pt idx="1218">
                  <c:v>-0.13976171510224591</c:v>
                </c:pt>
                <c:pt idx="1219">
                  <c:v>-0.13976171510224591</c:v>
                </c:pt>
                <c:pt idx="1220">
                  <c:v>-0.13976171510224591</c:v>
                </c:pt>
                <c:pt idx="1221">
                  <c:v>-0.13976171510224591</c:v>
                </c:pt>
                <c:pt idx="1222">
                  <c:v>-0.13976171510224591</c:v>
                </c:pt>
                <c:pt idx="1223">
                  <c:v>-0.13236151337710966</c:v>
                </c:pt>
                <c:pt idx="1224">
                  <c:v>-0.13236151337710966</c:v>
                </c:pt>
                <c:pt idx="1225">
                  <c:v>-0.13236151337710966</c:v>
                </c:pt>
                <c:pt idx="1226">
                  <c:v>-0.13236151337710966</c:v>
                </c:pt>
                <c:pt idx="1227">
                  <c:v>-0.13236151337710966</c:v>
                </c:pt>
                <c:pt idx="1228">
                  <c:v>-0.13236151337710966</c:v>
                </c:pt>
                <c:pt idx="1229">
                  <c:v>-0.13236151337710966</c:v>
                </c:pt>
                <c:pt idx="1230">
                  <c:v>-0.13236151337710966</c:v>
                </c:pt>
                <c:pt idx="1231">
                  <c:v>-0.13236151337710966</c:v>
                </c:pt>
                <c:pt idx="1232">
                  <c:v>-0.13236151337710966</c:v>
                </c:pt>
                <c:pt idx="1233">
                  <c:v>-0.13236151337710966</c:v>
                </c:pt>
                <c:pt idx="1234">
                  <c:v>-0.13236151337710966</c:v>
                </c:pt>
                <c:pt idx="1235">
                  <c:v>-0.13236151337710966</c:v>
                </c:pt>
                <c:pt idx="1236">
                  <c:v>-0.13236151337710966</c:v>
                </c:pt>
                <c:pt idx="1237">
                  <c:v>-0.13236151337710966</c:v>
                </c:pt>
                <c:pt idx="1238">
                  <c:v>-0.13236151337710966</c:v>
                </c:pt>
                <c:pt idx="1239">
                  <c:v>-0.13236151337710966</c:v>
                </c:pt>
                <c:pt idx="1240">
                  <c:v>-0.13236151337710966</c:v>
                </c:pt>
                <c:pt idx="1241">
                  <c:v>-0.11573690056815432</c:v>
                </c:pt>
                <c:pt idx="1242">
                  <c:v>-0.11573690056815432</c:v>
                </c:pt>
                <c:pt idx="1243">
                  <c:v>-0.11573690056815432</c:v>
                </c:pt>
                <c:pt idx="1244">
                  <c:v>-0.11573690056815432</c:v>
                </c:pt>
                <c:pt idx="1245">
                  <c:v>-0.11573690056815432</c:v>
                </c:pt>
                <c:pt idx="1246">
                  <c:v>-0.11573690056815432</c:v>
                </c:pt>
                <c:pt idx="1247">
                  <c:v>-0.11573690056815432</c:v>
                </c:pt>
                <c:pt idx="1248">
                  <c:v>-0.11573690056815432</c:v>
                </c:pt>
                <c:pt idx="1249">
                  <c:v>-0.11573690056815432</c:v>
                </c:pt>
                <c:pt idx="1250">
                  <c:v>-0.11573690056815432</c:v>
                </c:pt>
                <c:pt idx="1251">
                  <c:v>-0.10651510114253293</c:v>
                </c:pt>
                <c:pt idx="1252">
                  <c:v>-0.10651510114253293</c:v>
                </c:pt>
                <c:pt idx="1253">
                  <c:v>-0.10651510114253293</c:v>
                </c:pt>
                <c:pt idx="1254">
                  <c:v>-0.10651510114253293</c:v>
                </c:pt>
                <c:pt idx="1255">
                  <c:v>-0.10651510114253293</c:v>
                </c:pt>
                <c:pt idx="1256">
                  <c:v>-0.10651510114253293</c:v>
                </c:pt>
                <c:pt idx="1257">
                  <c:v>-0.10651510114253293</c:v>
                </c:pt>
                <c:pt idx="1258">
                  <c:v>-0.10651510114253293</c:v>
                </c:pt>
                <c:pt idx="1259">
                  <c:v>-0.10651510114253293</c:v>
                </c:pt>
                <c:pt idx="1260">
                  <c:v>-0.10651510114253293</c:v>
                </c:pt>
                <c:pt idx="1261">
                  <c:v>-0.10651510114253293</c:v>
                </c:pt>
                <c:pt idx="1262">
                  <c:v>-0.10651510114253293</c:v>
                </c:pt>
                <c:pt idx="1263">
                  <c:v>-9.5460816860366587E-2</c:v>
                </c:pt>
                <c:pt idx="1264">
                  <c:v>-9.5460816860366587E-2</c:v>
                </c:pt>
                <c:pt idx="1265">
                  <c:v>-9.5460816860366587E-2</c:v>
                </c:pt>
                <c:pt idx="1266">
                  <c:v>-9.5460816860366587E-2</c:v>
                </c:pt>
                <c:pt idx="1267">
                  <c:v>-9.5460816860366587E-2</c:v>
                </c:pt>
                <c:pt idx="1268">
                  <c:v>-9.5460816860366587E-2</c:v>
                </c:pt>
                <c:pt idx="1269">
                  <c:v>-8.9938130382459916E-2</c:v>
                </c:pt>
                <c:pt idx="1270">
                  <c:v>-8.9938130382459916E-2</c:v>
                </c:pt>
                <c:pt idx="1271">
                  <c:v>-8.9938130382459916E-2</c:v>
                </c:pt>
                <c:pt idx="1272">
                  <c:v>-8.9938130382459916E-2</c:v>
                </c:pt>
                <c:pt idx="1273">
                  <c:v>-8.9938130382459916E-2</c:v>
                </c:pt>
                <c:pt idx="1274">
                  <c:v>-8.9938130382459916E-2</c:v>
                </c:pt>
                <c:pt idx="1275">
                  <c:v>-8.9938130382459916E-2</c:v>
                </c:pt>
                <c:pt idx="1276">
                  <c:v>-8.9938130382459916E-2</c:v>
                </c:pt>
                <c:pt idx="1277">
                  <c:v>-8.9938130382459916E-2</c:v>
                </c:pt>
                <c:pt idx="1278">
                  <c:v>-8.9938130382459916E-2</c:v>
                </c:pt>
                <c:pt idx="1279">
                  <c:v>-8.9938130382459916E-2</c:v>
                </c:pt>
                <c:pt idx="1280">
                  <c:v>-8.9938130382459916E-2</c:v>
                </c:pt>
                <c:pt idx="1281">
                  <c:v>-8.9938130382459916E-2</c:v>
                </c:pt>
                <c:pt idx="1282">
                  <c:v>-8.9938130382459916E-2</c:v>
                </c:pt>
                <c:pt idx="1283">
                  <c:v>-8.9938130382459916E-2</c:v>
                </c:pt>
                <c:pt idx="1284">
                  <c:v>-8.9938130382459916E-2</c:v>
                </c:pt>
                <c:pt idx="1285">
                  <c:v>-7.5223907169090373E-2</c:v>
                </c:pt>
                <c:pt idx="1286">
                  <c:v>-7.5223907169090373E-2</c:v>
                </c:pt>
                <c:pt idx="1287">
                  <c:v>-7.5223907169090373E-2</c:v>
                </c:pt>
                <c:pt idx="1288">
                  <c:v>-7.5223907169090373E-2</c:v>
                </c:pt>
                <c:pt idx="1289">
                  <c:v>-7.5223907169090373E-2</c:v>
                </c:pt>
                <c:pt idx="1290">
                  <c:v>-7.5223907169090373E-2</c:v>
                </c:pt>
                <c:pt idx="1291">
                  <c:v>-7.5223907169090373E-2</c:v>
                </c:pt>
                <c:pt idx="1292">
                  <c:v>-7.5223907169090373E-2</c:v>
                </c:pt>
                <c:pt idx="1293">
                  <c:v>-6.7873097450085795E-2</c:v>
                </c:pt>
                <c:pt idx="1294">
                  <c:v>-6.7873097450085795E-2</c:v>
                </c:pt>
                <c:pt idx="1295">
                  <c:v>-6.7873097450085795E-2</c:v>
                </c:pt>
                <c:pt idx="1296">
                  <c:v>-6.7873097450085795E-2</c:v>
                </c:pt>
                <c:pt idx="1297">
                  <c:v>-6.7873097450085795E-2</c:v>
                </c:pt>
                <c:pt idx="1298">
                  <c:v>-6.7873097450085795E-2</c:v>
                </c:pt>
                <c:pt idx="1299">
                  <c:v>-6.7873097450085795E-2</c:v>
                </c:pt>
                <c:pt idx="1300">
                  <c:v>-6.7873097450085795E-2</c:v>
                </c:pt>
                <c:pt idx="1301">
                  <c:v>-6.7873097450085795E-2</c:v>
                </c:pt>
                <c:pt idx="1302">
                  <c:v>-6.7873097450085795E-2</c:v>
                </c:pt>
                <c:pt idx="1303">
                  <c:v>-6.7873097450085795E-2</c:v>
                </c:pt>
                <c:pt idx="1304">
                  <c:v>-6.7873097450085795E-2</c:v>
                </c:pt>
                <c:pt idx="1305">
                  <c:v>-6.7873097450085795E-2</c:v>
                </c:pt>
                <c:pt idx="1306">
                  <c:v>-5.5935672175789056E-2</c:v>
                </c:pt>
                <c:pt idx="1307">
                  <c:v>-5.5935672175789056E-2</c:v>
                </c:pt>
                <c:pt idx="1308">
                  <c:v>-5.5935672175789056E-2</c:v>
                </c:pt>
                <c:pt idx="1309">
                  <c:v>-5.5935672175789056E-2</c:v>
                </c:pt>
                <c:pt idx="1310">
                  <c:v>-5.5935672175789056E-2</c:v>
                </c:pt>
                <c:pt idx="1311">
                  <c:v>-5.5935672175789056E-2</c:v>
                </c:pt>
                <c:pt idx="1312">
                  <c:v>-5.5935672175789056E-2</c:v>
                </c:pt>
                <c:pt idx="1313">
                  <c:v>-5.5935672175789056E-2</c:v>
                </c:pt>
                <c:pt idx="1314">
                  <c:v>-5.5935672175789056E-2</c:v>
                </c:pt>
                <c:pt idx="1315">
                  <c:v>-5.5935672175789056E-2</c:v>
                </c:pt>
                <c:pt idx="1316">
                  <c:v>-5.5935672175789056E-2</c:v>
                </c:pt>
                <c:pt idx="1317">
                  <c:v>-5.5935672175789056E-2</c:v>
                </c:pt>
                <c:pt idx="1318">
                  <c:v>-5.5935672175789056E-2</c:v>
                </c:pt>
                <c:pt idx="1319">
                  <c:v>-5.5935672175789056E-2</c:v>
                </c:pt>
                <c:pt idx="1320">
                  <c:v>-5.5935672175789056E-2</c:v>
                </c:pt>
                <c:pt idx="1321">
                  <c:v>-5.5935672175789056E-2</c:v>
                </c:pt>
                <c:pt idx="1322">
                  <c:v>-4.1254211584277237E-2</c:v>
                </c:pt>
                <c:pt idx="1323">
                  <c:v>-4.1254211584277237E-2</c:v>
                </c:pt>
                <c:pt idx="1324">
                  <c:v>-4.1254211584277237E-2</c:v>
                </c:pt>
                <c:pt idx="1325">
                  <c:v>-4.1254211584277237E-2</c:v>
                </c:pt>
                <c:pt idx="1326">
                  <c:v>-4.1254211584277237E-2</c:v>
                </c:pt>
                <c:pt idx="1327">
                  <c:v>-4.1254211584277237E-2</c:v>
                </c:pt>
                <c:pt idx="1328">
                  <c:v>-4.1254211584277237E-2</c:v>
                </c:pt>
                <c:pt idx="1329">
                  <c:v>-4.1254211584277237E-2</c:v>
                </c:pt>
                <c:pt idx="1330">
                  <c:v>-4.1254211584277237E-2</c:v>
                </c:pt>
                <c:pt idx="1331">
                  <c:v>-4.1254211584277237E-2</c:v>
                </c:pt>
                <c:pt idx="1332">
                  <c:v>-4.1254211584277237E-2</c:v>
                </c:pt>
                <c:pt idx="1333">
                  <c:v>-4.1254211584277237E-2</c:v>
                </c:pt>
                <c:pt idx="1334">
                  <c:v>-4.1254211584277237E-2</c:v>
                </c:pt>
                <c:pt idx="1335">
                  <c:v>-4.1254211584277237E-2</c:v>
                </c:pt>
                <c:pt idx="1336">
                  <c:v>-2.8415332220859187E-2</c:v>
                </c:pt>
                <c:pt idx="1337">
                  <c:v>-2.8415332220859187E-2</c:v>
                </c:pt>
                <c:pt idx="1338">
                  <c:v>-2.8415332220859187E-2</c:v>
                </c:pt>
                <c:pt idx="1339">
                  <c:v>-2.8415332220859187E-2</c:v>
                </c:pt>
                <c:pt idx="1340">
                  <c:v>-2.8415332220859187E-2</c:v>
                </c:pt>
                <c:pt idx="1341">
                  <c:v>-2.8415332220859187E-2</c:v>
                </c:pt>
                <c:pt idx="1342">
                  <c:v>-2.8415332220859187E-2</c:v>
                </c:pt>
                <c:pt idx="1343">
                  <c:v>-2.8415332220859187E-2</c:v>
                </c:pt>
                <c:pt idx="1344">
                  <c:v>-2.8415332220859187E-2</c:v>
                </c:pt>
                <c:pt idx="1345">
                  <c:v>-2.8415332220859187E-2</c:v>
                </c:pt>
                <c:pt idx="1346">
                  <c:v>-2.8415332220859187E-2</c:v>
                </c:pt>
                <c:pt idx="1347">
                  <c:v>-2.8415332220859187E-2</c:v>
                </c:pt>
                <c:pt idx="1348">
                  <c:v>-2.8415332220859187E-2</c:v>
                </c:pt>
                <c:pt idx="1349">
                  <c:v>-1.6497753449297145E-2</c:v>
                </c:pt>
                <c:pt idx="1350">
                  <c:v>-1.6497753449297145E-2</c:v>
                </c:pt>
                <c:pt idx="1351">
                  <c:v>-1.6497753449297145E-2</c:v>
                </c:pt>
                <c:pt idx="1352">
                  <c:v>-1.6497753449297145E-2</c:v>
                </c:pt>
                <c:pt idx="1353">
                  <c:v>-1.6497753449297145E-2</c:v>
                </c:pt>
                <c:pt idx="1354">
                  <c:v>-1.6497753449297145E-2</c:v>
                </c:pt>
                <c:pt idx="1355">
                  <c:v>-1.6497753449297145E-2</c:v>
                </c:pt>
                <c:pt idx="1356">
                  <c:v>-1.6497753449297145E-2</c:v>
                </c:pt>
                <c:pt idx="1357">
                  <c:v>-1.6497753449297145E-2</c:v>
                </c:pt>
                <c:pt idx="1358">
                  <c:v>-1.6497753449297145E-2</c:v>
                </c:pt>
                <c:pt idx="1359">
                  <c:v>-1.6497753449297145E-2</c:v>
                </c:pt>
                <c:pt idx="1360">
                  <c:v>-1.6497753449297145E-2</c:v>
                </c:pt>
                <c:pt idx="1361">
                  <c:v>-1.6497753449297145E-2</c:v>
                </c:pt>
                <c:pt idx="1362">
                  <c:v>-1.6497753449297145E-2</c:v>
                </c:pt>
                <c:pt idx="1363">
                  <c:v>-1.6497753449297145E-2</c:v>
                </c:pt>
                <c:pt idx="1364">
                  <c:v>-1.6497753449297145E-2</c:v>
                </c:pt>
                <c:pt idx="1365">
                  <c:v>-1.6497753449297145E-2</c:v>
                </c:pt>
                <c:pt idx="1366">
                  <c:v>-1.6497753449297145E-2</c:v>
                </c:pt>
                <c:pt idx="1367">
                  <c:v>-1.6497753449297145E-2</c:v>
                </c:pt>
                <c:pt idx="1368">
                  <c:v>9.1650041153483485E-4</c:v>
                </c:pt>
                <c:pt idx="1369">
                  <c:v>9.1650041153483485E-4</c:v>
                </c:pt>
                <c:pt idx="1370">
                  <c:v>9.1650041153483485E-4</c:v>
                </c:pt>
                <c:pt idx="1371">
                  <c:v>9.1650041153483485E-4</c:v>
                </c:pt>
                <c:pt idx="1372">
                  <c:v>9.1650041153483485E-4</c:v>
                </c:pt>
                <c:pt idx="1373">
                  <c:v>9.1650041153483485E-4</c:v>
                </c:pt>
                <c:pt idx="1374">
                  <c:v>9.1650041153483485E-4</c:v>
                </c:pt>
                <c:pt idx="1375">
                  <c:v>9.1650041153483485E-4</c:v>
                </c:pt>
                <c:pt idx="1376">
                  <c:v>9.1650041153483485E-4</c:v>
                </c:pt>
                <c:pt idx="1377">
                  <c:v>9.1650041153483485E-4</c:v>
                </c:pt>
                <c:pt idx="1378">
                  <c:v>9.1650041153483485E-4</c:v>
                </c:pt>
                <c:pt idx="1379">
                  <c:v>9.1650041153483485E-4</c:v>
                </c:pt>
                <c:pt idx="1380">
                  <c:v>1.1914785584000604E-2</c:v>
                </c:pt>
                <c:pt idx="1381">
                  <c:v>1.1914785584000604E-2</c:v>
                </c:pt>
                <c:pt idx="1382">
                  <c:v>1.1914785584000604E-2</c:v>
                </c:pt>
                <c:pt idx="1383">
                  <c:v>1.1914785584000604E-2</c:v>
                </c:pt>
                <c:pt idx="1384">
                  <c:v>1.1914785584000604E-2</c:v>
                </c:pt>
                <c:pt idx="1385">
                  <c:v>1.1914785584000604E-2</c:v>
                </c:pt>
                <c:pt idx="1386">
                  <c:v>1.1914785584000604E-2</c:v>
                </c:pt>
                <c:pt idx="1387">
                  <c:v>1.1914785584000604E-2</c:v>
                </c:pt>
                <c:pt idx="1388">
                  <c:v>1.1914785584000604E-2</c:v>
                </c:pt>
                <c:pt idx="1389">
                  <c:v>1.1914785584000604E-2</c:v>
                </c:pt>
                <c:pt idx="1390">
                  <c:v>1.1914785584000604E-2</c:v>
                </c:pt>
                <c:pt idx="1391">
                  <c:v>1.1914785584000604E-2</c:v>
                </c:pt>
                <c:pt idx="1392">
                  <c:v>1.1914785584000604E-2</c:v>
                </c:pt>
                <c:pt idx="1393">
                  <c:v>1.1914785584000604E-2</c:v>
                </c:pt>
                <c:pt idx="1394">
                  <c:v>1.1914785584000604E-2</c:v>
                </c:pt>
                <c:pt idx="1395">
                  <c:v>1.1914785584000604E-2</c:v>
                </c:pt>
                <c:pt idx="1396">
                  <c:v>2.6581638239679684E-2</c:v>
                </c:pt>
                <c:pt idx="1397">
                  <c:v>2.6581638239679684E-2</c:v>
                </c:pt>
                <c:pt idx="1398">
                  <c:v>2.6581638239679684E-2</c:v>
                </c:pt>
                <c:pt idx="1399">
                  <c:v>2.6581638239679684E-2</c:v>
                </c:pt>
                <c:pt idx="1400">
                  <c:v>2.6581638239679684E-2</c:v>
                </c:pt>
                <c:pt idx="1401">
                  <c:v>2.6581638239679684E-2</c:v>
                </c:pt>
                <c:pt idx="1402">
                  <c:v>2.6581638239679684E-2</c:v>
                </c:pt>
                <c:pt idx="1403">
                  <c:v>2.6581638239679684E-2</c:v>
                </c:pt>
                <c:pt idx="1404">
                  <c:v>2.6581638239679684E-2</c:v>
                </c:pt>
                <c:pt idx="1405">
                  <c:v>2.6581638239679684E-2</c:v>
                </c:pt>
                <c:pt idx="1406">
                  <c:v>2.6581638239679684E-2</c:v>
                </c:pt>
                <c:pt idx="1407">
                  <c:v>2.6581638239679684E-2</c:v>
                </c:pt>
                <c:pt idx="1408">
                  <c:v>2.6581638239679684E-2</c:v>
                </c:pt>
                <c:pt idx="1409">
                  <c:v>3.8502522754584025E-2</c:v>
                </c:pt>
                <c:pt idx="1410">
                  <c:v>3.8502522754584025E-2</c:v>
                </c:pt>
                <c:pt idx="1411">
                  <c:v>3.8502522754584025E-2</c:v>
                </c:pt>
                <c:pt idx="1412">
                  <c:v>3.8502522754584025E-2</c:v>
                </c:pt>
                <c:pt idx="1413">
                  <c:v>3.8502522754584025E-2</c:v>
                </c:pt>
                <c:pt idx="1414">
                  <c:v>3.8502522754584025E-2</c:v>
                </c:pt>
                <c:pt idx="1415">
                  <c:v>3.8502522754584025E-2</c:v>
                </c:pt>
                <c:pt idx="1416">
                  <c:v>3.8502522754584025E-2</c:v>
                </c:pt>
                <c:pt idx="1417">
                  <c:v>3.8502522754584025E-2</c:v>
                </c:pt>
                <c:pt idx="1418">
                  <c:v>3.8502522754584025E-2</c:v>
                </c:pt>
                <c:pt idx="1419">
                  <c:v>3.8502522754584025E-2</c:v>
                </c:pt>
                <c:pt idx="1420">
                  <c:v>3.8502522754584025E-2</c:v>
                </c:pt>
                <c:pt idx="1421">
                  <c:v>3.8502522754584025E-2</c:v>
                </c:pt>
                <c:pt idx="1422">
                  <c:v>3.8502522754584025E-2</c:v>
                </c:pt>
                <c:pt idx="1423">
                  <c:v>5.1346569223923826E-2</c:v>
                </c:pt>
                <c:pt idx="1424">
                  <c:v>5.1346569223923826E-2</c:v>
                </c:pt>
                <c:pt idx="1425">
                  <c:v>5.1346569223923826E-2</c:v>
                </c:pt>
                <c:pt idx="1426">
                  <c:v>5.1346569223923826E-2</c:v>
                </c:pt>
                <c:pt idx="1427">
                  <c:v>5.1346569223923826E-2</c:v>
                </c:pt>
                <c:pt idx="1428">
                  <c:v>5.1346569223923826E-2</c:v>
                </c:pt>
                <c:pt idx="1429">
                  <c:v>5.1346569223923826E-2</c:v>
                </c:pt>
                <c:pt idx="1430">
                  <c:v>5.1346569223923826E-2</c:v>
                </c:pt>
                <c:pt idx="1431">
                  <c:v>5.1346569223923826E-2</c:v>
                </c:pt>
                <c:pt idx="1432">
                  <c:v>5.1346569223923826E-2</c:v>
                </c:pt>
                <c:pt idx="1433">
                  <c:v>5.1346569223923826E-2</c:v>
                </c:pt>
                <c:pt idx="1434">
                  <c:v>5.1346569223923826E-2</c:v>
                </c:pt>
                <c:pt idx="1435">
                  <c:v>5.1346569223923826E-2</c:v>
                </c:pt>
                <c:pt idx="1436">
                  <c:v>5.1346569223923826E-2</c:v>
                </c:pt>
                <c:pt idx="1437">
                  <c:v>5.1346569223923826E-2</c:v>
                </c:pt>
                <c:pt idx="1438">
                  <c:v>5.1346569223923826E-2</c:v>
                </c:pt>
                <c:pt idx="1439">
                  <c:v>5.1346569223923826E-2</c:v>
                </c:pt>
                <c:pt idx="1440">
                  <c:v>5.1346569223923826E-2</c:v>
                </c:pt>
                <c:pt idx="1441">
                  <c:v>6.7873097450085934E-2</c:v>
                </c:pt>
                <c:pt idx="1442">
                  <c:v>6.7873097450085934E-2</c:v>
                </c:pt>
                <c:pt idx="1443">
                  <c:v>6.7873097450085934E-2</c:v>
                </c:pt>
                <c:pt idx="1444">
                  <c:v>6.7873097450085934E-2</c:v>
                </c:pt>
                <c:pt idx="1445">
                  <c:v>6.7873097450085934E-2</c:v>
                </c:pt>
                <c:pt idx="1446">
                  <c:v>6.7873097450085934E-2</c:v>
                </c:pt>
                <c:pt idx="1447">
                  <c:v>6.7873097450085934E-2</c:v>
                </c:pt>
                <c:pt idx="1448">
                  <c:v>6.7873097450085934E-2</c:v>
                </c:pt>
                <c:pt idx="1449">
                  <c:v>6.7873097450085934E-2</c:v>
                </c:pt>
                <c:pt idx="1450">
                  <c:v>6.7873097450085934E-2</c:v>
                </c:pt>
                <c:pt idx="1451">
                  <c:v>6.7873097450085934E-2</c:v>
                </c:pt>
                <c:pt idx="1452">
                  <c:v>6.7873097450085934E-2</c:v>
                </c:pt>
                <c:pt idx="1453">
                  <c:v>6.7873097450085934E-2</c:v>
                </c:pt>
                <c:pt idx="1454">
                  <c:v>6.7873097450085934E-2</c:v>
                </c:pt>
                <c:pt idx="1455">
                  <c:v>6.7873097450085934E-2</c:v>
                </c:pt>
                <c:pt idx="1456">
                  <c:v>6.7873097450085934E-2</c:v>
                </c:pt>
                <c:pt idx="1457">
                  <c:v>6.7873097450085934E-2</c:v>
                </c:pt>
                <c:pt idx="1458">
                  <c:v>6.7873097450085934E-2</c:v>
                </c:pt>
                <c:pt idx="1459">
                  <c:v>6.7873097450085934E-2</c:v>
                </c:pt>
                <c:pt idx="1460">
                  <c:v>6.7873097450085934E-2</c:v>
                </c:pt>
                <c:pt idx="1461">
                  <c:v>8.625787315915967E-2</c:v>
                </c:pt>
                <c:pt idx="1462">
                  <c:v>8.625787315915967E-2</c:v>
                </c:pt>
                <c:pt idx="1463">
                  <c:v>8.625787315915967E-2</c:v>
                </c:pt>
                <c:pt idx="1464">
                  <c:v>8.625787315915967E-2</c:v>
                </c:pt>
                <c:pt idx="1465">
                  <c:v>8.625787315915967E-2</c:v>
                </c:pt>
                <c:pt idx="1466">
                  <c:v>8.625787315915967E-2</c:v>
                </c:pt>
                <c:pt idx="1467">
                  <c:v>8.625787315915967E-2</c:v>
                </c:pt>
                <c:pt idx="1468">
                  <c:v>8.625787315915967E-2</c:v>
                </c:pt>
                <c:pt idx="1469">
                  <c:v>8.625787315915967E-2</c:v>
                </c:pt>
                <c:pt idx="1470">
                  <c:v>8.625787315915967E-2</c:v>
                </c:pt>
                <c:pt idx="1471">
                  <c:v>8.625787315915967E-2</c:v>
                </c:pt>
                <c:pt idx="1472">
                  <c:v>8.625787315915967E-2</c:v>
                </c:pt>
                <c:pt idx="1473">
                  <c:v>8.625787315915967E-2</c:v>
                </c:pt>
                <c:pt idx="1474">
                  <c:v>8.625787315915967E-2</c:v>
                </c:pt>
                <c:pt idx="1475">
                  <c:v>8.625787315915967E-2</c:v>
                </c:pt>
                <c:pt idx="1476">
                  <c:v>8.625787315915967E-2</c:v>
                </c:pt>
                <c:pt idx="1477">
                  <c:v>8.625787315915967E-2</c:v>
                </c:pt>
                <c:pt idx="1478">
                  <c:v>8.625787315915967E-2</c:v>
                </c:pt>
                <c:pt idx="1479">
                  <c:v>8.625787315915967E-2</c:v>
                </c:pt>
                <c:pt idx="1480">
                  <c:v>0.10375036239050726</c:v>
                </c:pt>
                <c:pt idx="1481">
                  <c:v>0.10375036239050726</c:v>
                </c:pt>
                <c:pt idx="1482">
                  <c:v>0.10375036239050726</c:v>
                </c:pt>
                <c:pt idx="1483">
                  <c:v>0.10375036239050726</c:v>
                </c:pt>
                <c:pt idx="1484">
                  <c:v>0.10375036239050726</c:v>
                </c:pt>
                <c:pt idx="1485">
                  <c:v>0.10375036239050726</c:v>
                </c:pt>
                <c:pt idx="1486">
                  <c:v>0.10375036239050726</c:v>
                </c:pt>
                <c:pt idx="1487">
                  <c:v>0.10375036239050726</c:v>
                </c:pt>
                <c:pt idx="1488">
                  <c:v>0.10375036239050726</c:v>
                </c:pt>
                <c:pt idx="1489">
                  <c:v>0.10375036239050726</c:v>
                </c:pt>
                <c:pt idx="1490">
                  <c:v>0.10375036239050726</c:v>
                </c:pt>
                <c:pt idx="1491">
                  <c:v>0.10375036239050726</c:v>
                </c:pt>
                <c:pt idx="1492">
                  <c:v>0.10375036239050726</c:v>
                </c:pt>
                <c:pt idx="1493">
                  <c:v>0.10375036239050726</c:v>
                </c:pt>
                <c:pt idx="1494">
                  <c:v>0.10375036239050726</c:v>
                </c:pt>
                <c:pt idx="1495">
                  <c:v>0.10375036239050726</c:v>
                </c:pt>
                <c:pt idx="1496">
                  <c:v>0.10375036239050726</c:v>
                </c:pt>
                <c:pt idx="1497">
                  <c:v>0.10375036239050726</c:v>
                </c:pt>
                <c:pt idx="1498">
                  <c:v>0.10375036239050726</c:v>
                </c:pt>
                <c:pt idx="1499">
                  <c:v>0.1212746580728197</c:v>
                </c:pt>
                <c:pt idx="1500">
                  <c:v>0.1212746580728197</c:v>
                </c:pt>
                <c:pt idx="1501">
                  <c:v>0.1212746580728197</c:v>
                </c:pt>
                <c:pt idx="1502">
                  <c:v>0.1212746580728197</c:v>
                </c:pt>
                <c:pt idx="1503">
                  <c:v>0.1212746580728197</c:v>
                </c:pt>
                <c:pt idx="1504">
                  <c:v>0.1212746580728197</c:v>
                </c:pt>
                <c:pt idx="1505">
                  <c:v>0.1212746580728197</c:v>
                </c:pt>
                <c:pt idx="1506">
                  <c:v>0.1212746580728197</c:v>
                </c:pt>
                <c:pt idx="1507">
                  <c:v>0.1212746580728197</c:v>
                </c:pt>
                <c:pt idx="1508">
                  <c:v>0.1212746580728197</c:v>
                </c:pt>
                <c:pt idx="1509">
                  <c:v>0.1212746580728197</c:v>
                </c:pt>
                <c:pt idx="1510">
                  <c:v>0.1212746580728197</c:v>
                </c:pt>
                <c:pt idx="1511">
                  <c:v>0.1212746580728197</c:v>
                </c:pt>
                <c:pt idx="1512">
                  <c:v>0.1212746580728197</c:v>
                </c:pt>
                <c:pt idx="1513">
                  <c:v>0.1212746580728197</c:v>
                </c:pt>
                <c:pt idx="1514">
                  <c:v>0.1212746580728197</c:v>
                </c:pt>
                <c:pt idx="1515">
                  <c:v>0.1212746580728197</c:v>
                </c:pt>
                <c:pt idx="1516">
                  <c:v>0.1212746580728197</c:v>
                </c:pt>
                <c:pt idx="1517">
                  <c:v>0.1212746580728197</c:v>
                </c:pt>
                <c:pt idx="1518">
                  <c:v>0.13883627952903943</c:v>
                </c:pt>
                <c:pt idx="1519">
                  <c:v>0.13883627952903943</c:v>
                </c:pt>
                <c:pt idx="1520">
                  <c:v>0.13883627952903943</c:v>
                </c:pt>
                <c:pt idx="1521">
                  <c:v>0.13883627952903943</c:v>
                </c:pt>
                <c:pt idx="1522">
                  <c:v>0.13883627952903943</c:v>
                </c:pt>
                <c:pt idx="1523">
                  <c:v>0.13883627952903943</c:v>
                </c:pt>
                <c:pt idx="1524">
                  <c:v>0.13883627952903943</c:v>
                </c:pt>
                <c:pt idx="1525">
                  <c:v>0.13883627952903943</c:v>
                </c:pt>
                <c:pt idx="1526">
                  <c:v>0.13883627952903943</c:v>
                </c:pt>
                <c:pt idx="1527">
                  <c:v>0.13883627952903943</c:v>
                </c:pt>
                <c:pt idx="1528">
                  <c:v>0.13883627952903943</c:v>
                </c:pt>
                <c:pt idx="1529">
                  <c:v>0.13883627952903943</c:v>
                </c:pt>
                <c:pt idx="1530">
                  <c:v>0.13883627952903943</c:v>
                </c:pt>
                <c:pt idx="1531">
                  <c:v>0.13883627952903943</c:v>
                </c:pt>
                <c:pt idx="1532">
                  <c:v>0.13883627952903943</c:v>
                </c:pt>
                <c:pt idx="1533">
                  <c:v>0.13883627952903943</c:v>
                </c:pt>
                <c:pt idx="1534">
                  <c:v>0.13883627952903943</c:v>
                </c:pt>
                <c:pt idx="1535">
                  <c:v>0.13883627952903943</c:v>
                </c:pt>
                <c:pt idx="1536">
                  <c:v>0.13883627952903943</c:v>
                </c:pt>
                <c:pt idx="1537">
                  <c:v>0.13883627952903943</c:v>
                </c:pt>
                <c:pt idx="1538">
                  <c:v>0.13883627952903943</c:v>
                </c:pt>
                <c:pt idx="1539">
                  <c:v>0.13883627952903943</c:v>
                </c:pt>
                <c:pt idx="1540">
                  <c:v>0.13883627952903943</c:v>
                </c:pt>
                <c:pt idx="1541">
                  <c:v>0.13883627952903943</c:v>
                </c:pt>
                <c:pt idx="1542">
                  <c:v>0.13883627952903943</c:v>
                </c:pt>
                <c:pt idx="1543">
                  <c:v>0.13883627952903943</c:v>
                </c:pt>
                <c:pt idx="1544">
                  <c:v>0.13883627952903943</c:v>
                </c:pt>
                <c:pt idx="1545">
                  <c:v>0.13883627952903943</c:v>
                </c:pt>
                <c:pt idx="1546">
                  <c:v>0.13883627952903943</c:v>
                </c:pt>
                <c:pt idx="1547">
                  <c:v>0.13883627952903943</c:v>
                </c:pt>
                <c:pt idx="1548">
                  <c:v>0.13883627952903943</c:v>
                </c:pt>
                <c:pt idx="1549">
                  <c:v>0.13883627952903943</c:v>
                </c:pt>
                <c:pt idx="1550">
                  <c:v>0.13883627952903943</c:v>
                </c:pt>
                <c:pt idx="1551">
                  <c:v>0.13883627952903943</c:v>
                </c:pt>
                <c:pt idx="1552">
                  <c:v>0.13883627952903943</c:v>
                </c:pt>
                <c:pt idx="1553">
                  <c:v>0.13883627952903943</c:v>
                </c:pt>
                <c:pt idx="1554">
                  <c:v>0.13883627952903943</c:v>
                </c:pt>
                <c:pt idx="1555">
                  <c:v>0.13883627952903943</c:v>
                </c:pt>
                <c:pt idx="1556">
                  <c:v>0.13883627952903943</c:v>
                </c:pt>
                <c:pt idx="1557">
                  <c:v>0.13883627952903943</c:v>
                </c:pt>
                <c:pt idx="1558">
                  <c:v>0.13883627952903943</c:v>
                </c:pt>
                <c:pt idx="1559">
                  <c:v>0.13883627952903943</c:v>
                </c:pt>
                <c:pt idx="1560">
                  <c:v>0.13883627952903943</c:v>
                </c:pt>
                <c:pt idx="1561">
                  <c:v>0.13883627952903943</c:v>
                </c:pt>
                <c:pt idx="1562">
                  <c:v>0.13883627952903943</c:v>
                </c:pt>
                <c:pt idx="1563">
                  <c:v>0.18061120461767846</c:v>
                </c:pt>
                <c:pt idx="1564">
                  <c:v>0.18061120461767846</c:v>
                </c:pt>
                <c:pt idx="1565">
                  <c:v>0.18061120461767846</c:v>
                </c:pt>
                <c:pt idx="1566">
                  <c:v>0.18061120461767846</c:v>
                </c:pt>
                <c:pt idx="1567">
                  <c:v>0.18061120461767846</c:v>
                </c:pt>
                <c:pt idx="1568">
                  <c:v>0.18061120461767846</c:v>
                </c:pt>
                <c:pt idx="1569">
                  <c:v>0.18061120461767846</c:v>
                </c:pt>
                <c:pt idx="1570">
                  <c:v>0.18061120461767846</c:v>
                </c:pt>
                <c:pt idx="1571">
                  <c:v>0.18061120461767846</c:v>
                </c:pt>
                <c:pt idx="1572">
                  <c:v>0.18061120461767846</c:v>
                </c:pt>
                <c:pt idx="1573">
                  <c:v>0.18061120461767846</c:v>
                </c:pt>
                <c:pt idx="1574">
                  <c:v>0.18061120461767846</c:v>
                </c:pt>
                <c:pt idx="1575">
                  <c:v>0.18061120461767846</c:v>
                </c:pt>
                <c:pt idx="1576">
                  <c:v>0.18061120461767846</c:v>
                </c:pt>
                <c:pt idx="1577">
                  <c:v>0.18061120461767846</c:v>
                </c:pt>
                <c:pt idx="1578">
                  <c:v>0.18061120461767846</c:v>
                </c:pt>
                <c:pt idx="1579">
                  <c:v>0.18061120461767846</c:v>
                </c:pt>
                <c:pt idx="1580">
                  <c:v>0.18061120461767846</c:v>
                </c:pt>
                <c:pt idx="1581">
                  <c:v>0.19740571864247181</c:v>
                </c:pt>
                <c:pt idx="1582">
                  <c:v>0.19740571864247181</c:v>
                </c:pt>
                <c:pt idx="1583">
                  <c:v>0.19740571864247181</c:v>
                </c:pt>
                <c:pt idx="1584">
                  <c:v>0.19740571864247181</c:v>
                </c:pt>
                <c:pt idx="1585">
                  <c:v>0.19740571864247181</c:v>
                </c:pt>
                <c:pt idx="1586">
                  <c:v>0.19740571864247181</c:v>
                </c:pt>
                <c:pt idx="1587">
                  <c:v>0.19740571864247181</c:v>
                </c:pt>
                <c:pt idx="1588">
                  <c:v>0.19740571864247181</c:v>
                </c:pt>
                <c:pt idx="1589">
                  <c:v>0.19740571864247181</c:v>
                </c:pt>
                <c:pt idx="1590">
                  <c:v>0.19740571864247181</c:v>
                </c:pt>
                <c:pt idx="1591">
                  <c:v>0.19740571864247181</c:v>
                </c:pt>
                <c:pt idx="1592">
                  <c:v>0.19740571864247181</c:v>
                </c:pt>
                <c:pt idx="1593">
                  <c:v>0.19740571864247181</c:v>
                </c:pt>
                <c:pt idx="1594">
                  <c:v>0.19740571864247181</c:v>
                </c:pt>
                <c:pt idx="1595">
                  <c:v>0.19740571864247181</c:v>
                </c:pt>
                <c:pt idx="1596">
                  <c:v>0.19740571864247181</c:v>
                </c:pt>
                <c:pt idx="1597">
                  <c:v>0.19740571864247181</c:v>
                </c:pt>
                <c:pt idx="1598">
                  <c:v>0.19740571864247181</c:v>
                </c:pt>
                <c:pt idx="1599">
                  <c:v>0.19740571864247181</c:v>
                </c:pt>
                <c:pt idx="1600">
                  <c:v>0.19740571864247181</c:v>
                </c:pt>
                <c:pt idx="1601">
                  <c:v>0.19740571864247181</c:v>
                </c:pt>
                <c:pt idx="1602">
                  <c:v>0.21707029279973267</c:v>
                </c:pt>
                <c:pt idx="1603">
                  <c:v>0.21707029279973267</c:v>
                </c:pt>
                <c:pt idx="1604">
                  <c:v>0.21707029279973267</c:v>
                </c:pt>
                <c:pt idx="1605">
                  <c:v>0.21707029279973267</c:v>
                </c:pt>
                <c:pt idx="1606">
                  <c:v>0.21707029279973267</c:v>
                </c:pt>
                <c:pt idx="1607">
                  <c:v>0.21707029279973267</c:v>
                </c:pt>
                <c:pt idx="1608">
                  <c:v>0.21707029279973267</c:v>
                </c:pt>
                <c:pt idx="1609">
                  <c:v>0.21707029279973267</c:v>
                </c:pt>
                <c:pt idx="1610">
                  <c:v>0.21707029279973267</c:v>
                </c:pt>
                <c:pt idx="1611">
                  <c:v>0.21707029279973267</c:v>
                </c:pt>
                <c:pt idx="1612">
                  <c:v>0.21707029279973267</c:v>
                </c:pt>
                <c:pt idx="1613">
                  <c:v>0.21707029279973267</c:v>
                </c:pt>
                <c:pt idx="1614">
                  <c:v>0.21707029279973267</c:v>
                </c:pt>
                <c:pt idx="1615">
                  <c:v>0.21707029279973267</c:v>
                </c:pt>
                <c:pt idx="1616">
                  <c:v>0.21707029279973267</c:v>
                </c:pt>
                <c:pt idx="1617">
                  <c:v>0.21707029279973267</c:v>
                </c:pt>
                <c:pt idx="1618">
                  <c:v>0.21707029279973267</c:v>
                </c:pt>
                <c:pt idx="1619">
                  <c:v>0.21707029279973267</c:v>
                </c:pt>
                <c:pt idx="1620">
                  <c:v>0.21707029279973267</c:v>
                </c:pt>
                <c:pt idx="1621">
                  <c:v>0.21707029279973267</c:v>
                </c:pt>
                <c:pt idx="1622">
                  <c:v>0.23587671608882635</c:v>
                </c:pt>
                <c:pt idx="1623">
                  <c:v>0.23587671608882635</c:v>
                </c:pt>
                <c:pt idx="1624">
                  <c:v>0.23587671608882635</c:v>
                </c:pt>
                <c:pt idx="1625">
                  <c:v>0.23587671608882635</c:v>
                </c:pt>
                <c:pt idx="1626">
                  <c:v>0.23587671608882635</c:v>
                </c:pt>
                <c:pt idx="1627">
                  <c:v>0.23587671608882635</c:v>
                </c:pt>
                <c:pt idx="1628">
                  <c:v>0.23587671608882635</c:v>
                </c:pt>
                <c:pt idx="1629">
                  <c:v>0.23587671608882635</c:v>
                </c:pt>
                <c:pt idx="1630">
                  <c:v>0.23587671608882635</c:v>
                </c:pt>
                <c:pt idx="1631">
                  <c:v>0.23587671608882635</c:v>
                </c:pt>
                <c:pt idx="1632">
                  <c:v>0.23587671608882635</c:v>
                </c:pt>
                <c:pt idx="1633">
                  <c:v>0.23587671608882635</c:v>
                </c:pt>
                <c:pt idx="1634">
                  <c:v>0.23587671608882635</c:v>
                </c:pt>
                <c:pt idx="1635">
                  <c:v>0.23587671608882635</c:v>
                </c:pt>
                <c:pt idx="1636">
                  <c:v>0.23587671608882635</c:v>
                </c:pt>
                <c:pt idx="1637">
                  <c:v>0.23587671608882635</c:v>
                </c:pt>
                <c:pt idx="1638">
                  <c:v>0.23587671608882635</c:v>
                </c:pt>
                <c:pt idx="1639">
                  <c:v>0.23587671608882635</c:v>
                </c:pt>
                <c:pt idx="1640">
                  <c:v>0.23587671608882635</c:v>
                </c:pt>
                <c:pt idx="1641">
                  <c:v>0.25382032652314879</c:v>
                </c:pt>
                <c:pt idx="1642">
                  <c:v>0.25382032652314879</c:v>
                </c:pt>
                <c:pt idx="1643">
                  <c:v>0.25382032652314879</c:v>
                </c:pt>
                <c:pt idx="1644">
                  <c:v>0.25382032652314879</c:v>
                </c:pt>
                <c:pt idx="1645">
                  <c:v>0.25382032652314879</c:v>
                </c:pt>
                <c:pt idx="1646">
                  <c:v>0.25382032652314879</c:v>
                </c:pt>
                <c:pt idx="1647">
                  <c:v>0.25382032652314879</c:v>
                </c:pt>
                <c:pt idx="1648">
                  <c:v>0.25382032652314879</c:v>
                </c:pt>
                <c:pt idx="1649">
                  <c:v>0.25382032652314879</c:v>
                </c:pt>
                <c:pt idx="1650">
                  <c:v>0.25382032652314879</c:v>
                </c:pt>
                <c:pt idx="1651">
                  <c:v>0.25382032652314879</c:v>
                </c:pt>
                <c:pt idx="1652">
                  <c:v>0.25382032652314879</c:v>
                </c:pt>
                <c:pt idx="1653">
                  <c:v>0.25382032652314879</c:v>
                </c:pt>
                <c:pt idx="1654">
                  <c:v>0.25382032652314879</c:v>
                </c:pt>
                <c:pt idx="1655">
                  <c:v>0.25382032652314879</c:v>
                </c:pt>
                <c:pt idx="1656">
                  <c:v>0.25382032652314879</c:v>
                </c:pt>
                <c:pt idx="1657">
                  <c:v>0.25382032652314879</c:v>
                </c:pt>
                <c:pt idx="1658">
                  <c:v>0.25382032652314879</c:v>
                </c:pt>
                <c:pt idx="1659">
                  <c:v>0.25382032652314879</c:v>
                </c:pt>
                <c:pt idx="1660">
                  <c:v>0.25382032652314879</c:v>
                </c:pt>
                <c:pt idx="1661">
                  <c:v>0.25382032652314879</c:v>
                </c:pt>
                <c:pt idx="1662">
                  <c:v>0.27374853109051045</c:v>
                </c:pt>
                <c:pt idx="1663">
                  <c:v>0.27374853109051045</c:v>
                </c:pt>
                <c:pt idx="1664">
                  <c:v>0.27374853109051045</c:v>
                </c:pt>
                <c:pt idx="1665">
                  <c:v>0.27374853109051045</c:v>
                </c:pt>
                <c:pt idx="1666">
                  <c:v>0.27374853109051045</c:v>
                </c:pt>
                <c:pt idx="1667">
                  <c:v>0.27374853109051045</c:v>
                </c:pt>
                <c:pt idx="1668">
                  <c:v>0.27374853109051045</c:v>
                </c:pt>
                <c:pt idx="1669">
                  <c:v>0.27374853109051045</c:v>
                </c:pt>
                <c:pt idx="1670">
                  <c:v>0.27374853109051045</c:v>
                </c:pt>
                <c:pt idx="1671">
                  <c:v>0.27374853109051045</c:v>
                </c:pt>
                <c:pt idx="1672">
                  <c:v>0.27374853109051045</c:v>
                </c:pt>
                <c:pt idx="1673">
                  <c:v>0.27374853109051045</c:v>
                </c:pt>
                <c:pt idx="1674">
                  <c:v>0.27374853109051045</c:v>
                </c:pt>
                <c:pt idx="1675">
                  <c:v>0.27374853109051045</c:v>
                </c:pt>
                <c:pt idx="1676">
                  <c:v>0.27374853109051045</c:v>
                </c:pt>
                <c:pt idx="1677">
                  <c:v>0.27374853109051045</c:v>
                </c:pt>
                <c:pt idx="1678">
                  <c:v>0.27374853109051045</c:v>
                </c:pt>
                <c:pt idx="1679">
                  <c:v>0.27374853109051045</c:v>
                </c:pt>
                <c:pt idx="1680">
                  <c:v>0.27374853109051045</c:v>
                </c:pt>
                <c:pt idx="1681">
                  <c:v>0.27374853109051045</c:v>
                </c:pt>
                <c:pt idx="1682">
                  <c:v>0.27374853109051045</c:v>
                </c:pt>
                <c:pt idx="1683">
                  <c:v>0.27374853109051045</c:v>
                </c:pt>
                <c:pt idx="1684">
                  <c:v>0.27374853109051045</c:v>
                </c:pt>
                <c:pt idx="1685">
                  <c:v>0.27374853109051045</c:v>
                </c:pt>
                <c:pt idx="1686">
                  <c:v>0.27374853109051045</c:v>
                </c:pt>
                <c:pt idx="1687">
                  <c:v>0.29761589224064183</c:v>
                </c:pt>
                <c:pt idx="1688">
                  <c:v>0.29761589224064183</c:v>
                </c:pt>
                <c:pt idx="1689">
                  <c:v>0.29761589224064183</c:v>
                </c:pt>
                <c:pt idx="1690">
                  <c:v>0.29761589224064183</c:v>
                </c:pt>
                <c:pt idx="1691">
                  <c:v>0.29761589224064183</c:v>
                </c:pt>
                <c:pt idx="1692">
                  <c:v>0.29761589224064183</c:v>
                </c:pt>
                <c:pt idx="1693">
                  <c:v>0.29761589224064183</c:v>
                </c:pt>
                <c:pt idx="1694">
                  <c:v>0.29761589224064183</c:v>
                </c:pt>
                <c:pt idx="1695">
                  <c:v>0.29761589224064183</c:v>
                </c:pt>
                <c:pt idx="1696">
                  <c:v>0.29761589224064183</c:v>
                </c:pt>
                <c:pt idx="1697">
                  <c:v>0.29761589224064183</c:v>
                </c:pt>
                <c:pt idx="1698">
                  <c:v>0.29761589224064183</c:v>
                </c:pt>
                <c:pt idx="1699">
                  <c:v>0.29761589224064183</c:v>
                </c:pt>
                <c:pt idx="1700">
                  <c:v>0.29761589224064183</c:v>
                </c:pt>
                <c:pt idx="1701">
                  <c:v>0.29761589224064183</c:v>
                </c:pt>
                <c:pt idx="1702">
                  <c:v>0.29761589224064183</c:v>
                </c:pt>
                <c:pt idx="1703">
                  <c:v>0.29761589224064183</c:v>
                </c:pt>
                <c:pt idx="1704">
                  <c:v>0.29761589224064183</c:v>
                </c:pt>
                <c:pt idx="1705">
                  <c:v>0.29761589224064183</c:v>
                </c:pt>
                <c:pt idx="1706">
                  <c:v>0.31586842822114602</c:v>
                </c:pt>
                <c:pt idx="1707">
                  <c:v>0.31586842822114602</c:v>
                </c:pt>
                <c:pt idx="1708">
                  <c:v>0.31586842822114602</c:v>
                </c:pt>
                <c:pt idx="1709">
                  <c:v>0.31586842822114602</c:v>
                </c:pt>
                <c:pt idx="1710">
                  <c:v>0.31586842822114602</c:v>
                </c:pt>
                <c:pt idx="1711">
                  <c:v>0.31586842822114602</c:v>
                </c:pt>
                <c:pt idx="1712">
                  <c:v>0.31586842822114602</c:v>
                </c:pt>
                <c:pt idx="1713">
                  <c:v>0.31586842822114602</c:v>
                </c:pt>
                <c:pt idx="1714">
                  <c:v>0.31586842822114602</c:v>
                </c:pt>
                <c:pt idx="1715">
                  <c:v>0.31586842822114602</c:v>
                </c:pt>
                <c:pt idx="1716">
                  <c:v>0.31586842822114602</c:v>
                </c:pt>
                <c:pt idx="1717">
                  <c:v>0.31586842822114602</c:v>
                </c:pt>
                <c:pt idx="1718">
                  <c:v>0.31586842822114602</c:v>
                </c:pt>
                <c:pt idx="1719">
                  <c:v>0.31586842822114602</c:v>
                </c:pt>
                <c:pt idx="1720">
                  <c:v>0.31586842822114602</c:v>
                </c:pt>
                <c:pt idx="1721">
                  <c:v>0.31586842822114602</c:v>
                </c:pt>
                <c:pt idx="1722">
                  <c:v>0.31586842822114602</c:v>
                </c:pt>
                <c:pt idx="1723">
                  <c:v>0.31586842822114602</c:v>
                </c:pt>
                <c:pt idx="1724">
                  <c:v>0.31586842822114602</c:v>
                </c:pt>
                <c:pt idx="1725">
                  <c:v>0.31586842822114602</c:v>
                </c:pt>
                <c:pt idx="1726">
                  <c:v>0.31586842822114602</c:v>
                </c:pt>
                <c:pt idx="1727">
                  <c:v>0.31586842822114602</c:v>
                </c:pt>
                <c:pt idx="1728">
                  <c:v>0.33713567505892272</c:v>
                </c:pt>
                <c:pt idx="1729">
                  <c:v>0.33713567505892272</c:v>
                </c:pt>
                <c:pt idx="1730">
                  <c:v>0.33713567505892272</c:v>
                </c:pt>
                <c:pt idx="1731">
                  <c:v>0.33713567505892272</c:v>
                </c:pt>
                <c:pt idx="1732">
                  <c:v>0.33713567505892272</c:v>
                </c:pt>
                <c:pt idx="1733">
                  <c:v>0.33713567505892272</c:v>
                </c:pt>
                <c:pt idx="1734">
                  <c:v>0.33713567505892272</c:v>
                </c:pt>
                <c:pt idx="1735">
                  <c:v>0.33713567505892272</c:v>
                </c:pt>
                <c:pt idx="1736">
                  <c:v>0.33713567505892272</c:v>
                </c:pt>
                <c:pt idx="1737">
                  <c:v>0.33713567505892272</c:v>
                </c:pt>
                <c:pt idx="1738">
                  <c:v>0.33713567505892272</c:v>
                </c:pt>
                <c:pt idx="1739">
                  <c:v>0.33713567505892272</c:v>
                </c:pt>
                <c:pt idx="1740">
                  <c:v>0.33713567505892272</c:v>
                </c:pt>
                <c:pt idx="1741">
                  <c:v>0.33713567505892272</c:v>
                </c:pt>
                <c:pt idx="1742">
                  <c:v>0.33713567505892272</c:v>
                </c:pt>
                <c:pt idx="1743">
                  <c:v>0.33713567505892272</c:v>
                </c:pt>
                <c:pt idx="1744">
                  <c:v>0.33713567505892272</c:v>
                </c:pt>
                <c:pt idx="1745">
                  <c:v>0.33713567505892272</c:v>
                </c:pt>
                <c:pt idx="1746">
                  <c:v>0.33713567505892272</c:v>
                </c:pt>
                <c:pt idx="1747">
                  <c:v>0.33713567505892272</c:v>
                </c:pt>
                <c:pt idx="1748">
                  <c:v>0.33713567505892272</c:v>
                </c:pt>
                <c:pt idx="1749">
                  <c:v>0.33713567505892272</c:v>
                </c:pt>
                <c:pt idx="1750">
                  <c:v>0.33713567505892272</c:v>
                </c:pt>
                <c:pt idx="1751">
                  <c:v>0.33713567505892272</c:v>
                </c:pt>
                <c:pt idx="1752">
                  <c:v>0.36051191092461343</c:v>
                </c:pt>
                <c:pt idx="1753">
                  <c:v>0.36051191092461343</c:v>
                </c:pt>
                <c:pt idx="1754">
                  <c:v>0.36051191092461343</c:v>
                </c:pt>
                <c:pt idx="1755">
                  <c:v>0.36051191092461343</c:v>
                </c:pt>
                <c:pt idx="1756">
                  <c:v>0.36051191092461343</c:v>
                </c:pt>
                <c:pt idx="1757">
                  <c:v>0.36051191092461343</c:v>
                </c:pt>
                <c:pt idx="1758">
                  <c:v>0.36051191092461343</c:v>
                </c:pt>
                <c:pt idx="1759">
                  <c:v>0.36051191092461343</c:v>
                </c:pt>
                <c:pt idx="1760">
                  <c:v>0.36051191092461343</c:v>
                </c:pt>
                <c:pt idx="1761">
                  <c:v>0.36051191092461343</c:v>
                </c:pt>
                <c:pt idx="1762">
                  <c:v>0.36051191092461343</c:v>
                </c:pt>
                <c:pt idx="1763">
                  <c:v>0.36051191092461343</c:v>
                </c:pt>
                <c:pt idx="1764">
                  <c:v>0.36051191092461343</c:v>
                </c:pt>
                <c:pt idx="1765">
                  <c:v>0.36051191092461343</c:v>
                </c:pt>
                <c:pt idx="1766">
                  <c:v>0.36051191092461343</c:v>
                </c:pt>
                <c:pt idx="1767">
                  <c:v>0.36051191092461343</c:v>
                </c:pt>
                <c:pt idx="1768">
                  <c:v>0.36051191092461343</c:v>
                </c:pt>
                <c:pt idx="1769">
                  <c:v>0.36051191092461343</c:v>
                </c:pt>
                <c:pt idx="1770">
                  <c:v>0.36051191092461343</c:v>
                </c:pt>
                <c:pt idx="1771">
                  <c:v>0.37915820779920367</c:v>
                </c:pt>
                <c:pt idx="1772">
                  <c:v>0.37915820779920367</c:v>
                </c:pt>
                <c:pt idx="1773">
                  <c:v>0.37915820779920367</c:v>
                </c:pt>
                <c:pt idx="1774">
                  <c:v>0.37915820779920367</c:v>
                </c:pt>
                <c:pt idx="1775">
                  <c:v>0.37915820779920367</c:v>
                </c:pt>
                <c:pt idx="1776">
                  <c:v>0.37915820779920367</c:v>
                </c:pt>
                <c:pt idx="1777">
                  <c:v>0.37915820779920367</c:v>
                </c:pt>
                <c:pt idx="1778">
                  <c:v>0.37915820779920367</c:v>
                </c:pt>
                <c:pt idx="1779">
                  <c:v>0.37915820779920367</c:v>
                </c:pt>
                <c:pt idx="1780">
                  <c:v>0.37915820779920367</c:v>
                </c:pt>
                <c:pt idx="1781">
                  <c:v>0.37915820779920367</c:v>
                </c:pt>
                <c:pt idx="1782">
                  <c:v>0.37915820779920367</c:v>
                </c:pt>
                <c:pt idx="1783">
                  <c:v>0.37915820779920367</c:v>
                </c:pt>
                <c:pt idx="1784">
                  <c:v>0.37915820779920367</c:v>
                </c:pt>
                <c:pt idx="1785">
                  <c:v>0.37915820779920367</c:v>
                </c:pt>
                <c:pt idx="1786">
                  <c:v>0.37915820779920367</c:v>
                </c:pt>
                <c:pt idx="1787">
                  <c:v>0.37915820779920367</c:v>
                </c:pt>
                <c:pt idx="1788">
                  <c:v>0.37915820779920367</c:v>
                </c:pt>
                <c:pt idx="1789">
                  <c:v>0.37915820779920367</c:v>
                </c:pt>
                <c:pt idx="1790">
                  <c:v>0.37915820779920367</c:v>
                </c:pt>
                <c:pt idx="1791">
                  <c:v>0.37915820779920367</c:v>
                </c:pt>
                <c:pt idx="1792">
                  <c:v>0.39992210026337816</c:v>
                </c:pt>
                <c:pt idx="1793">
                  <c:v>0.39992210026337816</c:v>
                </c:pt>
                <c:pt idx="1794">
                  <c:v>0.39992210026337816</c:v>
                </c:pt>
                <c:pt idx="1795">
                  <c:v>0.39992210026337816</c:v>
                </c:pt>
                <c:pt idx="1796">
                  <c:v>0.39992210026337816</c:v>
                </c:pt>
                <c:pt idx="1797">
                  <c:v>0.39992210026337816</c:v>
                </c:pt>
                <c:pt idx="1798">
                  <c:v>0.39992210026337816</c:v>
                </c:pt>
                <c:pt idx="1799">
                  <c:v>0.39992210026337816</c:v>
                </c:pt>
                <c:pt idx="1800">
                  <c:v>0.39992210026337816</c:v>
                </c:pt>
                <c:pt idx="1801">
                  <c:v>0.39992210026337816</c:v>
                </c:pt>
                <c:pt idx="1802">
                  <c:v>0.39992210026337816</c:v>
                </c:pt>
                <c:pt idx="1803">
                  <c:v>0.39992210026337816</c:v>
                </c:pt>
                <c:pt idx="1804">
                  <c:v>0.39992210026337816</c:v>
                </c:pt>
                <c:pt idx="1805">
                  <c:v>0.39992210026337816</c:v>
                </c:pt>
                <c:pt idx="1806">
                  <c:v>0.39992210026337816</c:v>
                </c:pt>
                <c:pt idx="1807">
                  <c:v>0.39992210026337816</c:v>
                </c:pt>
                <c:pt idx="1808">
                  <c:v>0.39992210026337816</c:v>
                </c:pt>
                <c:pt idx="1809">
                  <c:v>0.39992210026337816</c:v>
                </c:pt>
                <c:pt idx="1810">
                  <c:v>0.39992210026337816</c:v>
                </c:pt>
                <c:pt idx="1811">
                  <c:v>0.39992210026337816</c:v>
                </c:pt>
                <c:pt idx="1812">
                  <c:v>0.39992210026337816</c:v>
                </c:pt>
                <c:pt idx="1813">
                  <c:v>0.39992210026337816</c:v>
                </c:pt>
                <c:pt idx="1814">
                  <c:v>0.39992210026337816</c:v>
                </c:pt>
                <c:pt idx="1815">
                  <c:v>0.42286346362698368</c:v>
                </c:pt>
                <c:pt idx="1816">
                  <c:v>0.42286346362698368</c:v>
                </c:pt>
                <c:pt idx="1817">
                  <c:v>0.42286346362698368</c:v>
                </c:pt>
                <c:pt idx="1818">
                  <c:v>0.42286346362698368</c:v>
                </c:pt>
                <c:pt idx="1819">
                  <c:v>0.42286346362698368</c:v>
                </c:pt>
                <c:pt idx="1820">
                  <c:v>0.42286346362698368</c:v>
                </c:pt>
                <c:pt idx="1821">
                  <c:v>0.42286346362698368</c:v>
                </c:pt>
                <c:pt idx="1822">
                  <c:v>0.42286346362698368</c:v>
                </c:pt>
                <c:pt idx="1823">
                  <c:v>0.42286346362698368</c:v>
                </c:pt>
                <c:pt idx="1824">
                  <c:v>0.42286346362698368</c:v>
                </c:pt>
                <c:pt idx="1825">
                  <c:v>0.42286346362698368</c:v>
                </c:pt>
                <c:pt idx="1826">
                  <c:v>0.42286346362698368</c:v>
                </c:pt>
                <c:pt idx="1827">
                  <c:v>0.43492103716321728</c:v>
                </c:pt>
                <c:pt idx="1828">
                  <c:v>0.43492103716321728</c:v>
                </c:pt>
                <c:pt idx="1829">
                  <c:v>0.43492103716321728</c:v>
                </c:pt>
                <c:pt idx="1830">
                  <c:v>0.43492103716321728</c:v>
                </c:pt>
                <c:pt idx="1831">
                  <c:v>0.43492103716321728</c:v>
                </c:pt>
                <c:pt idx="1832">
                  <c:v>0.43492103716321728</c:v>
                </c:pt>
                <c:pt idx="1833">
                  <c:v>0.43492103716321728</c:v>
                </c:pt>
                <c:pt idx="1834">
                  <c:v>0.43492103716321728</c:v>
                </c:pt>
                <c:pt idx="1835">
                  <c:v>0.43492103716321728</c:v>
                </c:pt>
                <c:pt idx="1836">
                  <c:v>0.43492103716321728</c:v>
                </c:pt>
                <c:pt idx="1837">
                  <c:v>0.43492103716321728</c:v>
                </c:pt>
                <c:pt idx="1838">
                  <c:v>0.43492103716321728</c:v>
                </c:pt>
                <c:pt idx="1839">
                  <c:v>0.43492103716321728</c:v>
                </c:pt>
                <c:pt idx="1840">
                  <c:v>0.43492103716321728</c:v>
                </c:pt>
                <c:pt idx="1841">
                  <c:v>0.43492103716321728</c:v>
                </c:pt>
                <c:pt idx="1842">
                  <c:v>0.43492103716321728</c:v>
                </c:pt>
                <c:pt idx="1843">
                  <c:v>0.43492103716321728</c:v>
                </c:pt>
                <c:pt idx="1844">
                  <c:v>0.43492103716321728</c:v>
                </c:pt>
                <c:pt idx="1845">
                  <c:v>0.43492103716321728</c:v>
                </c:pt>
                <c:pt idx="1846">
                  <c:v>0.43492103716321728</c:v>
                </c:pt>
                <c:pt idx="1847">
                  <c:v>0.43492103716321728</c:v>
                </c:pt>
                <c:pt idx="1848">
                  <c:v>0.43492103716321728</c:v>
                </c:pt>
                <c:pt idx="1849">
                  <c:v>0.45719346834277935</c:v>
                </c:pt>
                <c:pt idx="1850">
                  <c:v>0.45719346834277935</c:v>
                </c:pt>
                <c:pt idx="1851">
                  <c:v>0.45719346834277935</c:v>
                </c:pt>
                <c:pt idx="1852">
                  <c:v>0.45719346834277935</c:v>
                </c:pt>
                <c:pt idx="1853">
                  <c:v>0.45719346834277935</c:v>
                </c:pt>
                <c:pt idx="1854">
                  <c:v>0.45719346834277935</c:v>
                </c:pt>
                <c:pt idx="1855">
                  <c:v>0.45719346834277935</c:v>
                </c:pt>
                <c:pt idx="1856">
                  <c:v>0.45719346834277935</c:v>
                </c:pt>
                <c:pt idx="1857">
                  <c:v>0.45719346834277935</c:v>
                </c:pt>
                <c:pt idx="1858">
                  <c:v>0.45719346834277935</c:v>
                </c:pt>
                <c:pt idx="1859">
                  <c:v>0.45719346834277935</c:v>
                </c:pt>
                <c:pt idx="1860">
                  <c:v>0.45719346834277935</c:v>
                </c:pt>
                <c:pt idx="1861">
                  <c:v>0.45719346834277935</c:v>
                </c:pt>
                <c:pt idx="1862">
                  <c:v>0.45719346834277935</c:v>
                </c:pt>
                <c:pt idx="1863">
                  <c:v>0.45719346834277935</c:v>
                </c:pt>
                <c:pt idx="1864">
                  <c:v>0.45719346834277935</c:v>
                </c:pt>
                <c:pt idx="1865">
                  <c:v>0.45719346834277935</c:v>
                </c:pt>
                <c:pt idx="1866">
                  <c:v>0.45719346834277935</c:v>
                </c:pt>
                <c:pt idx="1867">
                  <c:v>0.45719346834277935</c:v>
                </c:pt>
                <c:pt idx="1868">
                  <c:v>0.45719346834277935</c:v>
                </c:pt>
                <c:pt idx="1869">
                  <c:v>0.45719346834277935</c:v>
                </c:pt>
                <c:pt idx="1870">
                  <c:v>0.45719346834277935</c:v>
                </c:pt>
                <c:pt idx="1871">
                  <c:v>0.47969505966402698</c:v>
                </c:pt>
                <c:pt idx="1872">
                  <c:v>0.47969505966402698</c:v>
                </c:pt>
                <c:pt idx="1873">
                  <c:v>0.47969505966402698</c:v>
                </c:pt>
                <c:pt idx="1874">
                  <c:v>0.47969505966402698</c:v>
                </c:pt>
                <c:pt idx="1875">
                  <c:v>0.47969505966402698</c:v>
                </c:pt>
                <c:pt idx="1876">
                  <c:v>0.47969505966402698</c:v>
                </c:pt>
                <c:pt idx="1877">
                  <c:v>0.47969505966402698</c:v>
                </c:pt>
                <c:pt idx="1878">
                  <c:v>0.47969505966402698</c:v>
                </c:pt>
                <c:pt idx="1879">
                  <c:v>0.47969505966402698</c:v>
                </c:pt>
                <c:pt idx="1880">
                  <c:v>0.47969505966402698</c:v>
                </c:pt>
                <c:pt idx="1881">
                  <c:v>0.47969505966402698</c:v>
                </c:pt>
                <c:pt idx="1882">
                  <c:v>0.47969505966402698</c:v>
                </c:pt>
                <c:pt idx="1883">
                  <c:v>0.47969505966402698</c:v>
                </c:pt>
                <c:pt idx="1884">
                  <c:v>0.47969505966402698</c:v>
                </c:pt>
                <c:pt idx="1885">
                  <c:v>0.47969505966402698</c:v>
                </c:pt>
                <c:pt idx="1886">
                  <c:v>0.47969505966402698</c:v>
                </c:pt>
                <c:pt idx="1887">
                  <c:v>0.47969505966402698</c:v>
                </c:pt>
                <c:pt idx="1888">
                  <c:v>0.49724995615987949</c:v>
                </c:pt>
                <c:pt idx="1889">
                  <c:v>0.49724995615987949</c:v>
                </c:pt>
                <c:pt idx="1890">
                  <c:v>0.49724995615987949</c:v>
                </c:pt>
                <c:pt idx="1891">
                  <c:v>0.49724995615987949</c:v>
                </c:pt>
                <c:pt idx="1892">
                  <c:v>0.49724995615987949</c:v>
                </c:pt>
                <c:pt idx="1893">
                  <c:v>0.49724995615987949</c:v>
                </c:pt>
                <c:pt idx="1894">
                  <c:v>0.49724995615987949</c:v>
                </c:pt>
                <c:pt idx="1895">
                  <c:v>0.49724995615987949</c:v>
                </c:pt>
                <c:pt idx="1896">
                  <c:v>0.49724995615987949</c:v>
                </c:pt>
                <c:pt idx="1897">
                  <c:v>0.49724995615987949</c:v>
                </c:pt>
                <c:pt idx="1898">
                  <c:v>0.49724995615987949</c:v>
                </c:pt>
                <c:pt idx="1899">
                  <c:v>0.49724995615987949</c:v>
                </c:pt>
                <c:pt idx="1900">
                  <c:v>0.49724995615987949</c:v>
                </c:pt>
                <c:pt idx="1901">
                  <c:v>0.49724995615987949</c:v>
                </c:pt>
                <c:pt idx="1902">
                  <c:v>0.49724995615987949</c:v>
                </c:pt>
                <c:pt idx="1903">
                  <c:v>0.49724995615987949</c:v>
                </c:pt>
                <c:pt idx="1904">
                  <c:v>0.49724995615987949</c:v>
                </c:pt>
                <c:pt idx="1905">
                  <c:v>0.49724995615987949</c:v>
                </c:pt>
                <c:pt idx="1906">
                  <c:v>0.49724995615987949</c:v>
                </c:pt>
                <c:pt idx="1907">
                  <c:v>0.49724995615987949</c:v>
                </c:pt>
                <c:pt idx="1908">
                  <c:v>0.49724995615987949</c:v>
                </c:pt>
                <c:pt idx="1909">
                  <c:v>0.49724995615987949</c:v>
                </c:pt>
                <c:pt idx="1910">
                  <c:v>0.49724995615987949</c:v>
                </c:pt>
                <c:pt idx="1911">
                  <c:v>0.52124833869739318</c:v>
                </c:pt>
                <c:pt idx="1912">
                  <c:v>0.52124833869739318</c:v>
                </c:pt>
                <c:pt idx="1913">
                  <c:v>0.52124833869739318</c:v>
                </c:pt>
                <c:pt idx="1914">
                  <c:v>0.52124833869739318</c:v>
                </c:pt>
                <c:pt idx="1915">
                  <c:v>0.52124833869739318</c:v>
                </c:pt>
                <c:pt idx="1916">
                  <c:v>0.52124833869739318</c:v>
                </c:pt>
                <c:pt idx="1917">
                  <c:v>0.52124833869739318</c:v>
                </c:pt>
                <c:pt idx="1918">
                  <c:v>0.52124833869739318</c:v>
                </c:pt>
                <c:pt idx="1919">
                  <c:v>0.52124833869739318</c:v>
                </c:pt>
                <c:pt idx="1920">
                  <c:v>0.52124833869739318</c:v>
                </c:pt>
                <c:pt idx="1921">
                  <c:v>0.52124833869739318</c:v>
                </c:pt>
                <c:pt idx="1922">
                  <c:v>0.52124833869739318</c:v>
                </c:pt>
                <c:pt idx="1923">
                  <c:v>0.52124833869739318</c:v>
                </c:pt>
                <c:pt idx="1924">
                  <c:v>0.52124833869739318</c:v>
                </c:pt>
                <c:pt idx="1925">
                  <c:v>0.52124833869739318</c:v>
                </c:pt>
                <c:pt idx="1926">
                  <c:v>0.53706189187572251</c:v>
                </c:pt>
                <c:pt idx="1927">
                  <c:v>0.53706189187572251</c:v>
                </c:pt>
                <c:pt idx="1928">
                  <c:v>0.53706189187572251</c:v>
                </c:pt>
                <c:pt idx="1929">
                  <c:v>0.53706189187572251</c:v>
                </c:pt>
                <c:pt idx="1930">
                  <c:v>0.53706189187572251</c:v>
                </c:pt>
                <c:pt idx="1931">
                  <c:v>0.53706189187572251</c:v>
                </c:pt>
                <c:pt idx="1932">
                  <c:v>0.53706189187572251</c:v>
                </c:pt>
                <c:pt idx="1933">
                  <c:v>0.53706189187572251</c:v>
                </c:pt>
                <c:pt idx="1934">
                  <c:v>0.53706189187572251</c:v>
                </c:pt>
                <c:pt idx="1935">
                  <c:v>0.53706189187572251</c:v>
                </c:pt>
                <c:pt idx="1936">
                  <c:v>0.53706189187572251</c:v>
                </c:pt>
                <c:pt idx="1937">
                  <c:v>0.53706189187572251</c:v>
                </c:pt>
                <c:pt idx="1938">
                  <c:v>0.53706189187572251</c:v>
                </c:pt>
                <c:pt idx="1939">
                  <c:v>0.53706189187572251</c:v>
                </c:pt>
                <c:pt idx="1940">
                  <c:v>0.53706189187572251</c:v>
                </c:pt>
                <c:pt idx="1941">
                  <c:v>0.53706189187572251</c:v>
                </c:pt>
                <c:pt idx="1942">
                  <c:v>0.53706189187572251</c:v>
                </c:pt>
                <c:pt idx="1943">
                  <c:v>0.53706189187572251</c:v>
                </c:pt>
                <c:pt idx="1944">
                  <c:v>0.53706189187572251</c:v>
                </c:pt>
                <c:pt idx="1945">
                  <c:v>0.53706189187572251</c:v>
                </c:pt>
                <c:pt idx="1946">
                  <c:v>0.55835845740913881</c:v>
                </c:pt>
                <c:pt idx="1947">
                  <c:v>0.55835845740913881</c:v>
                </c:pt>
                <c:pt idx="1948">
                  <c:v>0.55835845740913881</c:v>
                </c:pt>
                <c:pt idx="1949">
                  <c:v>0.55835845740913881</c:v>
                </c:pt>
                <c:pt idx="1950">
                  <c:v>0.55835845740913881</c:v>
                </c:pt>
                <c:pt idx="1951">
                  <c:v>0.55835845740913881</c:v>
                </c:pt>
                <c:pt idx="1952">
                  <c:v>0.55835845740913881</c:v>
                </c:pt>
                <c:pt idx="1953">
                  <c:v>0.55835845740913881</c:v>
                </c:pt>
                <c:pt idx="1954">
                  <c:v>0.55835845740913881</c:v>
                </c:pt>
                <c:pt idx="1955">
                  <c:v>0.55835845740913881</c:v>
                </c:pt>
                <c:pt idx="1956">
                  <c:v>0.55835845740913881</c:v>
                </c:pt>
                <c:pt idx="1957">
                  <c:v>0.55835845740913881</c:v>
                </c:pt>
                <c:pt idx="1958">
                  <c:v>0.55835845740913881</c:v>
                </c:pt>
                <c:pt idx="1959">
                  <c:v>0.55835845740913881</c:v>
                </c:pt>
                <c:pt idx="1960">
                  <c:v>0.55835845740913881</c:v>
                </c:pt>
                <c:pt idx="1961">
                  <c:v>0.55835845740913881</c:v>
                </c:pt>
                <c:pt idx="1962">
                  <c:v>0.55835845740913881</c:v>
                </c:pt>
                <c:pt idx="1963">
                  <c:v>0.55835845740913881</c:v>
                </c:pt>
                <c:pt idx="1964">
                  <c:v>0.55835845740913881</c:v>
                </c:pt>
                <c:pt idx="1965">
                  <c:v>0.55835845740913881</c:v>
                </c:pt>
                <c:pt idx="1966">
                  <c:v>0.55835845740913881</c:v>
                </c:pt>
                <c:pt idx="1967">
                  <c:v>0.55835845740913881</c:v>
                </c:pt>
                <c:pt idx="1968">
                  <c:v>0.55835845740913881</c:v>
                </c:pt>
                <c:pt idx="1969">
                  <c:v>0.55835845740913881</c:v>
                </c:pt>
                <c:pt idx="1970">
                  <c:v>0.55835845740913881</c:v>
                </c:pt>
                <c:pt idx="1971">
                  <c:v>0.55835845740913881</c:v>
                </c:pt>
                <c:pt idx="1972">
                  <c:v>0.55835845740913881</c:v>
                </c:pt>
                <c:pt idx="1973">
                  <c:v>0.55835845740913881</c:v>
                </c:pt>
                <c:pt idx="1974">
                  <c:v>0.55835845740913881</c:v>
                </c:pt>
                <c:pt idx="1975">
                  <c:v>0.58969812422552104</c:v>
                </c:pt>
                <c:pt idx="1976">
                  <c:v>0.58969812422552104</c:v>
                </c:pt>
                <c:pt idx="1977">
                  <c:v>0.58969812422552104</c:v>
                </c:pt>
                <c:pt idx="1978">
                  <c:v>0.58969812422552104</c:v>
                </c:pt>
                <c:pt idx="1979">
                  <c:v>0.58969812422552104</c:v>
                </c:pt>
                <c:pt idx="1980">
                  <c:v>0.58969812422552104</c:v>
                </c:pt>
                <c:pt idx="1981">
                  <c:v>0.58969812422552104</c:v>
                </c:pt>
                <c:pt idx="1982">
                  <c:v>0.58969812422552104</c:v>
                </c:pt>
                <c:pt idx="1983">
                  <c:v>0.58969812422552104</c:v>
                </c:pt>
                <c:pt idx="1984">
                  <c:v>0.58969812422552104</c:v>
                </c:pt>
                <c:pt idx="1985">
                  <c:v>0.60063902605383557</c:v>
                </c:pt>
                <c:pt idx="1986">
                  <c:v>0.60063902605383557</c:v>
                </c:pt>
                <c:pt idx="1987">
                  <c:v>0.60063902605383557</c:v>
                </c:pt>
                <c:pt idx="1988">
                  <c:v>0.60063902605383557</c:v>
                </c:pt>
                <c:pt idx="1989">
                  <c:v>0.60063902605383557</c:v>
                </c:pt>
                <c:pt idx="1990">
                  <c:v>0.60063902605383557</c:v>
                </c:pt>
                <c:pt idx="1991">
                  <c:v>0.60063902605383557</c:v>
                </c:pt>
                <c:pt idx="1992">
                  <c:v>0.60063902605383557</c:v>
                </c:pt>
                <c:pt idx="1993">
                  <c:v>0.60063902605383557</c:v>
                </c:pt>
                <c:pt idx="1994">
                  <c:v>0.60063902605383557</c:v>
                </c:pt>
                <c:pt idx="1995">
                  <c:v>0.60063902605383557</c:v>
                </c:pt>
                <c:pt idx="1996">
                  <c:v>0.60063902605383557</c:v>
                </c:pt>
                <c:pt idx="1997">
                  <c:v>0.60063902605383557</c:v>
                </c:pt>
                <c:pt idx="1998">
                  <c:v>0.60063902605383557</c:v>
                </c:pt>
                <c:pt idx="1999">
                  <c:v>0.61607839765573369</c:v>
                </c:pt>
                <c:pt idx="2000">
                  <c:v>0.61607839765573369</c:v>
                </c:pt>
                <c:pt idx="2001">
                  <c:v>0.61607839765573369</c:v>
                </c:pt>
                <c:pt idx="2002">
                  <c:v>0.61607839765573369</c:v>
                </c:pt>
                <c:pt idx="2003">
                  <c:v>0.61607839765573369</c:v>
                </c:pt>
                <c:pt idx="2004">
                  <c:v>0.61607839765573369</c:v>
                </c:pt>
                <c:pt idx="2005">
                  <c:v>0.61607839765573369</c:v>
                </c:pt>
                <c:pt idx="2006">
                  <c:v>0.61607839765573369</c:v>
                </c:pt>
                <c:pt idx="2007">
                  <c:v>0.61607839765573369</c:v>
                </c:pt>
                <c:pt idx="2008">
                  <c:v>0.61607839765573369</c:v>
                </c:pt>
                <c:pt idx="2009">
                  <c:v>0.61607839765573369</c:v>
                </c:pt>
                <c:pt idx="2010">
                  <c:v>0.61607839765573369</c:v>
                </c:pt>
                <c:pt idx="2011">
                  <c:v>0.61607839765573369</c:v>
                </c:pt>
                <c:pt idx="2012">
                  <c:v>0.61607839765573369</c:v>
                </c:pt>
                <c:pt idx="2013">
                  <c:v>0.61607839765573369</c:v>
                </c:pt>
                <c:pt idx="2014">
                  <c:v>0.63278530021131807</c:v>
                </c:pt>
                <c:pt idx="2015">
                  <c:v>0.63278530021131807</c:v>
                </c:pt>
                <c:pt idx="2016">
                  <c:v>0.63278530021131807</c:v>
                </c:pt>
                <c:pt idx="2017">
                  <c:v>0.63278530021131807</c:v>
                </c:pt>
                <c:pt idx="2018">
                  <c:v>0.63278530021131807</c:v>
                </c:pt>
                <c:pt idx="2019">
                  <c:v>0.63278530021131807</c:v>
                </c:pt>
                <c:pt idx="2020">
                  <c:v>0.63278530021131807</c:v>
                </c:pt>
                <c:pt idx="2021">
                  <c:v>0.63278530021131807</c:v>
                </c:pt>
                <c:pt idx="2022">
                  <c:v>0.63278530021131807</c:v>
                </c:pt>
                <c:pt idx="2023">
                  <c:v>0.63278530021131807</c:v>
                </c:pt>
                <c:pt idx="2024">
                  <c:v>0.63278530021131807</c:v>
                </c:pt>
                <c:pt idx="2025">
                  <c:v>0.63278530021131807</c:v>
                </c:pt>
                <c:pt idx="2026">
                  <c:v>0.63278530021131807</c:v>
                </c:pt>
                <c:pt idx="2027">
                  <c:v>0.63278530021131807</c:v>
                </c:pt>
                <c:pt idx="2028">
                  <c:v>0.63278530021131807</c:v>
                </c:pt>
                <c:pt idx="2029">
                  <c:v>0.63278530021131807</c:v>
                </c:pt>
                <c:pt idx="2030">
                  <c:v>0.63278530021131807</c:v>
                </c:pt>
                <c:pt idx="2031">
                  <c:v>0.63278530021131807</c:v>
                </c:pt>
                <c:pt idx="2032">
                  <c:v>0.63278530021131807</c:v>
                </c:pt>
                <c:pt idx="2033">
                  <c:v>0.63278530021131807</c:v>
                </c:pt>
                <c:pt idx="2034">
                  <c:v>0.63278530021131807</c:v>
                </c:pt>
                <c:pt idx="2035">
                  <c:v>0.65647683518726074</c:v>
                </c:pt>
                <c:pt idx="2036">
                  <c:v>0.65647683518726074</c:v>
                </c:pt>
                <c:pt idx="2037">
                  <c:v>0.65647683518726074</c:v>
                </c:pt>
                <c:pt idx="2038">
                  <c:v>0.65647683518726074</c:v>
                </c:pt>
                <c:pt idx="2039">
                  <c:v>0.65647683518726074</c:v>
                </c:pt>
                <c:pt idx="2040">
                  <c:v>0.65647683518726074</c:v>
                </c:pt>
                <c:pt idx="2041">
                  <c:v>0.65647683518726074</c:v>
                </c:pt>
                <c:pt idx="2042">
                  <c:v>0.65647683518726074</c:v>
                </c:pt>
                <c:pt idx="2043">
                  <c:v>0.65647683518726074</c:v>
                </c:pt>
                <c:pt idx="2044">
                  <c:v>0.65647683518726074</c:v>
                </c:pt>
                <c:pt idx="2045">
                  <c:v>0.66788852426557055</c:v>
                </c:pt>
                <c:pt idx="2046">
                  <c:v>0.66788852426557055</c:v>
                </c:pt>
                <c:pt idx="2047">
                  <c:v>0.66788852426557055</c:v>
                </c:pt>
                <c:pt idx="2048">
                  <c:v>0.66788852426557055</c:v>
                </c:pt>
                <c:pt idx="2049">
                  <c:v>0.66788852426557055</c:v>
                </c:pt>
                <c:pt idx="2050">
                  <c:v>0.66788852426557055</c:v>
                </c:pt>
                <c:pt idx="2051">
                  <c:v>0.66788852426557055</c:v>
                </c:pt>
                <c:pt idx="2052">
                  <c:v>0.66788852426557055</c:v>
                </c:pt>
                <c:pt idx="2053">
                  <c:v>0.66788852426557055</c:v>
                </c:pt>
                <c:pt idx="2054">
                  <c:v>0.66788852426557055</c:v>
                </c:pt>
                <c:pt idx="2055">
                  <c:v>0.66788852426557055</c:v>
                </c:pt>
                <c:pt idx="2056">
                  <c:v>0.66788852426557055</c:v>
                </c:pt>
                <c:pt idx="2057">
                  <c:v>0.66788852426557055</c:v>
                </c:pt>
                <c:pt idx="2058">
                  <c:v>0.66788852426557055</c:v>
                </c:pt>
                <c:pt idx="2059">
                  <c:v>0.68401278399948995</c:v>
                </c:pt>
                <c:pt idx="2060">
                  <c:v>0.68401278399948995</c:v>
                </c:pt>
                <c:pt idx="2061">
                  <c:v>0.68401278399948995</c:v>
                </c:pt>
                <c:pt idx="2062">
                  <c:v>0.68401278399948995</c:v>
                </c:pt>
                <c:pt idx="2063">
                  <c:v>0.68401278399948995</c:v>
                </c:pt>
                <c:pt idx="2064">
                  <c:v>0.68401278399948995</c:v>
                </c:pt>
                <c:pt idx="2065">
                  <c:v>0.68401278399948995</c:v>
                </c:pt>
                <c:pt idx="2066">
                  <c:v>0.68401278399948995</c:v>
                </c:pt>
                <c:pt idx="2067">
                  <c:v>0.68401278399948995</c:v>
                </c:pt>
                <c:pt idx="2068">
                  <c:v>0.69447281986878662</c:v>
                </c:pt>
                <c:pt idx="2069">
                  <c:v>0.69447281986878662</c:v>
                </c:pt>
                <c:pt idx="2070">
                  <c:v>0.69447281986878662</c:v>
                </c:pt>
                <c:pt idx="2071">
                  <c:v>0.69447281986878662</c:v>
                </c:pt>
                <c:pt idx="2072">
                  <c:v>0.69447281986878662</c:v>
                </c:pt>
                <c:pt idx="2073">
                  <c:v>0.69447281986878662</c:v>
                </c:pt>
                <c:pt idx="2074">
                  <c:v>0.69447281986878662</c:v>
                </c:pt>
                <c:pt idx="2075">
                  <c:v>0.69447281986878662</c:v>
                </c:pt>
                <c:pt idx="2076">
                  <c:v>0.69447281986878662</c:v>
                </c:pt>
                <c:pt idx="2077">
                  <c:v>0.69447281986878662</c:v>
                </c:pt>
                <c:pt idx="2078">
                  <c:v>0.69447281986878662</c:v>
                </c:pt>
                <c:pt idx="2079">
                  <c:v>0.69447281986878662</c:v>
                </c:pt>
                <c:pt idx="2080">
                  <c:v>0.70853899803624387</c:v>
                </c:pt>
                <c:pt idx="2081">
                  <c:v>0.70853899803624387</c:v>
                </c:pt>
                <c:pt idx="2082">
                  <c:v>0.70853899803624387</c:v>
                </c:pt>
                <c:pt idx="2083">
                  <c:v>0.70853899803624387</c:v>
                </c:pt>
                <c:pt idx="2084">
                  <c:v>0.70853899803624387</c:v>
                </c:pt>
                <c:pt idx="2085">
                  <c:v>0.70853899803624387</c:v>
                </c:pt>
                <c:pt idx="2086">
                  <c:v>0.70853899803624387</c:v>
                </c:pt>
                <c:pt idx="2087">
                  <c:v>0.70853899803624387</c:v>
                </c:pt>
                <c:pt idx="2088">
                  <c:v>0.71799476950863017</c:v>
                </c:pt>
                <c:pt idx="2089">
                  <c:v>0.71799476950863017</c:v>
                </c:pt>
                <c:pt idx="2090">
                  <c:v>0.71799476950863017</c:v>
                </c:pt>
                <c:pt idx="2091">
                  <c:v>0.71799476950863017</c:v>
                </c:pt>
                <c:pt idx="2092">
                  <c:v>0.71799476950863017</c:v>
                </c:pt>
                <c:pt idx="2093">
                  <c:v>0.71799476950863017</c:v>
                </c:pt>
                <c:pt idx="2094">
                  <c:v>0.71799476950863017</c:v>
                </c:pt>
                <c:pt idx="2095">
                  <c:v>0.71799476950863017</c:v>
                </c:pt>
                <c:pt idx="2096">
                  <c:v>0.71799476950863017</c:v>
                </c:pt>
                <c:pt idx="2097">
                  <c:v>0.71799476950863017</c:v>
                </c:pt>
                <c:pt idx="2098">
                  <c:v>0.71799476950863017</c:v>
                </c:pt>
                <c:pt idx="2099">
                  <c:v>0.71799476950863017</c:v>
                </c:pt>
                <c:pt idx="2100">
                  <c:v>0.71799476950863017</c:v>
                </c:pt>
                <c:pt idx="2101">
                  <c:v>0.71799476950863017</c:v>
                </c:pt>
                <c:pt idx="2102">
                  <c:v>0.71799476950863017</c:v>
                </c:pt>
                <c:pt idx="2103">
                  <c:v>0.71799476950863017</c:v>
                </c:pt>
                <c:pt idx="2104">
                  <c:v>0.71799476950863017</c:v>
                </c:pt>
                <c:pt idx="2105">
                  <c:v>0.71799476950863017</c:v>
                </c:pt>
                <c:pt idx="2106">
                  <c:v>0.71799476950863017</c:v>
                </c:pt>
                <c:pt idx="2107">
                  <c:v>0.71799476950863017</c:v>
                </c:pt>
                <c:pt idx="2108">
                  <c:v>0.71799476950863017</c:v>
                </c:pt>
                <c:pt idx="2109">
                  <c:v>0.71799476950863017</c:v>
                </c:pt>
                <c:pt idx="2110">
                  <c:v>0.71799476950863017</c:v>
                </c:pt>
                <c:pt idx="2111">
                  <c:v>0.74554635498953437</c:v>
                </c:pt>
                <c:pt idx="2112">
                  <c:v>0.74554635498953437</c:v>
                </c:pt>
                <c:pt idx="2113">
                  <c:v>0.74554635498953437</c:v>
                </c:pt>
                <c:pt idx="2114">
                  <c:v>0.74554635498953437</c:v>
                </c:pt>
                <c:pt idx="2115">
                  <c:v>0.74554635498953437</c:v>
                </c:pt>
                <c:pt idx="2116">
                  <c:v>0.74554635498953437</c:v>
                </c:pt>
                <c:pt idx="2117">
                  <c:v>0.74554635498953437</c:v>
                </c:pt>
                <c:pt idx="2118">
                  <c:v>0.74554635498953437</c:v>
                </c:pt>
                <c:pt idx="2119">
                  <c:v>0.7552626445605185</c:v>
                </c:pt>
                <c:pt idx="2120">
                  <c:v>0.7552626445605185</c:v>
                </c:pt>
                <c:pt idx="2121">
                  <c:v>0.7552626445605185</c:v>
                </c:pt>
                <c:pt idx="2122">
                  <c:v>0.7552626445605185</c:v>
                </c:pt>
                <c:pt idx="2123">
                  <c:v>0.7552626445605185</c:v>
                </c:pt>
                <c:pt idx="2124">
                  <c:v>0.7552626445605185</c:v>
                </c:pt>
                <c:pt idx="2125">
                  <c:v>0.7552626445605185</c:v>
                </c:pt>
                <c:pt idx="2126">
                  <c:v>0.7552626445605185</c:v>
                </c:pt>
                <c:pt idx="2127">
                  <c:v>0.7552626445605185</c:v>
                </c:pt>
                <c:pt idx="2128">
                  <c:v>0.7552626445605185</c:v>
                </c:pt>
                <c:pt idx="2129">
                  <c:v>0.7675092537593653</c:v>
                </c:pt>
                <c:pt idx="2130">
                  <c:v>0.7675092537593653</c:v>
                </c:pt>
                <c:pt idx="2131">
                  <c:v>0.7675092537593653</c:v>
                </c:pt>
                <c:pt idx="2132">
                  <c:v>0.7675092537593653</c:v>
                </c:pt>
                <c:pt idx="2133">
                  <c:v>0.7675092537593653</c:v>
                </c:pt>
                <c:pt idx="2134">
                  <c:v>0.7675092537593653</c:v>
                </c:pt>
                <c:pt idx="2135">
                  <c:v>0.7675092537593653</c:v>
                </c:pt>
                <c:pt idx="2136">
                  <c:v>0.7675092537593653</c:v>
                </c:pt>
                <c:pt idx="2137">
                  <c:v>0.7675092537593653</c:v>
                </c:pt>
                <c:pt idx="2138">
                  <c:v>0.77863044315892116</c:v>
                </c:pt>
                <c:pt idx="2139">
                  <c:v>0.77863044315892116</c:v>
                </c:pt>
                <c:pt idx="2140">
                  <c:v>0.77863044315892116</c:v>
                </c:pt>
                <c:pt idx="2141">
                  <c:v>0.77863044315892116</c:v>
                </c:pt>
                <c:pt idx="2142">
                  <c:v>0.77863044315892116</c:v>
                </c:pt>
                <c:pt idx="2143">
                  <c:v>0.77863044315892116</c:v>
                </c:pt>
                <c:pt idx="2144">
                  <c:v>0.77863044315892116</c:v>
                </c:pt>
                <c:pt idx="2145">
                  <c:v>0.77863044315892116</c:v>
                </c:pt>
                <c:pt idx="2146">
                  <c:v>0.78859740319971527</c:v>
                </c:pt>
                <c:pt idx="2147">
                  <c:v>0.78859740319971527</c:v>
                </c:pt>
                <c:pt idx="2148">
                  <c:v>0.78859740319971527</c:v>
                </c:pt>
                <c:pt idx="2149">
                  <c:v>0.78859740319971527</c:v>
                </c:pt>
                <c:pt idx="2150">
                  <c:v>0.78859740319971527</c:v>
                </c:pt>
                <c:pt idx="2151">
                  <c:v>0.78859740319971527</c:v>
                </c:pt>
                <c:pt idx="2152">
                  <c:v>0.78859740319971527</c:v>
                </c:pt>
                <c:pt idx="2153">
                  <c:v>0.78859740319971527</c:v>
                </c:pt>
                <c:pt idx="2154">
                  <c:v>0.79864332576248309</c:v>
                </c:pt>
                <c:pt idx="2155">
                  <c:v>0.79864332576248309</c:v>
                </c:pt>
                <c:pt idx="2156">
                  <c:v>0.79864332576248309</c:v>
                </c:pt>
                <c:pt idx="2157">
                  <c:v>0.79864332576248309</c:v>
                </c:pt>
                <c:pt idx="2158">
                  <c:v>0.79864332576248309</c:v>
                </c:pt>
                <c:pt idx="2159">
                  <c:v>0.79864332576248309</c:v>
                </c:pt>
                <c:pt idx="2160">
                  <c:v>0.79864332576248309</c:v>
                </c:pt>
                <c:pt idx="2161">
                  <c:v>0.79864332576248309</c:v>
                </c:pt>
                <c:pt idx="2162">
                  <c:v>0.79864332576248309</c:v>
                </c:pt>
                <c:pt idx="2163">
                  <c:v>0.79864332576248309</c:v>
                </c:pt>
                <c:pt idx="2164">
                  <c:v>0.81131526931132336</c:v>
                </c:pt>
                <c:pt idx="2165">
                  <c:v>0.81131526931132336</c:v>
                </c:pt>
                <c:pt idx="2166">
                  <c:v>0.81131526931132336</c:v>
                </c:pt>
                <c:pt idx="2167">
                  <c:v>0.81131526931132336</c:v>
                </c:pt>
                <c:pt idx="2168">
                  <c:v>0.81131526931132336</c:v>
                </c:pt>
                <c:pt idx="2169">
                  <c:v>0.81131526931132336</c:v>
                </c:pt>
                <c:pt idx="2170">
                  <c:v>0.81131526931132336</c:v>
                </c:pt>
                <c:pt idx="2171">
                  <c:v>0.82026366792947925</c:v>
                </c:pt>
                <c:pt idx="2172">
                  <c:v>0.82026366792947925</c:v>
                </c:pt>
                <c:pt idx="2173">
                  <c:v>0.82026366792947925</c:v>
                </c:pt>
                <c:pt idx="2174">
                  <c:v>0.82026366792947925</c:v>
                </c:pt>
                <c:pt idx="2175">
                  <c:v>0.82026366792947925</c:v>
                </c:pt>
                <c:pt idx="2176">
                  <c:v>0.82026366792947925</c:v>
                </c:pt>
                <c:pt idx="2177">
                  <c:v>0.82026366792947925</c:v>
                </c:pt>
                <c:pt idx="2178">
                  <c:v>0.82026366792947925</c:v>
                </c:pt>
                <c:pt idx="2179">
                  <c:v>0.82026366792947925</c:v>
                </c:pt>
                <c:pt idx="2180">
                  <c:v>0.82026366792947925</c:v>
                </c:pt>
                <c:pt idx="2181">
                  <c:v>0.83316230387669599</c:v>
                </c:pt>
                <c:pt idx="2182">
                  <c:v>0.83316230387669599</c:v>
                </c:pt>
                <c:pt idx="2183">
                  <c:v>0.83316230387669599</c:v>
                </c:pt>
                <c:pt idx="2184">
                  <c:v>0.83316230387669599</c:v>
                </c:pt>
                <c:pt idx="2185">
                  <c:v>0.83316230387669599</c:v>
                </c:pt>
                <c:pt idx="2186">
                  <c:v>0.83316230387669599</c:v>
                </c:pt>
                <c:pt idx="2187">
                  <c:v>0.83316230387669599</c:v>
                </c:pt>
                <c:pt idx="2188">
                  <c:v>0.83316230387669599</c:v>
                </c:pt>
                <c:pt idx="2189">
                  <c:v>0.83316230387669599</c:v>
                </c:pt>
                <c:pt idx="2190">
                  <c:v>0.84489073755669319</c:v>
                </c:pt>
                <c:pt idx="2191">
                  <c:v>0.84489073755669319</c:v>
                </c:pt>
                <c:pt idx="2192">
                  <c:v>0.84489073755669319</c:v>
                </c:pt>
                <c:pt idx="2193">
                  <c:v>0.84489073755669319</c:v>
                </c:pt>
                <c:pt idx="2194">
                  <c:v>0.84489073755669319</c:v>
                </c:pt>
                <c:pt idx="2195">
                  <c:v>0.84489073755669319</c:v>
                </c:pt>
                <c:pt idx="2196">
                  <c:v>0.84489073755669319</c:v>
                </c:pt>
                <c:pt idx="2197">
                  <c:v>0.84489073755669319</c:v>
                </c:pt>
                <c:pt idx="2198">
                  <c:v>0.84489073755669319</c:v>
                </c:pt>
                <c:pt idx="2199">
                  <c:v>0.84489073755669319</c:v>
                </c:pt>
                <c:pt idx="2200">
                  <c:v>0.84489073755669319</c:v>
                </c:pt>
                <c:pt idx="2201">
                  <c:v>0.84489073755669319</c:v>
                </c:pt>
                <c:pt idx="2202">
                  <c:v>0.84489073755669319</c:v>
                </c:pt>
                <c:pt idx="2203">
                  <c:v>0.84489073755669319</c:v>
                </c:pt>
                <c:pt idx="2204">
                  <c:v>0.84489073755669319</c:v>
                </c:pt>
                <c:pt idx="2205">
                  <c:v>0.84489073755669319</c:v>
                </c:pt>
                <c:pt idx="2206">
                  <c:v>0.84489073755669319</c:v>
                </c:pt>
                <c:pt idx="2207">
                  <c:v>0.84489073755669319</c:v>
                </c:pt>
                <c:pt idx="2208">
                  <c:v>0.84489073755669319</c:v>
                </c:pt>
                <c:pt idx="2209">
                  <c:v>0.84489073755669319</c:v>
                </c:pt>
                <c:pt idx="2210">
                  <c:v>0.87138015469822816</c:v>
                </c:pt>
                <c:pt idx="2211">
                  <c:v>0.87138015469822816</c:v>
                </c:pt>
                <c:pt idx="2212">
                  <c:v>0.87138015469822816</c:v>
                </c:pt>
                <c:pt idx="2213">
                  <c:v>0.87138015469822816</c:v>
                </c:pt>
                <c:pt idx="2214">
                  <c:v>0.87138015469822816</c:v>
                </c:pt>
                <c:pt idx="2215">
                  <c:v>0.87809841919290244</c:v>
                </c:pt>
                <c:pt idx="2216">
                  <c:v>0.87809841919290244</c:v>
                </c:pt>
                <c:pt idx="2217">
                  <c:v>0.87809841919290244</c:v>
                </c:pt>
                <c:pt idx="2218">
                  <c:v>0.87809841919290244</c:v>
                </c:pt>
                <c:pt idx="2219">
                  <c:v>0.87809841919290244</c:v>
                </c:pt>
                <c:pt idx="2220">
                  <c:v>0.87809841919290244</c:v>
                </c:pt>
                <c:pt idx="2221">
                  <c:v>0.87809841919290244</c:v>
                </c:pt>
                <c:pt idx="2222">
                  <c:v>0.87809841919290244</c:v>
                </c:pt>
                <c:pt idx="2223">
                  <c:v>0.88893089657956714</c:v>
                </c:pt>
                <c:pt idx="2224">
                  <c:v>0.88893089657956714</c:v>
                </c:pt>
                <c:pt idx="2225">
                  <c:v>0.88893089657956714</c:v>
                </c:pt>
                <c:pt idx="2226">
                  <c:v>0.88893089657956714</c:v>
                </c:pt>
                <c:pt idx="2227">
                  <c:v>0.88893089657956714</c:v>
                </c:pt>
                <c:pt idx="2228">
                  <c:v>0.88893089657956714</c:v>
                </c:pt>
                <c:pt idx="2229">
                  <c:v>0.88893089657956714</c:v>
                </c:pt>
                <c:pt idx="2230">
                  <c:v>0.88893089657956714</c:v>
                </c:pt>
                <c:pt idx="2231">
                  <c:v>0.88893089657956714</c:v>
                </c:pt>
                <c:pt idx="2232">
                  <c:v>0.88893089657956714</c:v>
                </c:pt>
                <c:pt idx="2233">
                  <c:v>0.90262000570763568</c:v>
                </c:pt>
                <c:pt idx="2234">
                  <c:v>0.90262000570763568</c:v>
                </c:pt>
                <c:pt idx="2235">
                  <c:v>0.90262000570763568</c:v>
                </c:pt>
                <c:pt idx="2236">
                  <c:v>0.90675982209422601</c:v>
                </c:pt>
                <c:pt idx="2237">
                  <c:v>0.90675982209422601</c:v>
                </c:pt>
                <c:pt idx="2238">
                  <c:v>0.90675982209422601</c:v>
                </c:pt>
                <c:pt idx="2239">
                  <c:v>0.90675982209422601</c:v>
                </c:pt>
                <c:pt idx="2240">
                  <c:v>0.90675982209422601</c:v>
                </c:pt>
                <c:pt idx="2241">
                  <c:v>0.90675982209422601</c:v>
                </c:pt>
                <c:pt idx="2242">
                  <c:v>0.90675982209422601</c:v>
                </c:pt>
                <c:pt idx="2243">
                  <c:v>0.90675982209422601</c:v>
                </c:pt>
                <c:pt idx="2244">
                  <c:v>0.90675982209422601</c:v>
                </c:pt>
                <c:pt idx="2245">
                  <c:v>0.90675982209422601</c:v>
                </c:pt>
                <c:pt idx="2246">
                  <c:v>0.92067294287512691</c:v>
                </c:pt>
                <c:pt idx="2247">
                  <c:v>0.92067294287512691</c:v>
                </c:pt>
                <c:pt idx="2248">
                  <c:v>0.92067294287512691</c:v>
                </c:pt>
                <c:pt idx="2249">
                  <c:v>0.92067294287512691</c:v>
                </c:pt>
                <c:pt idx="2250">
                  <c:v>0.92067294287512691</c:v>
                </c:pt>
                <c:pt idx="2251">
                  <c:v>0.92067294287512691</c:v>
                </c:pt>
                <c:pt idx="2252">
                  <c:v>0.92910699827477605</c:v>
                </c:pt>
                <c:pt idx="2253">
                  <c:v>0.92910699827477605</c:v>
                </c:pt>
                <c:pt idx="2254">
                  <c:v>0.92910699827477605</c:v>
                </c:pt>
                <c:pt idx="2255">
                  <c:v>0.92910699827477605</c:v>
                </c:pt>
                <c:pt idx="2256">
                  <c:v>0.92910699827477605</c:v>
                </c:pt>
                <c:pt idx="2257">
                  <c:v>0.93618619268673242</c:v>
                </c:pt>
                <c:pt idx="2258">
                  <c:v>0.93618619268673242</c:v>
                </c:pt>
                <c:pt idx="2259">
                  <c:v>0.93618619268673242</c:v>
                </c:pt>
                <c:pt idx="2260">
                  <c:v>0.93618619268673242</c:v>
                </c:pt>
                <c:pt idx="2261">
                  <c:v>0.93618619268673242</c:v>
                </c:pt>
                <c:pt idx="2262">
                  <c:v>0.93618619268673242</c:v>
                </c:pt>
                <c:pt idx="2263">
                  <c:v>0.93618619268673242</c:v>
                </c:pt>
                <c:pt idx="2264">
                  <c:v>0.93618619268673242</c:v>
                </c:pt>
                <c:pt idx="2265">
                  <c:v>0.93618619268673242</c:v>
                </c:pt>
                <c:pt idx="2266">
                  <c:v>0.9490484359869531</c:v>
                </c:pt>
                <c:pt idx="2267">
                  <c:v>0.9490484359869531</c:v>
                </c:pt>
                <c:pt idx="2268">
                  <c:v>0.9490484359869531</c:v>
                </c:pt>
                <c:pt idx="2269">
                  <c:v>0.9490484359869531</c:v>
                </c:pt>
                <c:pt idx="2270">
                  <c:v>0.95481564868047986</c:v>
                </c:pt>
                <c:pt idx="2271">
                  <c:v>0.95481564868047986</c:v>
                </c:pt>
                <c:pt idx="2272">
                  <c:v>0.95481564868047986</c:v>
                </c:pt>
                <c:pt idx="2273">
                  <c:v>0.95481564868047986</c:v>
                </c:pt>
                <c:pt idx="2274">
                  <c:v>0.95481564868047986</c:v>
                </c:pt>
                <c:pt idx="2275">
                  <c:v>0.95481564868047986</c:v>
                </c:pt>
                <c:pt idx="2276">
                  <c:v>0.95481564868047986</c:v>
                </c:pt>
                <c:pt idx="2277">
                  <c:v>0.95481564868047986</c:v>
                </c:pt>
                <c:pt idx="2278">
                  <c:v>0.95481564868047986</c:v>
                </c:pt>
                <c:pt idx="2279">
                  <c:v>0.95481564868047986</c:v>
                </c:pt>
                <c:pt idx="2280">
                  <c:v>0.95481564868047986</c:v>
                </c:pt>
                <c:pt idx="2281">
                  <c:v>0.95481564868047986</c:v>
                </c:pt>
                <c:pt idx="2282">
                  <c:v>0.95481564868047986</c:v>
                </c:pt>
                <c:pt idx="2283">
                  <c:v>0.95481564868047986</c:v>
                </c:pt>
                <c:pt idx="2284">
                  <c:v>0.95481564868047986</c:v>
                </c:pt>
                <c:pt idx="2285">
                  <c:v>0.95481564868047986</c:v>
                </c:pt>
                <c:pt idx="2286">
                  <c:v>0.95481564868047986</c:v>
                </c:pt>
                <c:pt idx="2287">
                  <c:v>0.95481564868047986</c:v>
                </c:pt>
                <c:pt idx="2288">
                  <c:v>0.95481564868047986</c:v>
                </c:pt>
                <c:pt idx="2289">
                  <c:v>0.95481564868047986</c:v>
                </c:pt>
                <c:pt idx="2290">
                  <c:v>0.95481564868047986</c:v>
                </c:pt>
                <c:pt idx="2291">
                  <c:v>0.95481564868047986</c:v>
                </c:pt>
                <c:pt idx="2292">
                  <c:v>0.95481564868047986</c:v>
                </c:pt>
                <c:pt idx="2293">
                  <c:v>0.95481564868047986</c:v>
                </c:pt>
                <c:pt idx="2294">
                  <c:v>0.95481564868047986</c:v>
                </c:pt>
                <c:pt idx="2295">
                  <c:v>0.95481564868047986</c:v>
                </c:pt>
                <c:pt idx="2296">
                  <c:v>0.95481564868047986</c:v>
                </c:pt>
                <c:pt idx="2297">
                  <c:v>0.95481564868047986</c:v>
                </c:pt>
                <c:pt idx="2298">
                  <c:v>0.95481564868047986</c:v>
                </c:pt>
                <c:pt idx="2299">
                  <c:v>0.95481564868047986</c:v>
                </c:pt>
                <c:pt idx="2300">
                  <c:v>0.9991271725588633</c:v>
                </c:pt>
                <c:pt idx="2301">
                  <c:v>0.9991271725588633</c:v>
                </c:pt>
                <c:pt idx="2302">
                  <c:v>0.9991271725588633</c:v>
                </c:pt>
                <c:pt idx="2303">
                  <c:v>0.9991271725588633</c:v>
                </c:pt>
                <c:pt idx="2304">
                  <c:v>0.9991271725588633</c:v>
                </c:pt>
                <c:pt idx="2305">
                  <c:v>0.9991271725588633</c:v>
                </c:pt>
                <c:pt idx="2306">
                  <c:v>0.9991271725588633</c:v>
                </c:pt>
                <c:pt idx="2307">
                  <c:v>0.9991271725588633</c:v>
                </c:pt>
                <c:pt idx="2308">
                  <c:v>0.9991271725588633</c:v>
                </c:pt>
                <c:pt idx="2309">
                  <c:v>0.9991271725588633</c:v>
                </c:pt>
                <c:pt idx="2310">
                  <c:v>0.9991271725588633</c:v>
                </c:pt>
                <c:pt idx="2311">
                  <c:v>0.9991271725588633</c:v>
                </c:pt>
                <c:pt idx="2312">
                  <c:v>1.017410997570928</c:v>
                </c:pt>
                <c:pt idx="2313">
                  <c:v>1.017410997570928</c:v>
                </c:pt>
                <c:pt idx="2314">
                  <c:v>1.017410997570928</c:v>
                </c:pt>
                <c:pt idx="2315">
                  <c:v>1.017410997570928</c:v>
                </c:pt>
                <c:pt idx="2316">
                  <c:v>1.017410997570928</c:v>
                </c:pt>
                <c:pt idx="2317">
                  <c:v>1.017410997570928</c:v>
                </c:pt>
                <c:pt idx="2318">
                  <c:v>1.017410997570928</c:v>
                </c:pt>
                <c:pt idx="2319">
                  <c:v>1.017410997570928</c:v>
                </c:pt>
                <c:pt idx="2320">
                  <c:v>1.0297915653114751</c:v>
                </c:pt>
                <c:pt idx="2321">
                  <c:v>1.0297915653114751</c:v>
                </c:pt>
                <c:pt idx="2322">
                  <c:v>1.0297915653114751</c:v>
                </c:pt>
                <c:pt idx="2323">
                  <c:v>1.0297915653114751</c:v>
                </c:pt>
                <c:pt idx="2324">
                  <c:v>1.0297915653114751</c:v>
                </c:pt>
                <c:pt idx="2325">
                  <c:v>1.0297915653114751</c:v>
                </c:pt>
                <c:pt idx="2326">
                  <c:v>1.0297915653114751</c:v>
                </c:pt>
                <c:pt idx="2327">
                  <c:v>1.0297915653114751</c:v>
                </c:pt>
                <c:pt idx="2328">
                  <c:v>1.0297915653114751</c:v>
                </c:pt>
                <c:pt idx="2329">
                  <c:v>1.0297915653114751</c:v>
                </c:pt>
                <c:pt idx="2330">
                  <c:v>1.0454928427460799</c:v>
                </c:pt>
                <c:pt idx="2331">
                  <c:v>1.0454928427460799</c:v>
                </c:pt>
                <c:pt idx="2332">
                  <c:v>1.0454928427460799</c:v>
                </c:pt>
                <c:pt idx="2333">
                  <c:v>1.0454928427460799</c:v>
                </c:pt>
                <c:pt idx="2334">
                  <c:v>1.0454928427460799</c:v>
                </c:pt>
                <c:pt idx="2335">
                  <c:v>1.0454928427460799</c:v>
                </c:pt>
                <c:pt idx="2336">
                  <c:v>1.0550385849267423</c:v>
                </c:pt>
                <c:pt idx="2337">
                  <c:v>1.0550385849267423</c:v>
                </c:pt>
                <c:pt idx="2338">
                  <c:v>1.0550385849267423</c:v>
                </c:pt>
                <c:pt idx="2339">
                  <c:v>1.0550385849267423</c:v>
                </c:pt>
                <c:pt idx="2340">
                  <c:v>1.0550385849267423</c:v>
                </c:pt>
                <c:pt idx="2341">
                  <c:v>1.0550385849267423</c:v>
                </c:pt>
                <c:pt idx="2342">
                  <c:v>1.0550385849267423</c:v>
                </c:pt>
                <c:pt idx="2343">
                  <c:v>1.0662982324932462</c:v>
                </c:pt>
                <c:pt idx="2344">
                  <c:v>1.0662982324932462</c:v>
                </c:pt>
                <c:pt idx="2345">
                  <c:v>1.0662982324932462</c:v>
                </c:pt>
                <c:pt idx="2346">
                  <c:v>1.0662982324932462</c:v>
                </c:pt>
                <c:pt idx="2347">
                  <c:v>1.0662982324932462</c:v>
                </c:pt>
                <c:pt idx="2348">
                  <c:v>1.0662982324932462</c:v>
                </c:pt>
                <c:pt idx="2349">
                  <c:v>1.0760580851672648</c:v>
                </c:pt>
                <c:pt idx="2350">
                  <c:v>1.0760580851672648</c:v>
                </c:pt>
                <c:pt idx="2351">
                  <c:v>1.0760580851672648</c:v>
                </c:pt>
                <c:pt idx="2352">
                  <c:v>1.0760580851672648</c:v>
                </c:pt>
                <c:pt idx="2353">
                  <c:v>1.0760580851672648</c:v>
                </c:pt>
                <c:pt idx="2354">
                  <c:v>1.0760580851672648</c:v>
                </c:pt>
                <c:pt idx="2355">
                  <c:v>1.0760580851672648</c:v>
                </c:pt>
                <c:pt idx="2356">
                  <c:v>1.0760580851672648</c:v>
                </c:pt>
                <c:pt idx="2357">
                  <c:v>1.0760580851672648</c:v>
                </c:pt>
                <c:pt idx="2358">
                  <c:v>1.0760580851672648</c:v>
                </c:pt>
                <c:pt idx="2359">
                  <c:v>1.0760580851672648</c:v>
                </c:pt>
                <c:pt idx="2360">
                  <c:v>1.0760580851672648</c:v>
                </c:pt>
                <c:pt idx="2361">
                  <c:v>1.0760580851672648</c:v>
                </c:pt>
                <c:pt idx="2362">
                  <c:v>1.0760580851672648</c:v>
                </c:pt>
                <c:pt idx="2363">
                  <c:v>1.0760580851672648</c:v>
                </c:pt>
                <c:pt idx="2364">
                  <c:v>1.0760580851672648</c:v>
                </c:pt>
                <c:pt idx="2365">
                  <c:v>1.1025995704060381</c:v>
                </c:pt>
                <c:pt idx="2366">
                  <c:v>1.1025995704060381</c:v>
                </c:pt>
                <c:pt idx="2367">
                  <c:v>1.1025995704060381</c:v>
                </c:pt>
                <c:pt idx="2368">
                  <c:v>1.1025995704060381</c:v>
                </c:pt>
                <c:pt idx="2369">
                  <c:v>1.1025995704060381</c:v>
                </c:pt>
                <c:pt idx="2370">
                  <c:v>1.1025995704060381</c:v>
                </c:pt>
                <c:pt idx="2371">
                  <c:v>1.1025995704060381</c:v>
                </c:pt>
                <c:pt idx="2372">
                  <c:v>1.1025995704060381</c:v>
                </c:pt>
                <c:pt idx="2373">
                  <c:v>1.1025995704060381</c:v>
                </c:pt>
                <c:pt idx="2374">
                  <c:v>1.1025995704060381</c:v>
                </c:pt>
                <c:pt idx="2375">
                  <c:v>1.1195900850729197</c:v>
                </c:pt>
                <c:pt idx="2376">
                  <c:v>1.1195900850729197</c:v>
                </c:pt>
                <c:pt idx="2377">
                  <c:v>1.1195900850729197</c:v>
                </c:pt>
                <c:pt idx="2378">
                  <c:v>1.1195900850729197</c:v>
                </c:pt>
                <c:pt idx="2379">
                  <c:v>1.1195900850729197</c:v>
                </c:pt>
                <c:pt idx="2380">
                  <c:v>1.1195900850729197</c:v>
                </c:pt>
                <c:pt idx="2381">
                  <c:v>1.1195900850729197</c:v>
                </c:pt>
                <c:pt idx="2382">
                  <c:v>1.1195900850729197</c:v>
                </c:pt>
                <c:pt idx="2383">
                  <c:v>1.1195900850729197</c:v>
                </c:pt>
                <c:pt idx="2384">
                  <c:v>1.1195900850729197</c:v>
                </c:pt>
                <c:pt idx="2385">
                  <c:v>1.1195900850729197</c:v>
                </c:pt>
                <c:pt idx="2386">
                  <c:v>1.1195900850729197</c:v>
                </c:pt>
                <c:pt idx="2387">
                  <c:v>1.1404152426303937</c:v>
                </c:pt>
                <c:pt idx="2388">
                  <c:v>1.1404152426303937</c:v>
                </c:pt>
                <c:pt idx="2389">
                  <c:v>1.1404152426303937</c:v>
                </c:pt>
                <c:pt idx="2390">
                  <c:v>1.1404152426303937</c:v>
                </c:pt>
                <c:pt idx="2391">
                  <c:v>1.1404152426303937</c:v>
                </c:pt>
                <c:pt idx="2392">
                  <c:v>1.1404152426303937</c:v>
                </c:pt>
                <c:pt idx="2393">
                  <c:v>1.1404152426303937</c:v>
                </c:pt>
                <c:pt idx="2394">
                  <c:v>1.1404152426303937</c:v>
                </c:pt>
                <c:pt idx="2395">
                  <c:v>1.1404152426303937</c:v>
                </c:pt>
                <c:pt idx="2396">
                  <c:v>1.1404152426303937</c:v>
                </c:pt>
                <c:pt idx="2397">
                  <c:v>1.1404152426303937</c:v>
                </c:pt>
                <c:pt idx="2398">
                  <c:v>1.1404152426303937</c:v>
                </c:pt>
                <c:pt idx="2399">
                  <c:v>1.1404152426303937</c:v>
                </c:pt>
                <c:pt idx="2400">
                  <c:v>1.1404152426303937</c:v>
                </c:pt>
                <c:pt idx="2401">
                  <c:v>1.1404152426303937</c:v>
                </c:pt>
                <c:pt idx="2402">
                  <c:v>1.1404152426303937</c:v>
                </c:pt>
                <c:pt idx="2403">
                  <c:v>1.1404152426303937</c:v>
                </c:pt>
                <c:pt idx="2404">
                  <c:v>1.1404152426303937</c:v>
                </c:pt>
                <c:pt idx="2405">
                  <c:v>1.1726139819696915</c:v>
                </c:pt>
                <c:pt idx="2406">
                  <c:v>1.1726139819696915</c:v>
                </c:pt>
                <c:pt idx="2407">
                  <c:v>1.1726139819696915</c:v>
                </c:pt>
                <c:pt idx="2408">
                  <c:v>1.1726139819696915</c:v>
                </c:pt>
                <c:pt idx="2409">
                  <c:v>1.1726139819696915</c:v>
                </c:pt>
                <c:pt idx="2410">
                  <c:v>1.1726139819696915</c:v>
                </c:pt>
                <c:pt idx="2411">
                  <c:v>1.1726139819696915</c:v>
                </c:pt>
                <c:pt idx="2412">
                  <c:v>1.1726139819696915</c:v>
                </c:pt>
                <c:pt idx="2413">
                  <c:v>1.1726139819696915</c:v>
                </c:pt>
                <c:pt idx="2414">
                  <c:v>1.1891788712108764</c:v>
                </c:pt>
                <c:pt idx="2415">
                  <c:v>1.1891788712108764</c:v>
                </c:pt>
                <c:pt idx="2416">
                  <c:v>1.1891788712108764</c:v>
                </c:pt>
                <c:pt idx="2417">
                  <c:v>1.1891788712108764</c:v>
                </c:pt>
                <c:pt idx="2418">
                  <c:v>1.1891788712108764</c:v>
                </c:pt>
                <c:pt idx="2419">
                  <c:v>1.1891788712108764</c:v>
                </c:pt>
                <c:pt idx="2420">
                  <c:v>1.1891788712108764</c:v>
                </c:pt>
                <c:pt idx="2421">
                  <c:v>1.1891788712108764</c:v>
                </c:pt>
                <c:pt idx="2422">
                  <c:v>1.1891788712108764</c:v>
                </c:pt>
                <c:pt idx="2423">
                  <c:v>1.2060766577411284</c:v>
                </c:pt>
                <c:pt idx="2424">
                  <c:v>1.2060766577411284</c:v>
                </c:pt>
                <c:pt idx="2425">
                  <c:v>1.2060766577411284</c:v>
                </c:pt>
                <c:pt idx="2426">
                  <c:v>1.2060766577411284</c:v>
                </c:pt>
                <c:pt idx="2427">
                  <c:v>1.2060766577411284</c:v>
                </c:pt>
                <c:pt idx="2428">
                  <c:v>1.2060766577411284</c:v>
                </c:pt>
                <c:pt idx="2429">
                  <c:v>1.2060766577411284</c:v>
                </c:pt>
                <c:pt idx="2430">
                  <c:v>1.2060766577411284</c:v>
                </c:pt>
                <c:pt idx="2431">
                  <c:v>1.2060766577411284</c:v>
                </c:pt>
                <c:pt idx="2432">
                  <c:v>1.2060766577411284</c:v>
                </c:pt>
                <c:pt idx="2433">
                  <c:v>1.2060766577411284</c:v>
                </c:pt>
                <c:pt idx="2434">
                  <c:v>1.2060766577411284</c:v>
                </c:pt>
                <c:pt idx="2435">
                  <c:v>1.2291574011448154</c:v>
                </c:pt>
                <c:pt idx="2436">
                  <c:v>1.2291574011448154</c:v>
                </c:pt>
                <c:pt idx="2437">
                  <c:v>1.2291574011448154</c:v>
                </c:pt>
                <c:pt idx="2438">
                  <c:v>1.2291574011448154</c:v>
                </c:pt>
                <c:pt idx="2439">
                  <c:v>1.2291574011448154</c:v>
                </c:pt>
                <c:pt idx="2440">
                  <c:v>1.2291574011448154</c:v>
                </c:pt>
                <c:pt idx="2441">
                  <c:v>1.2291574011448154</c:v>
                </c:pt>
                <c:pt idx="2442">
                  <c:v>1.2291574011448154</c:v>
                </c:pt>
                <c:pt idx="2443">
                  <c:v>1.2291574011448154</c:v>
                </c:pt>
                <c:pt idx="2444">
                  <c:v>1.2291574011448154</c:v>
                </c:pt>
                <c:pt idx="2445">
                  <c:v>1.2291574011448154</c:v>
                </c:pt>
                <c:pt idx="2446">
                  <c:v>1.2291574011448154</c:v>
                </c:pt>
                <c:pt idx="2447">
                  <c:v>1.2529122040589804</c:v>
                </c:pt>
                <c:pt idx="2448">
                  <c:v>1.2529122040589804</c:v>
                </c:pt>
                <c:pt idx="2449">
                  <c:v>1.2529122040589804</c:v>
                </c:pt>
                <c:pt idx="2450">
                  <c:v>1.2529122040589804</c:v>
                </c:pt>
                <c:pt idx="2451">
                  <c:v>1.2529122040589804</c:v>
                </c:pt>
                <c:pt idx="2452">
                  <c:v>1.2529122040589804</c:v>
                </c:pt>
                <c:pt idx="2453">
                  <c:v>1.2529122040589804</c:v>
                </c:pt>
                <c:pt idx="2454">
                  <c:v>1.2529122040589804</c:v>
                </c:pt>
                <c:pt idx="2455">
                  <c:v>1.2529122040589804</c:v>
                </c:pt>
                <c:pt idx="2456">
                  <c:v>1.2529122040589804</c:v>
                </c:pt>
                <c:pt idx="2457">
                  <c:v>1.2732621143422516</c:v>
                </c:pt>
                <c:pt idx="2458">
                  <c:v>1.2732621143422516</c:v>
                </c:pt>
                <c:pt idx="2459">
                  <c:v>1.2732621143422516</c:v>
                </c:pt>
                <c:pt idx="2460">
                  <c:v>1.2732621143422516</c:v>
                </c:pt>
                <c:pt idx="2461">
                  <c:v>1.2732621143422516</c:v>
                </c:pt>
                <c:pt idx="2462">
                  <c:v>1.2732621143422516</c:v>
                </c:pt>
                <c:pt idx="2463">
                  <c:v>1.2732621143422516</c:v>
                </c:pt>
                <c:pt idx="2464">
                  <c:v>1.2878269299152787</c:v>
                </c:pt>
                <c:pt idx="2465">
                  <c:v>1.2878269299152787</c:v>
                </c:pt>
                <c:pt idx="2466">
                  <c:v>1.2878269299152787</c:v>
                </c:pt>
                <c:pt idx="2467">
                  <c:v>1.2878269299152787</c:v>
                </c:pt>
                <c:pt idx="2468">
                  <c:v>1.2878269299152787</c:v>
                </c:pt>
                <c:pt idx="2469">
                  <c:v>1.2878269299152787</c:v>
                </c:pt>
                <c:pt idx="2470">
                  <c:v>1.2878269299152787</c:v>
                </c:pt>
                <c:pt idx="2471">
                  <c:v>1.2878269299152787</c:v>
                </c:pt>
                <c:pt idx="2472">
                  <c:v>1.2878269299152787</c:v>
                </c:pt>
                <c:pt idx="2473">
                  <c:v>1.2878269299152787</c:v>
                </c:pt>
                <c:pt idx="2474">
                  <c:v>1.2878269299152787</c:v>
                </c:pt>
                <c:pt idx="2475">
                  <c:v>1.3112824955195803</c:v>
                </c:pt>
                <c:pt idx="2476">
                  <c:v>1.3112824955195803</c:v>
                </c:pt>
                <c:pt idx="2477">
                  <c:v>1.3112824955195803</c:v>
                </c:pt>
                <c:pt idx="2478">
                  <c:v>1.3112824955195803</c:v>
                </c:pt>
                <c:pt idx="2479">
                  <c:v>1.3112824955195803</c:v>
                </c:pt>
                <c:pt idx="2480">
                  <c:v>1.3112824955195803</c:v>
                </c:pt>
                <c:pt idx="2481">
                  <c:v>1.3112824955195803</c:v>
                </c:pt>
                <c:pt idx="2482">
                  <c:v>1.3112824955195803</c:v>
                </c:pt>
                <c:pt idx="2483">
                  <c:v>1.3112824955195803</c:v>
                </c:pt>
                <c:pt idx="2484">
                  <c:v>1.3112824955195803</c:v>
                </c:pt>
                <c:pt idx="2485">
                  <c:v>1.3112824955195803</c:v>
                </c:pt>
                <c:pt idx="2486">
                  <c:v>1.3354825451646304</c:v>
                </c:pt>
                <c:pt idx="2487">
                  <c:v>1.3354825451646304</c:v>
                </c:pt>
                <c:pt idx="2488">
                  <c:v>1.3354825451646304</c:v>
                </c:pt>
                <c:pt idx="2489">
                  <c:v>1.3354825451646304</c:v>
                </c:pt>
                <c:pt idx="2490">
                  <c:v>1.3354825451646304</c:v>
                </c:pt>
                <c:pt idx="2491">
                  <c:v>1.3354825451646304</c:v>
                </c:pt>
                <c:pt idx="2492">
                  <c:v>1.3354825451646304</c:v>
                </c:pt>
                <c:pt idx="2493">
                  <c:v>1.3354825451646304</c:v>
                </c:pt>
                <c:pt idx="2494">
                  <c:v>1.3354825451646304</c:v>
                </c:pt>
                <c:pt idx="2495">
                  <c:v>1.3354825451646304</c:v>
                </c:pt>
                <c:pt idx="2496">
                  <c:v>1.3581822856739931</c:v>
                </c:pt>
                <c:pt idx="2497">
                  <c:v>1.3581822856739931</c:v>
                </c:pt>
                <c:pt idx="2498">
                  <c:v>1.3581822856739931</c:v>
                </c:pt>
                <c:pt idx="2499">
                  <c:v>1.3581822856739931</c:v>
                </c:pt>
                <c:pt idx="2500">
                  <c:v>1.3581822856739931</c:v>
                </c:pt>
                <c:pt idx="2501">
                  <c:v>1.3581822856739931</c:v>
                </c:pt>
                <c:pt idx="2502">
                  <c:v>1.3581822856739931</c:v>
                </c:pt>
                <c:pt idx="2503">
                  <c:v>1.3581822856739931</c:v>
                </c:pt>
                <c:pt idx="2504">
                  <c:v>1.3581822856739931</c:v>
                </c:pt>
                <c:pt idx="2505">
                  <c:v>1.3581822856739931</c:v>
                </c:pt>
                <c:pt idx="2506">
                  <c:v>1.3581822856739931</c:v>
                </c:pt>
                <c:pt idx="2507">
                  <c:v>1.3839885053952825</c:v>
                </c:pt>
                <c:pt idx="2508">
                  <c:v>1.3839885053952825</c:v>
                </c:pt>
                <c:pt idx="2509">
                  <c:v>1.3839885053952825</c:v>
                </c:pt>
                <c:pt idx="2510">
                  <c:v>1.3839885053952825</c:v>
                </c:pt>
                <c:pt idx="2511">
                  <c:v>1.3839885053952825</c:v>
                </c:pt>
                <c:pt idx="2512">
                  <c:v>1.3839885053952825</c:v>
                </c:pt>
                <c:pt idx="2513">
                  <c:v>1.3839885053952825</c:v>
                </c:pt>
                <c:pt idx="2514">
                  <c:v>1.3839885053952825</c:v>
                </c:pt>
                <c:pt idx="2515">
                  <c:v>1.3839885053952825</c:v>
                </c:pt>
                <c:pt idx="2516">
                  <c:v>1.3839885053952825</c:v>
                </c:pt>
                <c:pt idx="2517">
                  <c:v>1.3839885053952825</c:v>
                </c:pt>
                <c:pt idx="2518">
                  <c:v>1.3839885053952825</c:v>
                </c:pt>
                <c:pt idx="2519">
                  <c:v>1.3839885053952825</c:v>
                </c:pt>
                <c:pt idx="2520">
                  <c:v>1.3839885053952825</c:v>
                </c:pt>
                <c:pt idx="2521">
                  <c:v>1.3839885053952825</c:v>
                </c:pt>
                <c:pt idx="2522">
                  <c:v>1.3839885053952825</c:v>
                </c:pt>
                <c:pt idx="2523">
                  <c:v>1.3839885053952825</c:v>
                </c:pt>
                <c:pt idx="2524">
                  <c:v>1.3839885053952825</c:v>
                </c:pt>
                <c:pt idx="2525">
                  <c:v>1.3839885053952825</c:v>
                </c:pt>
                <c:pt idx="2526">
                  <c:v>1.3839885053952825</c:v>
                </c:pt>
                <c:pt idx="2527">
                  <c:v>1.3839885053952825</c:v>
                </c:pt>
                <c:pt idx="2528">
                  <c:v>1.3839885053952825</c:v>
                </c:pt>
                <c:pt idx="2529">
                  <c:v>1.3839885053952825</c:v>
                </c:pt>
                <c:pt idx="2530">
                  <c:v>1.4411476946858088</c:v>
                </c:pt>
                <c:pt idx="2531">
                  <c:v>1.4411476946858088</c:v>
                </c:pt>
                <c:pt idx="2532">
                  <c:v>1.4411476946858088</c:v>
                </c:pt>
                <c:pt idx="2533">
                  <c:v>1.4411476946858088</c:v>
                </c:pt>
                <c:pt idx="2534">
                  <c:v>1.4411476946858088</c:v>
                </c:pt>
                <c:pt idx="2535">
                  <c:v>1.4411476946858088</c:v>
                </c:pt>
                <c:pt idx="2536">
                  <c:v>1.4411476946858088</c:v>
                </c:pt>
                <c:pt idx="2537">
                  <c:v>1.4411476946858088</c:v>
                </c:pt>
                <c:pt idx="2538">
                  <c:v>1.4411476946858088</c:v>
                </c:pt>
                <c:pt idx="2539">
                  <c:v>1.4411476946858088</c:v>
                </c:pt>
                <c:pt idx="2540">
                  <c:v>1.4411476946858088</c:v>
                </c:pt>
                <c:pt idx="2541">
                  <c:v>1.4411476946858088</c:v>
                </c:pt>
                <c:pt idx="2542">
                  <c:v>1.4411476946858088</c:v>
                </c:pt>
                <c:pt idx="2543">
                  <c:v>1.4411476946858088</c:v>
                </c:pt>
                <c:pt idx="2544">
                  <c:v>1.4783829677692626</c:v>
                </c:pt>
                <c:pt idx="2545">
                  <c:v>1.4783829677692626</c:v>
                </c:pt>
                <c:pt idx="2546">
                  <c:v>1.4783829677692626</c:v>
                </c:pt>
                <c:pt idx="2547">
                  <c:v>1.4783829677692626</c:v>
                </c:pt>
                <c:pt idx="2548">
                  <c:v>1.4783829677692626</c:v>
                </c:pt>
                <c:pt idx="2549">
                  <c:v>1.4783829677692626</c:v>
                </c:pt>
                <c:pt idx="2550">
                  <c:v>1.4949873902556197</c:v>
                </c:pt>
                <c:pt idx="2551">
                  <c:v>1.4949873902556197</c:v>
                </c:pt>
                <c:pt idx="2552">
                  <c:v>1.4949873902556197</c:v>
                </c:pt>
                <c:pt idx="2553">
                  <c:v>1.4949873902556197</c:v>
                </c:pt>
                <c:pt idx="2554">
                  <c:v>1.4949873902556197</c:v>
                </c:pt>
                <c:pt idx="2555">
                  <c:v>1.4949873902556197</c:v>
                </c:pt>
                <c:pt idx="2556">
                  <c:v>1.4949873902556197</c:v>
                </c:pt>
                <c:pt idx="2557">
                  <c:v>1.4949873902556197</c:v>
                </c:pt>
                <c:pt idx="2558">
                  <c:v>1.5177888307938503</c:v>
                </c:pt>
                <c:pt idx="2559">
                  <c:v>1.5177888307938503</c:v>
                </c:pt>
                <c:pt idx="2560">
                  <c:v>1.5177888307938503</c:v>
                </c:pt>
                <c:pt idx="2561">
                  <c:v>1.5177888307938503</c:v>
                </c:pt>
                <c:pt idx="2562">
                  <c:v>1.5177888307938503</c:v>
                </c:pt>
                <c:pt idx="2563">
                  <c:v>1.5177888307938503</c:v>
                </c:pt>
                <c:pt idx="2564">
                  <c:v>1.5177888307938503</c:v>
                </c:pt>
                <c:pt idx="2565">
                  <c:v>1.5384083098927392</c:v>
                </c:pt>
                <c:pt idx="2566">
                  <c:v>1.5384083098927392</c:v>
                </c:pt>
                <c:pt idx="2567">
                  <c:v>1.5384083098927392</c:v>
                </c:pt>
                <c:pt idx="2568">
                  <c:v>1.5384083098927392</c:v>
                </c:pt>
                <c:pt idx="2569">
                  <c:v>1.5384083098927392</c:v>
                </c:pt>
                <c:pt idx="2570">
                  <c:v>1.5384083098927392</c:v>
                </c:pt>
                <c:pt idx="2571">
                  <c:v>1.5384083098927392</c:v>
                </c:pt>
                <c:pt idx="2572">
                  <c:v>1.5384083098927392</c:v>
                </c:pt>
                <c:pt idx="2573">
                  <c:v>1.5384083098927392</c:v>
                </c:pt>
                <c:pt idx="2574">
                  <c:v>1.5659195223556435</c:v>
                </c:pt>
                <c:pt idx="2575">
                  <c:v>1.5659195223556435</c:v>
                </c:pt>
                <c:pt idx="2576">
                  <c:v>1.5659195223556435</c:v>
                </c:pt>
                <c:pt idx="2577">
                  <c:v>1.5659195223556435</c:v>
                </c:pt>
                <c:pt idx="2578">
                  <c:v>1.5659195223556435</c:v>
                </c:pt>
                <c:pt idx="2579">
                  <c:v>1.5659195223556435</c:v>
                </c:pt>
                <c:pt idx="2580">
                  <c:v>1.5849403383790486</c:v>
                </c:pt>
                <c:pt idx="2581">
                  <c:v>1.5849403383790486</c:v>
                </c:pt>
                <c:pt idx="2582">
                  <c:v>1.5849403383790486</c:v>
                </c:pt>
                <c:pt idx="2583">
                  <c:v>1.5849403383790486</c:v>
                </c:pt>
                <c:pt idx="2584">
                  <c:v>1.5849403383790486</c:v>
                </c:pt>
                <c:pt idx="2585">
                  <c:v>1.5849403383790486</c:v>
                </c:pt>
                <c:pt idx="2586">
                  <c:v>1.5849403383790486</c:v>
                </c:pt>
                <c:pt idx="2587">
                  <c:v>1.5849403383790486</c:v>
                </c:pt>
                <c:pt idx="2588">
                  <c:v>1.5849403383790486</c:v>
                </c:pt>
                <c:pt idx="2589">
                  <c:v>1.5849403383790486</c:v>
                </c:pt>
                <c:pt idx="2590">
                  <c:v>1.6179782918252861</c:v>
                </c:pt>
                <c:pt idx="2591">
                  <c:v>1.6179782918252861</c:v>
                </c:pt>
                <c:pt idx="2592">
                  <c:v>1.6179782918252861</c:v>
                </c:pt>
                <c:pt idx="2593">
                  <c:v>1.6179782918252861</c:v>
                </c:pt>
                <c:pt idx="2594">
                  <c:v>1.6179782918252861</c:v>
                </c:pt>
                <c:pt idx="2595">
                  <c:v>1.6179782918252861</c:v>
                </c:pt>
                <c:pt idx="2596">
                  <c:v>1.6179782918252861</c:v>
                </c:pt>
                <c:pt idx="2597">
                  <c:v>1.6422005629954797</c:v>
                </c:pt>
                <c:pt idx="2598">
                  <c:v>1.6422005629954797</c:v>
                </c:pt>
                <c:pt idx="2599">
                  <c:v>1.6422005629954797</c:v>
                </c:pt>
                <c:pt idx="2600">
                  <c:v>1.6422005629954797</c:v>
                </c:pt>
                <c:pt idx="2601">
                  <c:v>1.6564861855151234</c:v>
                </c:pt>
                <c:pt idx="2602">
                  <c:v>1.6564861855151234</c:v>
                </c:pt>
                <c:pt idx="2603">
                  <c:v>1.6564861855151234</c:v>
                </c:pt>
                <c:pt idx="2604">
                  <c:v>1.6564861855151234</c:v>
                </c:pt>
                <c:pt idx="2605">
                  <c:v>1.6564861855151234</c:v>
                </c:pt>
                <c:pt idx="2606">
                  <c:v>1.6564861855151234</c:v>
                </c:pt>
                <c:pt idx="2607">
                  <c:v>1.6564861855151234</c:v>
                </c:pt>
                <c:pt idx="2608">
                  <c:v>1.6564861855151234</c:v>
                </c:pt>
                <c:pt idx="2609">
                  <c:v>1.6564861855151234</c:v>
                </c:pt>
                <c:pt idx="2610">
                  <c:v>1.6564861855151234</c:v>
                </c:pt>
                <c:pt idx="2611">
                  <c:v>1.6564861855151234</c:v>
                </c:pt>
                <c:pt idx="2612">
                  <c:v>1.6564861855151234</c:v>
                </c:pt>
                <c:pt idx="2613">
                  <c:v>1.6564861855151234</c:v>
                </c:pt>
                <c:pt idx="2614">
                  <c:v>1.6564861855151234</c:v>
                </c:pt>
                <c:pt idx="2615">
                  <c:v>1.6564861855151234</c:v>
                </c:pt>
                <c:pt idx="2616">
                  <c:v>1.6564861855151234</c:v>
                </c:pt>
                <c:pt idx="2617">
                  <c:v>1.6564861855151234</c:v>
                </c:pt>
                <c:pt idx="2618">
                  <c:v>1.6564861855151234</c:v>
                </c:pt>
                <c:pt idx="2619">
                  <c:v>1.6564861855151234</c:v>
                </c:pt>
                <c:pt idx="2620">
                  <c:v>1.6564861855151234</c:v>
                </c:pt>
                <c:pt idx="2621">
                  <c:v>1.7335487991123963</c:v>
                </c:pt>
                <c:pt idx="2622">
                  <c:v>1.7335487991123963</c:v>
                </c:pt>
                <c:pt idx="2623">
                  <c:v>1.7335487991123963</c:v>
                </c:pt>
                <c:pt idx="2624">
                  <c:v>1.7335487991123963</c:v>
                </c:pt>
                <c:pt idx="2625">
                  <c:v>1.7335487991123963</c:v>
                </c:pt>
                <c:pt idx="2626">
                  <c:v>1.7545175540100981</c:v>
                </c:pt>
                <c:pt idx="2627">
                  <c:v>1.7545175540100981</c:v>
                </c:pt>
                <c:pt idx="2628">
                  <c:v>1.7545175540100981</c:v>
                </c:pt>
                <c:pt idx="2629">
                  <c:v>1.7674787756294217</c:v>
                </c:pt>
                <c:pt idx="2630">
                  <c:v>1.7674787756294217</c:v>
                </c:pt>
                <c:pt idx="2631">
                  <c:v>1.7674787756294217</c:v>
                </c:pt>
                <c:pt idx="2632">
                  <c:v>1.7674787756294217</c:v>
                </c:pt>
                <c:pt idx="2633">
                  <c:v>1.7852360628720259</c:v>
                </c:pt>
                <c:pt idx="2634">
                  <c:v>1.7852360628720259</c:v>
                </c:pt>
                <c:pt idx="2635">
                  <c:v>1.7852360628720259</c:v>
                </c:pt>
                <c:pt idx="2636">
                  <c:v>1.7989331850097496</c:v>
                </c:pt>
                <c:pt idx="2637">
                  <c:v>1.7989331850097496</c:v>
                </c:pt>
                <c:pt idx="2638">
                  <c:v>1.7989331850097496</c:v>
                </c:pt>
                <c:pt idx="2639">
                  <c:v>1.7989331850097496</c:v>
                </c:pt>
                <c:pt idx="2640">
                  <c:v>1.7989331850097496</c:v>
                </c:pt>
                <c:pt idx="2641">
                  <c:v>1.7989331850097496</c:v>
                </c:pt>
                <c:pt idx="2642">
                  <c:v>1.8273864719469204</c:v>
                </c:pt>
                <c:pt idx="2643">
                  <c:v>1.8273864719469204</c:v>
                </c:pt>
                <c:pt idx="2644">
                  <c:v>1.8273864719469204</c:v>
                </c:pt>
                <c:pt idx="2645">
                  <c:v>1.8421863415215773</c:v>
                </c:pt>
                <c:pt idx="2646">
                  <c:v>1.8421863415215773</c:v>
                </c:pt>
                <c:pt idx="2647">
                  <c:v>1.8421863415215773</c:v>
                </c:pt>
                <c:pt idx="2648">
                  <c:v>1.8421863415215773</c:v>
                </c:pt>
                <c:pt idx="2649">
                  <c:v>1.862569548946537</c:v>
                </c:pt>
                <c:pt idx="2650">
                  <c:v>1.8677882600544486</c:v>
                </c:pt>
                <c:pt idx="2651">
                  <c:v>1.8677882600544486</c:v>
                </c:pt>
                <c:pt idx="2652">
                  <c:v>1.8677882600544486</c:v>
                </c:pt>
                <c:pt idx="2653">
                  <c:v>1.8677882600544486</c:v>
                </c:pt>
                <c:pt idx="2654">
                  <c:v>1.8677882600544486</c:v>
                </c:pt>
                <c:pt idx="2655">
                  <c:v>1.8677882600544486</c:v>
                </c:pt>
                <c:pt idx="2656">
                  <c:v>1.8677882600544486</c:v>
                </c:pt>
                <c:pt idx="2657">
                  <c:v>1.8677882600544486</c:v>
                </c:pt>
                <c:pt idx="2658">
                  <c:v>1.8677882600544486</c:v>
                </c:pt>
                <c:pt idx="2659">
                  <c:v>1.8677882600544486</c:v>
                </c:pt>
                <c:pt idx="2660">
                  <c:v>1.8677882600544486</c:v>
                </c:pt>
                <c:pt idx="2661">
                  <c:v>1.8677882600544486</c:v>
                </c:pt>
                <c:pt idx="2662">
                  <c:v>1.8677882600544486</c:v>
                </c:pt>
                <c:pt idx="2663">
                  <c:v>1.8677882600544486</c:v>
                </c:pt>
                <c:pt idx="2664">
                  <c:v>1.8677882600544486</c:v>
                </c:pt>
                <c:pt idx="2665">
                  <c:v>1.8677882600544486</c:v>
                </c:pt>
                <c:pt idx="2666">
                  <c:v>1.9591825866415773</c:v>
                </c:pt>
                <c:pt idx="2667">
                  <c:v>1.9654675641042432</c:v>
                </c:pt>
                <c:pt idx="2668">
                  <c:v>1.9718311522562282</c:v>
                </c:pt>
                <c:pt idx="2669">
                  <c:v>1.9782756068208831</c:v>
                </c:pt>
                <c:pt idx="2670">
                  <c:v>1.9782756068208831</c:v>
                </c:pt>
                <c:pt idx="2671">
                  <c:v>1.991416647391175</c:v>
                </c:pt>
                <c:pt idx="2672">
                  <c:v>1.991416647391175</c:v>
                </c:pt>
                <c:pt idx="2673">
                  <c:v>1.991416647391175</c:v>
                </c:pt>
                <c:pt idx="2674">
                  <c:v>1.991416647391175</c:v>
                </c:pt>
                <c:pt idx="2675">
                  <c:v>1.991416647391175</c:v>
                </c:pt>
                <c:pt idx="2676">
                  <c:v>1.991416647391175</c:v>
                </c:pt>
                <c:pt idx="2677">
                  <c:v>1.991416647391175</c:v>
                </c:pt>
                <c:pt idx="2678">
                  <c:v>1.991416647391175</c:v>
                </c:pt>
                <c:pt idx="2679">
                  <c:v>1.991416647391175</c:v>
                </c:pt>
                <c:pt idx="2680">
                  <c:v>1.991416647391175</c:v>
                </c:pt>
                <c:pt idx="2681">
                  <c:v>1.991416647391175</c:v>
                </c:pt>
                <c:pt idx="2682">
                  <c:v>2.0706531127579026</c:v>
                </c:pt>
                <c:pt idx="2683">
                  <c:v>2.0706531127579026</c:v>
                </c:pt>
                <c:pt idx="2684">
                  <c:v>2.0706531127579026</c:v>
                </c:pt>
                <c:pt idx="2685">
                  <c:v>2.0706531127579026</c:v>
                </c:pt>
                <c:pt idx="2686">
                  <c:v>2.0706531127579026</c:v>
                </c:pt>
                <c:pt idx="2687">
                  <c:v>2.0706531127579026</c:v>
                </c:pt>
                <c:pt idx="2688">
                  <c:v>2.0706531127579026</c:v>
                </c:pt>
                <c:pt idx="2689">
                  <c:v>2.0706531127579026</c:v>
                </c:pt>
                <c:pt idx="2690">
                  <c:v>2.0706531127579026</c:v>
                </c:pt>
                <c:pt idx="2691">
                  <c:v>2.0706531127579026</c:v>
                </c:pt>
                <c:pt idx="2692">
                  <c:v>2.1560647360648533</c:v>
                </c:pt>
                <c:pt idx="2693">
                  <c:v>2.1560647360648533</c:v>
                </c:pt>
                <c:pt idx="2694">
                  <c:v>2.1560647360648533</c:v>
                </c:pt>
                <c:pt idx="2695">
                  <c:v>2.1560647360648533</c:v>
                </c:pt>
                <c:pt idx="2696">
                  <c:v>2.1560647360648533</c:v>
                </c:pt>
                <c:pt idx="2697">
                  <c:v>2.1560647360648533</c:v>
                </c:pt>
                <c:pt idx="2698">
                  <c:v>2.1560647360648533</c:v>
                </c:pt>
                <c:pt idx="2699">
                  <c:v>2.1560647360648533</c:v>
                </c:pt>
                <c:pt idx="2700">
                  <c:v>2.1560647360648533</c:v>
                </c:pt>
                <c:pt idx="2701">
                  <c:v>2.1560647360648533</c:v>
                </c:pt>
                <c:pt idx="2702">
                  <c:v>2.1560647360648533</c:v>
                </c:pt>
                <c:pt idx="2703">
                  <c:v>2.1560647360648533</c:v>
                </c:pt>
                <c:pt idx="2704">
                  <c:v>2.1560647360648533</c:v>
                </c:pt>
                <c:pt idx="2705">
                  <c:v>2.1560647360648533</c:v>
                </c:pt>
                <c:pt idx="2706">
                  <c:v>2.3108534566575485</c:v>
                </c:pt>
                <c:pt idx="2707">
                  <c:v>2.3108534566575485</c:v>
                </c:pt>
                <c:pt idx="2708">
                  <c:v>2.3108534566575485</c:v>
                </c:pt>
                <c:pt idx="2709">
                  <c:v>2.3108534566575485</c:v>
                </c:pt>
                <c:pt idx="2710">
                  <c:v>2.3108534566575485</c:v>
                </c:pt>
                <c:pt idx="2711">
                  <c:v>2.3108534566575485</c:v>
                </c:pt>
                <c:pt idx="2712">
                  <c:v>2.3108534566575485</c:v>
                </c:pt>
                <c:pt idx="2713">
                  <c:v>2.3108534566575485</c:v>
                </c:pt>
                <c:pt idx="2714">
                  <c:v>2.3108534566575485</c:v>
                </c:pt>
                <c:pt idx="2715">
                  <c:v>2.4506564534353688</c:v>
                </c:pt>
                <c:pt idx="2716">
                  <c:v>2.4506564534353688</c:v>
                </c:pt>
                <c:pt idx="2717">
                  <c:v>2.4506564534353688</c:v>
                </c:pt>
                <c:pt idx="2718">
                  <c:v>2.4506564534353688</c:v>
                </c:pt>
                <c:pt idx="2719">
                  <c:v>2.4506564534353688</c:v>
                </c:pt>
                <c:pt idx="2720">
                  <c:v>2.4506564534353688</c:v>
                </c:pt>
                <c:pt idx="2721">
                  <c:v>2.4506564534353688</c:v>
                </c:pt>
                <c:pt idx="2722">
                  <c:v>2.4506564534353688</c:v>
                </c:pt>
                <c:pt idx="2723">
                  <c:v>2.4506564534353688</c:v>
                </c:pt>
                <c:pt idx="2724">
                  <c:v>2.6659003450498702</c:v>
                </c:pt>
                <c:pt idx="2725">
                  <c:v>2.6659003450498702</c:v>
                </c:pt>
                <c:pt idx="2726">
                  <c:v>2.6659003450498702</c:v>
                </c:pt>
                <c:pt idx="2727">
                  <c:v>2.6659003450498702</c:v>
                </c:pt>
                <c:pt idx="2728">
                  <c:v>2.6659003450498702</c:v>
                </c:pt>
                <c:pt idx="2729">
                  <c:v>2.6659003450498702</c:v>
                </c:pt>
                <c:pt idx="2730">
                  <c:v>2.6659003450498702</c:v>
                </c:pt>
                <c:pt idx="2731">
                  <c:v>2.6659003450498702</c:v>
                </c:pt>
                <c:pt idx="2732">
                  <c:v>2.6659003450498702</c:v>
                </c:pt>
                <c:pt idx="2733">
                  <c:v>2.6659003450498702</c:v>
                </c:pt>
                <c:pt idx="2734">
                  <c:v>2.6659003450498702</c:v>
                </c:pt>
              </c:numCache>
            </c:numRef>
          </c:yVal>
          <c:smooth val="0"/>
          <c:extLst>
            <c:ext xmlns:c16="http://schemas.microsoft.com/office/drawing/2014/chart" uri="{C3380CC4-5D6E-409C-BE32-E72D297353CC}">
              <c16:uniqueId val="{00000003-FFC1-4EA6-A0FB-FC455731A40A}"/>
            </c:ext>
          </c:extLst>
        </c:ser>
        <c:dLbls>
          <c:showLegendKey val="0"/>
          <c:showVal val="0"/>
          <c:showCatName val="0"/>
          <c:showSerName val="0"/>
          <c:showPercent val="0"/>
          <c:showBubbleSize val="0"/>
        </c:dLbls>
        <c:axId val="1569714336"/>
        <c:axId val="1447308048"/>
      </c:scatterChart>
      <c:valAx>
        <c:axId val="1569714336"/>
        <c:scaling>
          <c:orientation val="minMax"/>
        </c:scaling>
        <c:delete val="0"/>
        <c:axPos val="b"/>
        <c:majorGridlines/>
        <c:title>
          <c:tx>
            <c:strRef>
              <c:f>Regression!$BE$96</c:f>
              <c:strCache>
                <c:ptCount val="1"/>
                <c:pt idx="0">
                  <c:v>Theoretical Quantiles</c:v>
                </c:pt>
              </c:strCache>
            </c:strRef>
          </c:tx>
          <c:overlay val="0"/>
        </c:title>
        <c:numFmt formatCode="0" sourceLinked="0"/>
        <c:majorTickMark val="out"/>
        <c:minorTickMark val="none"/>
        <c:tickLblPos val="nextTo"/>
        <c:crossAx val="1447308048"/>
        <c:crosses val="autoZero"/>
        <c:crossBetween val="midCat"/>
      </c:valAx>
      <c:valAx>
        <c:axId val="1447308048"/>
        <c:scaling>
          <c:orientation val="minMax"/>
        </c:scaling>
        <c:delete val="0"/>
        <c:axPos val="l"/>
        <c:majorGridlines/>
        <c:title>
          <c:tx>
            <c:strRef>
              <c:f>Regression!$BF$96</c:f>
              <c:strCache>
                <c:ptCount val="1"/>
                <c:pt idx="0">
                  <c:v>Studentized Residuals</c:v>
                </c:pt>
              </c:strCache>
            </c:strRef>
          </c:tx>
          <c:overlay val="0"/>
        </c:title>
        <c:numFmt formatCode="0" sourceLinked="0"/>
        <c:majorTickMark val="out"/>
        <c:minorTickMark val="none"/>
        <c:tickLblPos val="nextTo"/>
        <c:crossAx val="156971433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Regression!$BD$97</c:f>
          <c:strCache>
            <c:ptCount val="1"/>
            <c:pt idx="0">
              <c:v>Actual vs. Predicted — Life expectancy  (Adj. R² = 0.588)</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2735"/>
                <c:pt idx="0">
                  <c:v>61.981090582437936</c:v>
                </c:pt>
                <c:pt idx="1">
                  <c:v>61.627732268807677</c:v>
                </c:pt>
                <c:pt idx="2">
                  <c:v>61.760569337526057</c:v>
                </c:pt>
                <c:pt idx="3">
                  <c:v>61.586234710601353</c:v>
                </c:pt>
                <c:pt idx="4">
                  <c:v>61.409843215925363</c:v>
                </c:pt>
                <c:pt idx="5">
                  <c:v>61.27676047929252</c:v>
                </c:pt>
                <c:pt idx="6">
                  <c:v>61.174097379282756</c:v>
                </c:pt>
                <c:pt idx="7">
                  <c:v>60.896764735701105</c:v>
                </c:pt>
                <c:pt idx="8">
                  <c:v>60.529129780244247</c:v>
                </c:pt>
                <c:pt idx="9">
                  <c:v>60.536728273452162</c:v>
                </c:pt>
                <c:pt idx="10">
                  <c:v>60.700684560174302</c:v>
                </c:pt>
                <c:pt idx="11">
                  <c:v>60.620487358729605</c:v>
                </c:pt>
                <c:pt idx="12">
                  <c:v>60.525460353750361</c:v>
                </c:pt>
                <c:pt idx="13">
                  <c:v>73.476544423082444</c:v>
                </c:pt>
                <c:pt idx="14">
                  <c:v>59.593987398310894</c:v>
                </c:pt>
                <c:pt idx="15">
                  <c:v>59.37219146196022</c:v>
                </c:pt>
                <c:pt idx="16">
                  <c:v>72.275063265856375</c:v>
                </c:pt>
                <c:pt idx="17">
                  <c:v>75.206463510114347</c:v>
                </c:pt>
                <c:pt idx="18">
                  <c:v>71.932316494051619</c:v>
                </c:pt>
                <c:pt idx="19">
                  <c:v>71.975974271679419</c:v>
                </c:pt>
                <c:pt idx="20">
                  <c:v>71.989218881379244</c:v>
                </c:pt>
                <c:pt idx="21">
                  <c:v>71.581061786424641</c:v>
                </c:pt>
                <c:pt idx="22">
                  <c:v>71.960595196099362</c:v>
                </c:pt>
                <c:pt idx="23">
                  <c:v>75.693263874085773</c:v>
                </c:pt>
                <c:pt idx="24">
                  <c:v>75.324531454878667</c:v>
                </c:pt>
                <c:pt idx="25">
                  <c:v>71.214169570695034</c:v>
                </c:pt>
                <c:pt idx="26">
                  <c:v>74.896581126132801</c:v>
                </c:pt>
                <c:pt idx="27">
                  <c:v>74.692501813802423</c:v>
                </c:pt>
                <c:pt idx="28">
                  <c:v>74.427334992360144</c:v>
                </c:pt>
                <c:pt idx="29">
                  <c:v>74.403541594979572</c:v>
                </c:pt>
                <c:pt idx="30">
                  <c:v>74.639297448722729</c:v>
                </c:pt>
                <c:pt idx="31">
                  <c:v>74.546642982876364</c:v>
                </c:pt>
                <c:pt idx="32">
                  <c:v>73.144603550604998</c:v>
                </c:pt>
                <c:pt idx="33">
                  <c:v>69.161725782503538</c:v>
                </c:pt>
                <c:pt idx="34">
                  <c:v>69.173507113591171</c:v>
                </c:pt>
                <c:pt idx="35">
                  <c:v>68.974071321539995</c:v>
                </c:pt>
                <c:pt idx="36">
                  <c:v>68.751724631482375</c:v>
                </c:pt>
                <c:pt idx="37">
                  <c:v>68.545268692731298</c:v>
                </c:pt>
                <c:pt idx="38">
                  <c:v>68.208631609238211</c:v>
                </c:pt>
                <c:pt idx="39">
                  <c:v>68.237188070530024</c:v>
                </c:pt>
                <c:pt idx="40">
                  <c:v>68.043381756135659</c:v>
                </c:pt>
                <c:pt idx="41">
                  <c:v>67.755605210255013</c:v>
                </c:pt>
                <c:pt idx="42">
                  <c:v>73.27920631633198</c:v>
                </c:pt>
                <c:pt idx="43">
                  <c:v>67.26544722829864</c:v>
                </c:pt>
                <c:pt idx="44">
                  <c:v>67.392686051751141</c:v>
                </c:pt>
                <c:pt idx="45">
                  <c:v>67.343243823790502</c:v>
                </c:pt>
                <c:pt idx="46">
                  <c:v>67.354748092646716</c:v>
                </c:pt>
                <c:pt idx="47">
                  <c:v>61.32701596314142</c:v>
                </c:pt>
                <c:pt idx="48">
                  <c:v>60.937039169046869</c:v>
                </c:pt>
                <c:pt idx="49">
                  <c:v>60.991233793130377</c:v>
                </c:pt>
                <c:pt idx="50">
                  <c:v>60.78029456193169</c:v>
                </c:pt>
                <c:pt idx="51">
                  <c:v>60.475259369182908</c:v>
                </c:pt>
                <c:pt idx="52">
                  <c:v>60.012364760250463</c:v>
                </c:pt>
                <c:pt idx="53">
                  <c:v>59.968919494621822</c:v>
                </c:pt>
                <c:pt idx="54">
                  <c:v>59.479789625624754</c:v>
                </c:pt>
                <c:pt idx="55">
                  <c:v>58.923586549240326</c:v>
                </c:pt>
                <c:pt idx="56">
                  <c:v>58.621559786662679</c:v>
                </c:pt>
                <c:pt idx="57">
                  <c:v>57.819137305153902</c:v>
                </c:pt>
                <c:pt idx="58">
                  <c:v>57.731854043413584</c:v>
                </c:pt>
                <c:pt idx="59">
                  <c:v>57.33841004551914</c:v>
                </c:pt>
                <c:pt idx="60">
                  <c:v>72.637878212263402</c:v>
                </c:pt>
                <c:pt idx="61">
                  <c:v>72.175846125276749</c:v>
                </c:pt>
                <c:pt idx="62">
                  <c:v>72.499501684736117</c:v>
                </c:pt>
                <c:pt idx="63">
                  <c:v>72.155085538826555</c:v>
                </c:pt>
                <c:pt idx="64">
                  <c:v>72.060142625104433</c:v>
                </c:pt>
                <c:pt idx="65">
                  <c:v>71.63229593407965</c:v>
                </c:pt>
                <c:pt idx="66">
                  <c:v>71.649207580262782</c:v>
                </c:pt>
                <c:pt idx="67">
                  <c:v>76.020673734248604</c:v>
                </c:pt>
                <c:pt idx="68">
                  <c:v>70.534239571063324</c:v>
                </c:pt>
                <c:pt idx="69">
                  <c:v>70.632456909942121</c:v>
                </c:pt>
                <c:pt idx="70">
                  <c:v>70.67228354539364</c:v>
                </c:pt>
                <c:pt idx="71">
                  <c:v>71.044940449861699</c:v>
                </c:pt>
                <c:pt idx="72">
                  <c:v>69.753435372783144</c:v>
                </c:pt>
                <c:pt idx="73">
                  <c:v>70.311973890255757</c:v>
                </c:pt>
                <c:pt idx="74">
                  <c:v>70.101465485664917</c:v>
                </c:pt>
                <c:pt idx="75">
                  <c:v>69.704600897688948</c:v>
                </c:pt>
                <c:pt idx="76">
                  <c:v>70.113334880037485</c:v>
                </c:pt>
                <c:pt idx="77">
                  <c:v>71.876626128671077</c:v>
                </c:pt>
                <c:pt idx="78">
                  <c:v>72.058746289408333</c:v>
                </c:pt>
                <c:pt idx="79">
                  <c:v>76.910059009739541</c:v>
                </c:pt>
                <c:pt idx="80">
                  <c:v>77.045573288997389</c:v>
                </c:pt>
                <c:pt idx="81">
                  <c:v>71.424225634520312</c:v>
                </c:pt>
                <c:pt idx="82">
                  <c:v>72.008994299931956</c:v>
                </c:pt>
                <c:pt idx="83">
                  <c:v>72.048796694105448</c:v>
                </c:pt>
                <c:pt idx="84">
                  <c:v>71.63335880345079</c:v>
                </c:pt>
                <c:pt idx="85">
                  <c:v>71.478974179658735</c:v>
                </c:pt>
                <c:pt idx="86">
                  <c:v>70.868120634650964</c:v>
                </c:pt>
                <c:pt idx="87">
                  <c:v>76.340971589435995</c:v>
                </c:pt>
                <c:pt idx="88">
                  <c:v>70.43518062639852</c:v>
                </c:pt>
                <c:pt idx="89">
                  <c:v>70.71435248576006</c:v>
                </c:pt>
                <c:pt idx="90">
                  <c:v>70.483656031185276</c:v>
                </c:pt>
                <c:pt idx="91">
                  <c:v>71.245732904074259</c:v>
                </c:pt>
                <c:pt idx="92">
                  <c:v>74.721159657068966</c:v>
                </c:pt>
                <c:pt idx="93">
                  <c:v>69.744104626707355</c:v>
                </c:pt>
                <c:pt idx="94">
                  <c:v>69.867353119085379</c:v>
                </c:pt>
                <c:pt idx="95">
                  <c:v>69.624511687020387</c:v>
                </c:pt>
                <c:pt idx="96">
                  <c:v>69.477673221410683</c:v>
                </c:pt>
                <c:pt idx="97">
                  <c:v>69.139832749996216</c:v>
                </c:pt>
                <c:pt idx="98">
                  <c:v>74.472788438710737</c:v>
                </c:pt>
                <c:pt idx="99">
                  <c:v>69.277326495776734</c:v>
                </c:pt>
                <c:pt idx="100">
                  <c:v>69.007808698415587</c:v>
                </c:pt>
                <c:pt idx="101">
                  <c:v>69.139006840941974</c:v>
                </c:pt>
                <c:pt idx="102">
                  <c:v>69.241749374920943</c:v>
                </c:pt>
                <c:pt idx="103">
                  <c:v>68.803188500135178</c:v>
                </c:pt>
                <c:pt idx="104">
                  <c:v>68.769357122695112</c:v>
                </c:pt>
                <c:pt idx="105">
                  <c:v>68.45653994733631</c:v>
                </c:pt>
                <c:pt idx="106">
                  <c:v>68.414844837429953</c:v>
                </c:pt>
                <c:pt idx="107">
                  <c:v>87.176675585082904</c:v>
                </c:pt>
                <c:pt idx="108">
                  <c:v>85.387408137332471</c:v>
                </c:pt>
                <c:pt idx="109">
                  <c:v>85.435751959766947</c:v>
                </c:pt>
                <c:pt idx="110">
                  <c:v>85.004506527736311</c:v>
                </c:pt>
                <c:pt idx="111">
                  <c:v>83.755735195717463</c:v>
                </c:pt>
                <c:pt idx="112">
                  <c:v>82.665562496213099</c:v>
                </c:pt>
                <c:pt idx="113">
                  <c:v>83.55733159954795</c:v>
                </c:pt>
                <c:pt idx="114">
                  <c:v>78.79959030328817</c:v>
                </c:pt>
                <c:pt idx="115">
                  <c:v>81.947368949185559</c:v>
                </c:pt>
                <c:pt idx="116">
                  <c:v>78.477969508110704</c:v>
                </c:pt>
                <c:pt idx="117">
                  <c:v>78.221229792018846</c:v>
                </c:pt>
                <c:pt idx="118">
                  <c:v>80.158924935211047</c:v>
                </c:pt>
                <c:pt idx="119">
                  <c:v>77.713092749399181</c:v>
                </c:pt>
                <c:pt idx="120">
                  <c:v>79.348441437209644</c:v>
                </c:pt>
                <c:pt idx="121">
                  <c:v>77.799592805836866</c:v>
                </c:pt>
                <c:pt idx="122">
                  <c:v>84.026542282443231</c:v>
                </c:pt>
                <c:pt idx="123">
                  <c:v>78.709917881441072</c:v>
                </c:pt>
                <c:pt idx="124">
                  <c:v>86.332136539831211</c:v>
                </c:pt>
                <c:pt idx="125">
                  <c:v>83.562838910891415</c:v>
                </c:pt>
                <c:pt idx="126">
                  <c:v>82.978823793195915</c:v>
                </c:pt>
                <c:pt idx="127">
                  <c:v>82.972406994931603</c:v>
                </c:pt>
                <c:pt idx="128">
                  <c:v>83.449735628487488</c:v>
                </c:pt>
                <c:pt idx="129">
                  <c:v>86.119497836454357</c:v>
                </c:pt>
                <c:pt idx="130">
                  <c:v>78.3400411299192</c:v>
                </c:pt>
                <c:pt idx="131">
                  <c:v>81.775967730916847</c:v>
                </c:pt>
                <c:pt idx="132">
                  <c:v>81.206032917258483</c:v>
                </c:pt>
                <c:pt idx="133">
                  <c:v>78.219163882777906</c:v>
                </c:pt>
                <c:pt idx="134">
                  <c:v>83.955250137076533</c:v>
                </c:pt>
                <c:pt idx="135">
                  <c:v>79.995449596158068</c:v>
                </c:pt>
                <c:pt idx="136">
                  <c:v>80.104879739670196</c:v>
                </c:pt>
                <c:pt idx="137">
                  <c:v>68.509491364560418</c:v>
                </c:pt>
                <c:pt idx="138">
                  <c:v>69.207018162805724</c:v>
                </c:pt>
                <c:pt idx="139">
                  <c:v>68.319577140958941</c:v>
                </c:pt>
                <c:pt idx="140">
                  <c:v>68.961566074079087</c:v>
                </c:pt>
                <c:pt idx="141">
                  <c:v>73.917636840179213</c:v>
                </c:pt>
                <c:pt idx="142">
                  <c:v>68.549703115063281</c:v>
                </c:pt>
                <c:pt idx="143">
                  <c:v>67.915124091581063</c:v>
                </c:pt>
                <c:pt idx="144">
                  <c:v>73.467507540841041</c:v>
                </c:pt>
                <c:pt idx="145">
                  <c:v>67.1526085209549</c:v>
                </c:pt>
                <c:pt idx="146">
                  <c:v>66.737686092664205</c:v>
                </c:pt>
                <c:pt idx="147">
                  <c:v>67.006501271129721</c:v>
                </c:pt>
                <c:pt idx="148">
                  <c:v>67.000683016377025</c:v>
                </c:pt>
                <c:pt idx="149">
                  <c:v>67.353529829413503</c:v>
                </c:pt>
                <c:pt idx="150">
                  <c:v>67.095218916208779</c:v>
                </c:pt>
                <c:pt idx="151">
                  <c:v>73.153048759163212</c:v>
                </c:pt>
                <c:pt idx="152">
                  <c:v>76.456777798755255</c:v>
                </c:pt>
                <c:pt idx="153">
                  <c:v>69.52825963945844</c:v>
                </c:pt>
                <c:pt idx="154">
                  <c:v>69.780192746605451</c:v>
                </c:pt>
                <c:pt idx="155">
                  <c:v>69.941440230035681</c:v>
                </c:pt>
                <c:pt idx="156">
                  <c:v>69.929102628394304</c:v>
                </c:pt>
                <c:pt idx="157">
                  <c:v>69.656501912671658</c:v>
                </c:pt>
                <c:pt idx="158">
                  <c:v>70.025799644171741</c:v>
                </c:pt>
                <c:pt idx="159">
                  <c:v>70.252513703463691</c:v>
                </c:pt>
                <c:pt idx="160">
                  <c:v>70.196064215692928</c:v>
                </c:pt>
                <c:pt idx="161">
                  <c:v>69.932566378529089</c:v>
                </c:pt>
                <c:pt idx="162">
                  <c:v>69.696520413626089</c:v>
                </c:pt>
                <c:pt idx="163">
                  <c:v>69.250563639884064</c:v>
                </c:pt>
                <c:pt idx="164">
                  <c:v>76.85275453089163</c:v>
                </c:pt>
                <c:pt idx="165">
                  <c:v>69.613306134751198</c:v>
                </c:pt>
                <c:pt idx="166">
                  <c:v>69.672990345604504</c:v>
                </c:pt>
                <c:pt idx="167">
                  <c:v>74.102389701646075</c:v>
                </c:pt>
                <c:pt idx="168">
                  <c:v>73.910984464906278</c:v>
                </c:pt>
                <c:pt idx="169">
                  <c:v>72.438654083310567</c:v>
                </c:pt>
                <c:pt idx="170">
                  <c:v>70.973476256118701</c:v>
                </c:pt>
                <c:pt idx="171">
                  <c:v>71.250613425042573</c:v>
                </c:pt>
                <c:pt idx="172">
                  <c:v>71.254195621114704</c:v>
                </c:pt>
                <c:pt idx="173">
                  <c:v>71.122552624662163</c:v>
                </c:pt>
                <c:pt idx="174">
                  <c:v>71.10677096997594</c:v>
                </c:pt>
                <c:pt idx="175">
                  <c:v>70.990216356037692</c:v>
                </c:pt>
                <c:pt idx="176">
                  <c:v>71.726217249577104</c:v>
                </c:pt>
                <c:pt idx="177">
                  <c:v>71.573409053202553</c:v>
                </c:pt>
                <c:pt idx="178">
                  <c:v>71.383655472987257</c:v>
                </c:pt>
                <c:pt idx="179">
                  <c:v>70.554692410149244</c:v>
                </c:pt>
                <c:pt idx="180">
                  <c:v>74.635084419717131</c:v>
                </c:pt>
                <c:pt idx="181">
                  <c:v>70.430840778470326</c:v>
                </c:pt>
                <c:pt idx="182">
                  <c:v>67.752637135418482</c:v>
                </c:pt>
                <c:pt idx="183">
                  <c:v>67.645471658097719</c:v>
                </c:pt>
                <c:pt idx="184">
                  <c:v>67.560712067240772</c:v>
                </c:pt>
                <c:pt idx="185">
                  <c:v>73.016530118024534</c:v>
                </c:pt>
                <c:pt idx="186">
                  <c:v>67.341082092634778</c:v>
                </c:pt>
                <c:pt idx="187">
                  <c:v>67.246668298643073</c:v>
                </c:pt>
                <c:pt idx="188">
                  <c:v>67.10707174160639</c:v>
                </c:pt>
                <c:pt idx="189">
                  <c:v>66.932073192551883</c:v>
                </c:pt>
                <c:pt idx="190">
                  <c:v>66.88527066397306</c:v>
                </c:pt>
                <c:pt idx="191">
                  <c:v>66.749639327106294</c:v>
                </c:pt>
                <c:pt idx="192">
                  <c:v>66.595910551046543</c:v>
                </c:pt>
                <c:pt idx="193">
                  <c:v>66.482025926256924</c:v>
                </c:pt>
                <c:pt idx="194">
                  <c:v>66.32759712263325</c:v>
                </c:pt>
                <c:pt idx="195">
                  <c:v>66.152062389934798</c:v>
                </c:pt>
                <c:pt idx="196">
                  <c:v>65.930541616888902</c:v>
                </c:pt>
                <c:pt idx="197">
                  <c:v>77.063757500923728</c:v>
                </c:pt>
                <c:pt idx="198">
                  <c:v>76.570677599866698</c:v>
                </c:pt>
                <c:pt idx="199">
                  <c:v>76.475364999612609</c:v>
                </c:pt>
                <c:pt idx="200">
                  <c:v>76.296417383894408</c:v>
                </c:pt>
                <c:pt idx="201">
                  <c:v>76.158346496587313</c:v>
                </c:pt>
                <c:pt idx="202">
                  <c:v>76.149271432416995</c:v>
                </c:pt>
                <c:pt idx="203">
                  <c:v>72.071033571957599</c:v>
                </c:pt>
                <c:pt idx="204">
                  <c:v>72.786738335099145</c:v>
                </c:pt>
                <c:pt idx="205">
                  <c:v>71.777228623870869</c:v>
                </c:pt>
                <c:pt idx="206">
                  <c:v>72.234314164889199</c:v>
                </c:pt>
                <c:pt idx="207">
                  <c:v>71.322135480687507</c:v>
                </c:pt>
                <c:pt idx="208">
                  <c:v>71.129084340155259</c:v>
                </c:pt>
                <c:pt idx="209">
                  <c:v>71.090687716798669</c:v>
                </c:pt>
                <c:pt idx="210">
                  <c:v>70.925747223012209</c:v>
                </c:pt>
                <c:pt idx="211">
                  <c:v>71.467531555697818</c:v>
                </c:pt>
                <c:pt idx="212">
                  <c:v>70.738796207541284</c:v>
                </c:pt>
                <c:pt idx="213">
                  <c:v>78.792124216745847</c:v>
                </c:pt>
                <c:pt idx="214">
                  <c:v>71.227257053710133</c:v>
                </c:pt>
                <c:pt idx="215">
                  <c:v>70.365777581916944</c:v>
                </c:pt>
                <c:pt idx="216">
                  <c:v>69.213237012718523</c:v>
                </c:pt>
                <c:pt idx="217">
                  <c:v>69.163702883925467</c:v>
                </c:pt>
                <c:pt idx="218">
                  <c:v>69.512421269891789</c:v>
                </c:pt>
                <c:pt idx="219">
                  <c:v>69.230686774625966</c:v>
                </c:pt>
                <c:pt idx="220">
                  <c:v>67.803968020851315</c:v>
                </c:pt>
                <c:pt idx="221">
                  <c:v>66.609628998690269</c:v>
                </c:pt>
                <c:pt idx="222">
                  <c:v>67.22228179880014</c:v>
                </c:pt>
                <c:pt idx="223">
                  <c:v>66.612436725216355</c:v>
                </c:pt>
                <c:pt idx="224">
                  <c:v>66.688074712589184</c:v>
                </c:pt>
                <c:pt idx="225">
                  <c:v>66.399654265059851</c:v>
                </c:pt>
                <c:pt idx="226">
                  <c:v>67.562655334980278</c:v>
                </c:pt>
                <c:pt idx="227">
                  <c:v>82.964864007691617</c:v>
                </c:pt>
                <c:pt idx="228">
                  <c:v>78.665187541666896</c:v>
                </c:pt>
                <c:pt idx="229">
                  <c:v>77.95915556931466</c:v>
                </c:pt>
                <c:pt idx="230">
                  <c:v>81.104283134438589</c:v>
                </c:pt>
                <c:pt idx="231">
                  <c:v>77.879802522228317</c:v>
                </c:pt>
                <c:pt idx="232">
                  <c:v>77.641986957210364</c:v>
                </c:pt>
                <c:pt idx="233">
                  <c:v>81.68917981859822</c:v>
                </c:pt>
                <c:pt idx="234">
                  <c:v>77.653950145777173</c:v>
                </c:pt>
                <c:pt idx="235">
                  <c:v>80.987211184566533</c:v>
                </c:pt>
                <c:pt idx="236">
                  <c:v>80.985541758210871</c:v>
                </c:pt>
                <c:pt idx="237">
                  <c:v>80.870038013044024</c:v>
                </c:pt>
                <c:pt idx="238">
                  <c:v>77.562903420782774</c:v>
                </c:pt>
                <c:pt idx="239">
                  <c:v>77.275240629976821</c:v>
                </c:pt>
                <c:pt idx="240">
                  <c:v>83.115122758967303</c:v>
                </c:pt>
                <c:pt idx="241">
                  <c:v>81.126813149881329</c:v>
                </c:pt>
                <c:pt idx="242">
                  <c:v>68.642251010537947</c:v>
                </c:pt>
                <c:pt idx="243">
                  <c:v>75.659952798534576</c:v>
                </c:pt>
                <c:pt idx="244">
                  <c:v>68.087135176970619</c:v>
                </c:pt>
                <c:pt idx="245">
                  <c:v>68.137844601578024</c:v>
                </c:pt>
                <c:pt idx="246">
                  <c:v>68.250104073306801</c:v>
                </c:pt>
                <c:pt idx="247">
                  <c:v>68.360504123536401</c:v>
                </c:pt>
                <c:pt idx="248">
                  <c:v>68.329174506507727</c:v>
                </c:pt>
                <c:pt idx="249">
                  <c:v>68.347943788399107</c:v>
                </c:pt>
                <c:pt idx="250">
                  <c:v>68.121573233647169</c:v>
                </c:pt>
                <c:pt idx="251">
                  <c:v>67.711143198910833</c:v>
                </c:pt>
                <c:pt idx="252">
                  <c:v>67.401729028371221</c:v>
                </c:pt>
                <c:pt idx="253">
                  <c:v>74.997607141775219</c:v>
                </c:pt>
                <c:pt idx="254">
                  <c:v>66.817496542164889</c:v>
                </c:pt>
                <c:pt idx="255">
                  <c:v>74.669356648547975</c:v>
                </c:pt>
                <c:pt idx="256">
                  <c:v>66.848222844806614</c:v>
                </c:pt>
                <c:pt idx="257">
                  <c:v>62.480336008125747</c:v>
                </c:pt>
                <c:pt idx="258">
                  <c:v>62.52302115111592</c:v>
                </c:pt>
                <c:pt idx="259">
                  <c:v>62.475676595535248</c:v>
                </c:pt>
                <c:pt idx="260">
                  <c:v>63.062185607027097</c:v>
                </c:pt>
                <c:pt idx="261">
                  <c:v>62.892947979008817</c:v>
                </c:pt>
                <c:pt idx="262">
                  <c:v>62.592827459484042</c:v>
                </c:pt>
                <c:pt idx="263">
                  <c:v>61.757014785594713</c:v>
                </c:pt>
                <c:pt idx="264">
                  <c:v>61.474778333825427</c:v>
                </c:pt>
                <c:pt idx="265">
                  <c:v>61.498629904830089</c:v>
                </c:pt>
                <c:pt idx="266">
                  <c:v>61.389639694313686</c:v>
                </c:pt>
                <c:pt idx="267">
                  <c:v>61.399410979368582</c:v>
                </c:pt>
                <c:pt idx="268">
                  <c:v>61.473881473255389</c:v>
                </c:pt>
                <c:pt idx="269">
                  <c:v>61.536472340855802</c:v>
                </c:pt>
                <c:pt idx="270">
                  <c:v>61.650782389339739</c:v>
                </c:pt>
                <c:pt idx="271">
                  <c:v>61.753505129589414</c:v>
                </c:pt>
                <c:pt idx="272">
                  <c:v>64.149373052647732</c:v>
                </c:pt>
                <c:pt idx="273">
                  <c:v>63.900678371703279</c:v>
                </c:pt>
                <c:pt idx="274">
                  <c:v>63.826385618941998</c:v>
                </c:pt>
                <c:pt idx="275">
                  <c:v>63.882520449057388</c:v>
                </c:pt>
                <c:pt idx="276">
                  <c:v>63.740440867231989</c:v>
                </c:pt>
                <c:pt idx="277">
                  <c:v>63.389400274073815</c:v>
                </c:pt>
                <c:pt idx="278">
                  <c:v>63.48371336398656</c:v>
                </c:pt>
                <c:pt idx="279">
                  <c:v>63.275949962588506</c:v>
                </c:pt>
                <c:pt idx="280">
                  <c:v>62.944767547402876</c:v>
                </c:pt>
                <c:pt idx="281">
                  <c:v>62.697554869413921</c:v>
                </c:pt>
                <c:pt idx="282">
                  <c:v>62.298146394336733</c:v>
                </c:pt>
                <c:pt idx="283">
                  <c:v>61.698589260752904</c:v>
                </c:pt>
                <c:pt idx="284">
                  <c:v>61.293644002460745</c:v>
                </c:pt>
                <c:pt idx="285">
                  <c:v>72.367730276757385</c:v>
                </c:pt>
                <c:pt idx="286">
                  <c:v>59.88231291851848</c:v>
                </c:pt>
                <c:pt idx="287">
                  <c:v>66.582894875548718</c:v>
                </c:pt>
                <c:pt idx="288">
                  <c:v>66.510329218481715</c:v>
                </c:pt>
                <c:pt idx="289">
                  <c:v>66.463211636322015</c:v>
                </c:pt>
                <c:pt idx="290">
                  <c:v>66.300962254215008</c:v>
                </c:pt>
                <c:pt idx="291">
                  <c:v>74.112520109489282</c:v>
                </c:pt>
                <c:pt idx="292">
                  <c:v>73.860587002342271</c:v>
                </c:pt>
                <c:pt idx="293">
                  <c:v>65.664073300376131</c:v>
                </c:pt>
                <c:pt idx="294">
                  <c:v>65.329011704822065</c:v>
                </c:pt>
                <c:pt idx="295">
                  <c:v>65.105303341560443</c:v>
                </c:pt>
                <c:pt idx="296">
                  <c:v>64.832473598785541</c:v>
                </c:pt>
                <c:pt idx="297">
                  <c:v>64.579538592961768</c:v>
                </c:pt>
                <c:pt idx="298">
                  <c:v>73.471165506838844</c:v>
                </c:pt>
                <c:pt idx="299">
                  <c:v>64.073668581314195</c:v>
                </c:pt>
                <c:pt idx="300">
                  <c:v>63.87363352265853</c:v>
                </c:pt>
                <c:pt idx="301">
                  <c:v>63.697271768608836</c:v>
                </c:pt>
                <c:pt idx="302">
                  <c:v>71.619013819507529</c:v>
                </c:pt>
                <c:pt idx="303">
                  <c:v>74.799316092474257</c:v>
                </c:pt>
                <c:pt idx="304">
                  <c:v>71.681328319349447</c:v>
                </c:pt>
                <c:pt idx="305">
                  <c:v>71.274233054205382</c:v>
                </c:pt>
                <c:pt idx="306">
                  <c:v>71.527496587605611</c:v>
                </c:pt>
                <c:pt idx="307">
                  <c:v>71.482751022501461</c:v>
                </c:pt>
                <c:pt idx="308">
                  <c:v>71.228775186212886</c:v>
                </c:pt>
                <c:pt idx="309">
                  <c:v>74.840799543374573</c:v>
                </c:pt>
                <c:pt idx="310">
                  <c:v>75.395752722424092</c:v>
                </c:pt>
                <c:pt idx="311">
                  <c:v>74.81431074334985</c:v>
                </c:pt>
                <c:pt idx="312">
                  <c:v>70.813749849775206</c:v>
                </c:pt>
                <c:pt idx="313">
                  <c:v>74.652042938529121</c:v>
                </c:pt>
                <c:pt idx="314">
                  <c:v>74.65091321668308</c:v>
                </c:pt>
                <c:pt idx="315">
                  <c:v>70.12713245892337</c:v>
                </c:pt>
                <c:pt idx="316">
                  <c:v>69.928378053855312</c:v>
                </c:pt>
                <c:pt idx="317">
                  <c:v>62.120261549905941</c:v>
                </c:pt>
                <c:pt idx="318">
                  <c:v>60.918445326776578</c:v>
                </c:pt>
                <c:pt idx="319">
                  <c:v>73.474071847486826</c:v>
                </c:pt>
                <c:pt idx="320">
                  <c:v>61.769260382394734</c:v>
                </c:pt>
                <c:pt idx="321">
                  <c:v>60.717606136684047</c:v>
                </c:pt>
                <c:pt idx="322">
                  <c:v>58.322942427335938</c:v>
                </c:pt>
                <c:pt idx="323">
                  <c:v>57.431580307536528</c:v>
                </c:pt>
                <c:pt idx="324">
                  <c:v>56.922058034979074</c:v>
                </c:pt>
                <c:pt idx="325">
                  <c:v>54.307834168996791</c:v>
                </c:pt>
                <c:pt idx="326">
                  <c:v>51.289730470391952</c:v>
                </c:pt>
                <c:pt idx="327">
                  <c:v>46.823191114982677</c:v>
                </c:pt>
                <c:pt idx="328">
                  <c:v>45.13186153295338</c:v>
                </c:pt>
                <c:pt idx="329">
                  <c:v>45.027111333470607</c:v>
                </c:pt>
                <c:pt idx="330">
                  <c:v>45.745926436162492</c:v>
                </c:pt>
                <c:pt idx="331">
                  <c:v>47.089069718847483</c:v>
                </c:pt>
                <c:pt idx="332">
                  <c:v>70.027043014681169</c:v>
                </c:pt>
                <c:pt idx="333">
                  <c:v>70.416393288731342</c:v>
                </c:pt>
                <c:pt idx="334">
                  <c:v>70.400264788652862</c:v>
                </c:pt>
                <c:pt idx="335">
                  <c:v>70.381757091331409</c:v>
                </c:pt>
                <c:pt idx="336">
                  <c:v>70.286382780719023</c:v>
                </c:pt>
                <c:pt idx="337">
                  <c:v>69.748056596241881</c:v>
                </c:pt>
                <c:pt idx="338">
                  <c:v>69.635101206227645</c:v>
                </c:pt>
                <c:pt idx="339">
                  <c:v>69.50301074613715</c:v>
                </c:pt>
                <c:pt idx="340">
                  <c:v>69.157869669939743</c:v>
                </c:pt>
                <c:pt idx="341">
                  <c:v>69.016076518853254</c:v>
                </c:pt>
                <c:pt idx="342">
                  <c:v>75.543855568100724</c:v>
                </c:pt>
                <c:pt idx="343">
                  <c:v>68.604627947962044</c:v>
                </c:pt>
                <c:pt idx="344">
                  <c:v>68.522493070976338</c:v>
                </c:pt>
                <c:pt idx="345">
                  <c:v>68.443775999595729</c:v>
                </c:pt>
                <c:pt idx="346">
                  <c:v>68.333834585291726</c:v>
                </c:pt>
                <c:pt idx="347">
                  <c:v>73.408735916156118</c:v>
                </c:pt>
                <c:pt idx="348">
                  <c:v>71.610489715391367</c:v>
                </c:pt>
                <c:pt idx="349">
                  <c:v>72.04409180194483</c:v>
                </c:pt>
                <c:pt idx="350">
                  <c:v>70.639519821067736</c:v>
                </c:pt>
                <c:pt idx="351">
                  <c:v>71.778445348590935</c:v>
                </c:pt>
                <c:pt idx="352">
                  <c:v>70.931046919559009</c:v>
                </c:pt>
                <c:pt idx="353">
                  <c:v>71.672968058824097</c:v>
                </c:pt>
                <c:pt idx="354">
                  <c:v>75.122105298521291</c:v>
                </c:pt>
                <c:pt idx="355">
                  <c:v>69.740182008139953</c:v>
                </c:pt>
                <c:pt idx="356">
                  <c:v>69.686219270386246</c:v>
                </c:pt>
                <c:pt idx="357">
                  <c:v>70.608450900374052</c:v>
                </c:pt>
                <c:pt idx="358">
                  <c:v>70.552570995956302</c:v>
                </c:pt>
                <c:pt idx="359">
                  <c:v>70.006734302588384</c:v>
                </c:pt>
                <c:pt idx="360">
                  <c:v>73.588670671991295</c:v>
                </c:pt>
                <c:pt idx="361">
                  <c:v>73.033035386049036</c:v>
                </c:pt>
                <c:pt idx="362">
                  <c:v>75.7235673899538</c:v>
                </c:pt>
                <c:pt idx="363">
                  <c:v>81.231053156407583</c:v>
                </c:pt>
                <c:pt idx="364">
                  <c:v>75.712280136553275</c:v>
                </c:pt>
                <c:pt idx="365">
                  <c:v>75.384119575916088</c:v>
                </c:pt>
                <c:pt idx="366">
                  <c:v>75.233900163199507</c:v>
                </c:pt>
                <c:pt idx="367">
                  <c:v>74.997300737464045</c:v>
                </c:pt>
                <c:pt idx="368">
                  <c:v>74.54547266364969</c:v>
                </c:pt>
                <c:pt idx="369">
                  <c:v>74.717773721716782</c:v>
                </c:pt>
                <c:pt idx="370">
                  <c:v>74.300918554039015</c:v>
                </c:pt>
                <c:pt idx="371">
                  <c:v>80.732457044458556</c:v>
                </c:pt>
                <c:pt idx="372">
                  <c:v>74.617715996363998</c:v>
                </c:pt>
                <c:pt idx="373">
                  <c:v>74.578702772269892</c:v>
                </c:pt>
                <c:pt idx="374">
                  <c:v>74.116480606164444</c:v>
                </c:pt>
                <c:pt idx="375">
                  <c:v>80.560029091172765</c:v>
                </c:pt>
                <c:pt idx="376">
                  <c:v>73.646727198169074</c:v>
                </c:pt>
                <c:pt idx="377">
                  <c:v>61.72101614090932</c:v>
                </c:pt>
                <c:pt idx="378">
                  <c:v>74.205815691022693</c:v>
                </c:pt>
                <c:pt idx="379">
                  <c:v>63.421973990072537</c:v>
                </c:pt>
                <c:pt idx="380">
                  <c:v>63.158064743943349</c:v>
                </c:pt>
                <c:pt idx="381">
                  <c:v>62.998807344076873</c:v>
                </c:pt>
                <c:pt idx="382">
                  <c:v>62.81575950220379</c:v>
                </c:pt>
                <c:pt idx="383">
                  <c:v>62.5914242353915</c:v>
                </c:pt>
                <c:pt idx="384">
                  <c:v>62.379283900735537</c:v>
                </c:pt>
                <c:pt idx="385">
                  <c:v>74.003030887319937</c:v>
                </c:pt>
                <c:pt idx="386">
                  <c:v>61.566071552382496</c:v>
                </c:pt>
                <c:pt idx="387">
                  <c:v>61.023591496113895</c:v>
                </c:pt>
                <c:pt idx="388">
                  <c:v>60.630271877847001</c:v>
                </c:pt>
                <c:pt idx="389">
                  <c:v>60.321898016487268</c:v>
                </c:pt>
                <c:pt idx="390">
                  <c:v>60.079332549201226</c:v>
                </c:pt>
                <c:pt idx="391">
                  <c:v>59.57880032759082</c:v>
                </c:pt>
                <c:pt idx="392">
                  <c:v>60.455180059987022</c:v>
                </c:pt>
                <c:pt idx="393">
                  <c:v>72.160509866406258</c:v>
                </c:pt>
                <c:pt idx="394">
                  <c:v>59.788529032990745</c:v>
                </c:pt>
                <c:pt idx="395">
                  <c:v>60.936130821237391</c:v>
                </c:pt>
                <c:pt idx="396">
                  <c:v>73.723118991455593</c:v>
                </c:pt>
                <c:pt idx="397">
                  <c:v>60.139815982927367</c:v>
                </c:pt>
                <c:pt idx="398">
                  <c:v>73.689431506173094</c:v>
                </c:pt>
                <c:pt idx="399">
                  <c:v>59.570984871193147</c:v>
                </c:pt>
                <c:pt idx="400">
                  <c:v>59.301735425452947</c:v>
                </c:pt>
                <c:pt idx="401">
                  <c:v>59.328081569721945</c:v>
                </c:pt>
                <c:pt idx="402">
                  <c:v>59.002810576926748</c:v>
                </c:pt>
                <c:pt idx="403">
                  <c:v>58.646229213250471</c:v>
                </c:pt>
                <c:pt idx="404">
                  <c:v>58.701029402071541</c:v>
                </c:pt>
                <c:pt idx="405">
                  <c:v>58.831860639518339</c:v>
                </c:pt>
                <c:pt idx="406">
                  <c:v>58.983442454580008</c:v>
                </c:pt>
                <c:pt idx="407">
                  <c:v>71.515241623931686</c:v>
                </c:pt>
                <c:pt idx="408">
                  <c:v>56.517278556269488</c:v>
                </c:pt>
                <c:pt idx="409">
                  <c:v>56.418262925618421</c:v>
                </c:pt>
                <c:pt idx="410">
                  <c:v>56.199335028688431</c:v>
                </c:pt>
                <c:pt idx="411">
                  <c:v>56.295573990361405</c:v>
                </c:pt>
                <c:pt idx="412">
                  <c:v>55.809598715664933</c:v>
                </c:pt>
                <c:pt idx="413">
                  <c:v>55.234941614605233</c:v>
                </c:pt>
                <c:pt idx="414">
                  <c:v>54.927331891312008</c:v>
                </c:pt>
                <c:pt idx="415">
                  <c:v>54.554713646261519</c:v>
                </c:pt>
                <c:pt idx="416">
                  <c:v>54.107754973842717</c:v>
                </c:pt>
                <c:pt idx="417">
                  <c:v>53.830373791788418</c:v>
                </c:pt>
                <c:pt idx="418">
                  <c:v>53.801147149226267</c:v>
                </c:pt>
                <c:pt idx="419">
                  <c:v>53.804925716881137</c:v>
                </c:pt>
                <c:pt idx="420">
                  <c:v>54.078528331280566</c:v>
                </c:pt>
                <c:pt idx="421">
                  <c:v>54.457930840016239</c:v>
                </c:pt>
                <c:pt idx="422">
                  <c:v>68.663965221242009</c:v>
                </c:pt>
                <c:pt idx="423">
                  <c:v>73.26583354565048</c:v>
                </c:pt>
                <c:pt idx="424">
                  <c:v>68.254487624526959</c:v>
                </c:pt>
                <c:pt idx="425">
                  <c:v>70.104318300853762</c:v>
                </c:pt>
                <c:pt idx="426">
                  <c:v>70.111399317439293</c:v>
                </c:pt>
                <c:pt idx="427">
                  <c:v>69.986088645361775</c:v>
                </c:pt>
                <c:pt idx="428">
                  <c:v>69.889104134527273</c:v>
                </c:pt>
                <c:pt idx="429">
                  <c:v>70.214374814406739</c:v>
                </c:pt>
                <c:pt idx="430">
                  <c:v>69.497536832431521</c:v>
                </c:pt>
                <c:pt idx="431">
                  <c:v>69.265517083632361</c:v>
                </c:pt>
                <c:pt idx="432">
                  <c:v>74.704437250120847</c:v>
                </c:pt>
                <c:pt idx="433">
                  <c:v>68.909837917346238</c:v>
                </c:pt>
                <c:pt idx="434">
                  <c:v>68.571132372501225</c:v>
                </c:pt>
                <c:pt idx="435">
                  <c:v>68.387266892988876</c:v>
                </c:pt>
                <c:pt idx="436">
                  <c:v>68.116144661518604</c:v>
                </c:pt>
                <c:pt idx="437">
                  <c:v>65.66967155445478</c:v>
                </c:pt>
                <c:pt idx="438">
                  <c:v>65.490220634519545</c:v>
                </c:pt>
                <c:pt idx="439">
                  <c:v>65.356073219990805</c:v>
                </c:pt>
                <c:pt idx="440">
                  <c:v>73.59078313626182</c:v>
                </c:pt>
                <c:pt idx="441">
                  <c:v>65.948019366777316</c:v>
                </c:pt>
                <c:pt idx="442">
                  <c:v>65.783342725008993</c:v>
                </c:pt>
                <c:pt idx="443">
                  <c:v>65.650438660605175</c:v>
                </c:pt>
                <c:pt idx="444">
                  <c:v>73.3524691481133</c:v>
                </c:pt>
                <c:pt idx="445">
                  <c:v>64.816319761862019</c:v>
                </c:pt>
                <c:pt idx="446">
                  <c:v>64.009605258858912</c:v>
                </c:pt>
                <c:pt idx="447">
                  <c:v>62.903793472973582</c:v>
                </c:pt>
                <c:pt idx="448">
                  <c:v>62.290152598855229</c:v>
                </c:pt>
                <c:pt idx="449">
                  <c:v>62.049609765031889</c:v>
                </c:pt>
                <c:pt idx="450">
                  <c:v>62.153444658757671</c:v>
                </c:pt>
                <c:pt idx="451">
                  <c:v>62.016839840913292</c:v>
                </c:pt>
                <c:pt idx="452">
                  <c:v>57.40794468087973</c:v>
                </c:pt>
                <c:pt idx="453">
                  <c:v>57.497655262305734</c:v>
                </c:pt>
                <c:pt idx="454">
                  <c:v>57.279293618222439</c:v>
                </c:pt>
                <c:pt idx="455">
                  <c:v>59.534687374585815</c:v>
                </c:pt>
                <c:pt idx="456">
                  <c:v>74.340247507345026</c:v>
                </c:pt>
                <c:pt idx="457">
                  <c:v>59.28741837262816</c:v>
                </c:pt>
                <c:pt idx="458">
                  <c:v>58.928528944451266</c:v>
                </c:pt>
                <c:pt idx="459">
                  <c:v>58.140980035921778</c:v>
                </c:pt>
                <c:pt idx="460">
                  <c:v>58.098165697392027</c:v>
                </c:pt>
                <c:pt idx="461">
                  <c:v>75.3632976122028</c:v>
                </c:pt>
                <c:pt idx="462">
                  <c:v>57.111113832162594</c:v>
                </c:pt>
                <c:pt idx="463">
                  <c:v>57.121550428708304</c:v>
                </c:pt>
                <c:pt idx="464">
                  <c:v>73.274811932480588</c:v>
                </c:pt>
                <c:pt idx="465">
                  <c:v>73.476876444368202</c:v>
                </c:pt>
                <c:pt idx="466">
                  <c:v>57.60546607056979</c:v>
                </c:pt>
                <c:pt idx="467">
                  <c:v>73.836310530798627</c:v>
                </c:pt>
                <c:pt idx="468">
                  <c:v>79.661108864799658</c:v>
                </c:pt>
                <c:pt idx="469">
                  <c:v>79.663953859311817</c:v>
                </c:pt>
                <c:pt idx="470">
                  <c:v>74.271682299965235</c:v>
                </c:pt>
                <c:pt idx="471">
                  <c:v>81.736081947809993</c:v>
                </c:pt>
                <c:pt idx="472">
                  <c:v>74.104624896582536</c:v>
                </c:pt>
                <c:pt idx="473">
                  <c:v>78.595837792789453</c:v>
                </c:pt>
                <c:pt idx="474">
                  <c:v>78.29861140343435</c:v>
                </c:pt>
                <c:pt idx="475">
                  <c:v>73.838824812227855</c:v>
                </c:pt>
                <c:pt idx="476">
                  <c:v>77.112169955288223</c:v>
                </c:pt>
                <c:pt idx="477">
                  <c:v>76.492085566050562</c:v>
                </c:pt>
                <c:pt idx="478">
                  <c:v>75.906348254997582</c:v>
                </c:pt>
                <c:pt idx="479">
                  <c:v>75.378831280817295</c:v>
                </c:pt>
                <c:pt idx="480">
                  <c:v>78.348464566834423</c:v>
                </c:pt>
                <c:pt idx="481">
                  <c:v>75.141913631424472</c:v>
                </c:pt>
                <c:pt idx="482">
                  <c:v>54.254887890379834</c:v>
                </c:pt>
                <c:pt idx="483">
                  <c:v>53.63346721577367</c:v>
                </c:pt>
                <c:pt idx="484">
                  <c:v>54.138084570424908</c:v>
                </c:pt>
                <c:pt idx="485">
                  <c:v>54.615411273896235</c:v>
                </c:pt>
                <c:pt idx="486">
                  <c:v>54.476987924064574</c:v>
                </c:pt>
                <c:pt idx="487">
                  <c:v>54.123187514069315</c:v>
                </c:pt>
                <c:pt idx="488">
                  <c:v>53.060296234613595</c:v>
                </c:pt>
                <c:pt idx="489">
                  <c:v>52.250153643978933</c:v>
                </c:pt>
                <c:pt idx="490">
                  <c:v>71.722907683760283</c:v>
                </c:pt>
                <c:pt idx="491">
                  <c:v>51.529030192166928</c:v>
                </c:pt>
                <c:pt idx="492">
                  <c:v>51.485042537693609</c:v>
                </c:pt>
                <c:pt idx="493">
                  <c:v>71.925240508636065</c:v>
                </c:pt>
                <c:pt idx="494">
                  <c:v>71.598437391167892</c:v>
                </c:pt>
                <c:pt idx="495">
                  <c:v>71.795950033896631</c:v>
                </c:pt>
                <c:pt idx="496">
                  <c:v>72.012125513758193</c:v>
                </c:pt>
                <c:pt idx="497">
                  <c:v>57.554749126005511</c:v>
                </c:pt>
                <c:pt idx="498">
                  <c:v>57.655225664646935</c:v>
                </c:pt>
                <c:pt idx="499">
                  <c:v>57.591919409564738</c:v>
                </c:pt>
                <c:pt idx="500">
                  <c:v>57.663993051918617</c:v>
                </c:pt>
                <c:pt idx="501">
                  <c:v>57.670905111666329</c:v>
                </c:pt>
                <c:pt idx="502">
                  <c:v>72.135504831061624</c:v>
                </c:pt>
                <c:pt idx="503">
                  <c:v>56.325151717075897</c:v>
                </c:pt>
                <c:pt idx="504">
                  <c:v>56.287503878540107</c:v>
                </c:pt>
                <c:pt idx="505">
                  <c:v>55.431504225729952</c:v>
                </c:pt>
                <c:pt idx="506">
                  <c:v>71.719955516868609</c:v>
                </c:pt>
                <c:pt idx="507">
                  <c:v>71.772776458386588</c:v>
                </c:pt>
                <c:pt idx="508">
                  <c:v>71.849954203660786</c:v>
                </c:pt>
                <c:pt idx="509">
                  <c:v>71.826709596522477</c:v>
                </c:pt>
                <c:pt idx="510">
                  <c:v>73.547874855758053</c:v>
                </c:pt>
                <c:pt idx="511">
                  <c:v>71.752083168964788</c:v>
                </c:pt>
                <c:pt idx="512">
                  <c:v>74.056160399967098</c:v>
                </c:pt>
                <c:pt idx="513">
                  <c:v>74.081366513713064</c:v>
                </c:pt>
                <c:pt idx="514">
                  <c:v>73.804414100685023</c:v>
                </c:pt>
                <c:pt idx="515">
                  <c:v>72.654509008464331</c:v>
                </c:pt>
                <c:pt idx="516">
                  <c:v>72.75383331913973</c:v>
                </c:pt>
                <c:pt idx="517">
                  <c:v>72.569369431936025</c:v>
                </c:pt>
                <c:pt idx="518">
                  <c:v>72.60298520485064</c:v>
                </c:pt>
                <c:pt idx="519">
                  <c:v>76.116583244470931</c:v>
                </c:pt>
                <c:pt idx="520">
                  <c:v>73.108424493862202</c:v>
                </c:pt>
                <c:pt idx="521">
                  <c:v>72.914760601722477</c:v>
                </c:pt>
                <c:pt idx="522">
                  <c:v>71.730537629576475</c:v>
                </c:pt>
                <c:pt idx="523">
                  <c:v>76.314439436517858</c:v>
                </c:pt>
                <c:pt idx="524">
                  <c:v>75.809827671543189</c:v>
                </c:pt>
                <c:pt idx="525">
                  <c:v>75.610394114990086</c:v>
                </c:pt>
                <c:pt idx="526">
                  <c:v>75.422116725192168</c:v>
                </c:pt>
                <c:pt idx="527">
                  <c:v>72.033211611397249</c:v>
                </c:pt>
                <c:pt idx="528">
                  <c:v>71.887349949616251</c:v>
                </c:pt>
                <c:pt idx="529">
                  <c:v>71.875655021003382</c:v>
                </c:pt>
                <c:pt idx="530">
                  <c:v>71.743476855184554</c:v>
                </c:pt>
                <c:pt idx="531">
                  <c:v>71.692251872639901</c:v>
                </c:pt>
                <c:pt idx="532">
                  <c:v>71.34639896931192</c:v>
                </c:pt>
                <c:pt idx="533">
                  <c:v>70.931796196278839</c:v>
                </c:pt>
                <c:pt idx="534">
                  <c:v>70.995591393345904</c:v>
                </c:pt>
                <c:pt idx="535">
                  <c:v>70.50759251848126</c:v>
                </c:pt>
                <c:pt idx="536">
                  <c:v>70.413803254951986</c:v>
                </c:pt>
                <c:pt idx="537">
                  <c:v>74.257388500954875</c:v>
                </c:pt>
                <c:pt idx="538">
                  <c:v>74.212511135874934</c:v>
                </c:pt>
                <c:pt idx="539">
                  <c:v>74.050481972996948</c:v>
                </c:pt>
                <c:pt idx="540">
                  <c:v>74.1895309632894</c:v>
                </c:pt>
                <c:pt idx="541">
                  <c:v>69.663174992689974</c:v>
                </c:pt>
                <c:pt idx="542">
                  <c:v>69.74116812990205</c:v>
                </c:pt>
                <c:pt idx="543">
                  <c:v>68.841652257457568</c:v>
                </c:pt>
                <c:pt idx="544">
                  <c:v>69.840153964693897</c:v>
                </c:pt>
                <c:pt idx="545">
                  <c:v>68.974070604771583</c:v>
                </c:pt>
                <c:pt idx="546">
                  <c:v>74.616686804455725</c:v>
                </c:pt>
                <c:pt idx="547">
                  <c:v>75.144749393084581</c:v>
                </c:pt>
                <c:pt idx="548">
                  <c:v>69.399875533512855</c:v>
                </c:pt>
                <c:pt idx="549">
                  <c:v>69.447431469895889</c:v>
                </c:pt>
                <c:pt idx="550">
                  <c:v>68.827154457733698</c:v>
                </c:pt>
                <c:pt idx="551">
                  <c:v>69.189957467333812</c:v>
                </c:pt>
                <c:pt idx="552">
                  <c:v>68.668433514749026</c:v>
                </c:pt>
                <c:pt idx="553">
                  <c:v>74.791156935526928</c:v>
                </c:pt>
                <c:pt idx="554">
                  <c:v>68.289676064962137</c:v>
                </c:pt>
                <c:pt idx="555">
                  <c:v>68.199869302555456</c:v>
                </c:pt>
                <c:pt idx="556">
                  <c:v>68.24245557426643</c:v>
                </c:pt>
                <c:pt idx="557">
                  <c:v>72.624487548107496</c:v>
                </c:pt>
                <c:pt idx="558">
                  <c:v>63.305397046053912</c:v>
                </c:pt>
                <c:pt idx="559">
                  <c:v>63.138292269184035</c:v>
                </c:pt>
                <c:pt idx="560">
                  <c:v>62.991065813877178</c:v>
                </c:pt>
                <c:pt idx="561">
                  <c:v>62.773159161228513</c:v>
                </c:pt>
                <c:pt idx="562">
                  <c:v>62.564920533011147</c:v>
                </c:pt>
                <c:pt idx="563">
                  <c:v>62.390857720744094</c:v>
                </c:pt>
                <c:pt idx="564">
                  <c:v>62.177190722013869</c:v>
                </c:pt>
                <c:pt idx="565">
                  <c:v>62.119624324860858</c:v>
                </c:pt>
                <c:pt idx="566">
                  <c:v>61.934174426349479</c:v>
                </c:pt>
                <c:pt idx="567">
                  <c:v>61.774201614391998</c:v>
                </c:pt>
                <c:pt idx="568">
                  <c:v>61.704849793513482</c:v>
                </c:pt>
                <c:pt idx="569">
                  <c:v>61.627274945400842</c:v>
                </c:pt>
                <c:pt idx="570">
                  <c:v>61.577015310861746</c:v>
                </c:pt>
                <c:pt idx="571">
                  <c:v>61.590135455324884</c:v>
                </c:pt>
                <c:pt idx="572">
                  <c:v>61.405513418523078</c:v>
                </c:pt>
                <c:pt idx="573">
                  <c:v>61.449854331704692</c:v>
                </c:pt>
                <c:pt idx="574">
                  <c:v>61.494195244886306</c:v>
                </c:pt>
                <c:pt idx="575">
                  <c:v>62.401738563210827</c:v>
                </c:pt>
                <c:pt idx="576">
                  <c:v>61.715728229858691</c:v>
                </c:pt>
                <c:pt idx="577">
                  <c:v>60.98360221302363</c:v>
                </c:pt>
                <c:pt idx="578">
                  <c:v>59.583127775381769</c:v>
                </c:pt>
                <c:pt idx="579">
                  <c:v>58.937908814608612</c:v>
                </c:pt>
                <c:pt idx="580">
                  <c:v>58.128207647322689</c:v>
                </c:pt>
                <c:pt idx="581">
                  <c:v>56.892215416193594</c:v>
                </c:pt>
                <c:pt idx="582">
                  <c:v>72.441992598050618</c:v>
                </c:pt>
                <c:pt idx="583">
                  <c:v>56.031074254520789</c:v>
                </c:pt>
                <c:pt idx="584">
                  <c:v>55.758473538798121</c:v>
                </c:pt>
                <c:pt idx="585">
                  <c:v>55.885713913334556</c:v>
                </c:pt>
                <c:pt idx="586">
                  <c:v>56.003622382259948</c:v>
                </c:pt>
                <c:pt idx="587">
                  <c:v>70.876947428100721</c:v>
                </c:pt>
                <c:pt idx="588">
                  <c:v>70.866603102692594</c:v>
                </c:pt>
                <c:pt idx="589">
                  <c:v>72.123286643299764</c:v>
                </c:pt>
                <c:pt idx="590">
                  <c:v>72.020971551733709</c:v>
                </c:pt>
                <c:pt idx="591">
                  <c:v>75.688922792846583</c:v>
                </c:pt>
                <c:pt idx="592">
                  <c:v>70.891818507727379</c:v>
                </c:pt>
                <c:pt idx="593">
                  <c:v>71.934486429058424</c:v>
                </c:pt>
                <c:pt idx="594">
                  <c:v>71.150833774396972</c:v>
                </c:pt>
                <c:pt idx="595">
                  <c:v>75.177332190774806</c:v>
                </c:pt>
                <c:pt idx="596">
                  <c:v>71.455437715659897</c:v>
                </c:pt>
                <c:pt idx="597">
                  <c:v>75.245207505505945</c:v>
                </c:pt>
                <c:pt idx="598">
                  <c:v>75.730635099456777</c:v>
                </c:pt>
                <c:pt idx="599">
                  <c:v>70.850306331071366</c:v>
                </c:pt>
                <c:pt idx="600">
                  <c:v>75.701925768696711</c:v>
                </c:pt>
                <c:pt idx="601">
                  <c:v>70.947430990595478</c:v>
                </c:pt>
                <c:pt idx="602">
                  <c:v>78.639130775866306</c:v>
                </c:pt>
                <c:pt idx="603">
                  <c:v>78.742751383947436</c:v>
                </c:pt>
                <c:pt idx="604">
                  <c:v>82.054061927100776</c:v>
                </c:pt>
                <c:pt idx="605">
                  <c:v>82.356168998232604</c:v>
                </c:pt>
                <c:pt idx="606">
                  <c:v>81.192398557905705</c:v>
                </c:pt>
                <c:pt idx="607">
                  <c:v>82.292725466948824</c:v>
                </c:pt>
                <c:pt idx="608">
                  <c:v>78.096663778254182</c:v>
                </c:pt>
                <c:pt idx="609">
                  <c:v>78.126831343233761</c:v>
                </c:pt>
                <c:pt idx="610">
                  <c:v>77.612162037586927</c:v>
                </c:pt>
                <c:pt idx="611">
                  <c:v>76.541407708994271</c:v>
                </c:pt>
                <c:pt idx="612">
                  <c:v>77.783497211694723</c:v>
                </c:pt>
                <c:pt idx="613">
                  <c:v>77.057994226938192</c:v>
                </c:pt>
                <c:pt idx="614">
                  <c:v>76.771896818605953</c:v>
                </c:pt>
                <c:pt idx="615">
                  <c:v>76.982565507352547</c:v>
                </c:pt>
                <c:pt idx="616">
                  <c:v>76.778569484164422</c:v>
                </c:pt>
                <c:pt idx="617">
                  <c:v>71.131354347929431</c:v>
                </c:pt>
                <c:pt idx="618">
                  <c:v>70.976569338353528</c:v>
                </c:pt>
                <c:pt idx="619">
                  <c:v>71.36344081393112</c:v>
                </c:pt>
                <c:pt idx="620">
                  <c:v>71.142716434211167</c:v>
                </c:pt>
                <c:pt idx="621">
                  <c:v>71.290928465398963</c:v>
                </c:pt>
                <c:pt idx="622">
                  <c:v>75.1225213323589</c:v>
                </c:pt>
                <c:pt idx="623">
                  <c:v>75.105376497301691</c:v>
                </c:pt>
                <c:pt idx="624">
                  <c:v>74.993256989921079</c:v>
                </c:pt>
                <c:pt idx="625">
                  <c:v>74.869735470111308</c:v>
                </c:pt>
                <c:pt idx="626">
                  <c:v>74.762398874007403</c:v>
                </c:pt>
                <c:pt idx="627">
                  <c:v>74.499438834372455</c:v>
                </c:pt>
                <c:pt idx="628">
                  <c:v>74.492953794847708</c:v>
                </c:pt>
                <c:pt idx="629">
                  <c:v>74.506455828892953</c:v>
                </c:pt>
                <c:pt idx="630">
                  <c:v>70.219625448075746</c:v>
                </c:pt>
                <c:pt idx="631">
                  <c:v>70.007580828744921</c:v>
                </c:pt>
                <c:pt idx="632">
                  <c:v>74.983751107444419</c:v>
                </c:pt>
                <c:pt idx="633">
                  <c:v>78.354374021350822</c:v>
                </c:pt>
                <c:pt idx="634">
                  <c:v>80.024488762848634</c:v>
                </c:pt>
                <c:pt idx="635">
                  <c:v>80.206047197658023</c:v>
                </c:pt>
                <c:pt idx="636">
                  <c:v>79.037647414209957</c:v>
                </c:pt>
                <c:pt idx="637">
                  <c:v>81.158848757982597</c:v>
                </c:pt>
                <c:pt idx="638">
                  <c:v>79.13869207930037</c:v>
                </c:pt>
                <c:pt idx="639">
                  <c:v>79.972971294481354</c:v>
                </c:pt>
                <c:pt idx="640">
                  <c:v>79.737415450795595</c:v>
                </c:pt>
                <c:pt idx="641">
                  <c:v>79.586016564856877</c:v>
                </c:pt>
                <c:pt idx="642">
                  <c:v>80.21291047889811</c:v>
                </c:pt>
                <c:pt idx="643">
                  <c:v>78.386732449209717</c:v>
                </c:pt>
                <c:pt idx="644">
                  <c:v>79.289954139032361</c:v>
                </c:pt>
                <c:pt idx="645">
                  <c:v>78.044571946423801</c:v>
                </c:pt>
                <c:pt idx="646">
                  <c:v>81.085558150109051</c:v>
                </c:pt>
                <c:pt idx="647">
                  <c:v>78.092792417353138</c:v>
                </c:pt>
                <c:pt idx="648">
                  <c:v>81.508817502638934</c:v>
                </c:pt>
                <c:pt idx="649">
                  <c:v>77.882423554409641</c:v>
                </c:pt>
                <c:pt idx="650">
                  <c:v>77.599260007346928</c:v>
                </c:pt>
                <c:pt idx="651">
                  <c:v>77.608820940010204</c:v>
                </c:pt>
                <c:pt idx="652">
                  <c:v>81.670523040173634</c:v>
                </c:pt>
                <c:pt idx="653">
                  <c:v>81.500716522756889</c:v>
                </c:pt>
                <c:pt idx="654">
                  <c:v>81.524389827362867</c:v>
                </c:pt>
                <c:pt idx="655">
                  <c:v>81.284565294804992</c:v>
                </c:pt>
                <c:pt idx="656">
                  <c:v>77.132635625029252</c:v>
                </c:pt>
                <c:pt idx="657">
                  <c:v>77.06284663694035</c:v>
                </c:pt>
                <c:pt idx="658">
                  <c:v>76.709894101788734</c:v>
                </c:pt>
                <c:pt idx="659">
                  <c:v>81.761208663890415</c:v>
                </c:pt>
                <c:pt idx="660">
                  <c:v>76.797803056527428</c:v>
                </c:pt>
                <c:pt idx="661">
                  <c:v>76.611880369814457</c:v>
                </c:pt>
                <c:pt idx="662">
                  <c:v>67.302854871678093</c:v>
                </c:pt>
                <c:pt idx="663">
                  <c:v>68.387532815676849</c:v>
                </c:pt>
                <c:pt idx="664">
                  <c:v>68.352752835158526</c:v>
                </c:pt>
                <c:pt idx="665">
                  <c:v>68.092260694025001</c:v>
                </c:pt>
                <c:pt idx="666">
                  <c:v>67.812875714617149</c:v>
                </c:pt>
                <c:pt idx="667">
                  <c:v>67.722419117952597</c:v>
                </c:pt>
                <c:pt idx="668">
                  <c:v>67.517603592965301</c:v>
                </c:pt>
                <c:pt idx="669">
                  <c:v>67.417586063637458</c:v>
                </c:pt>
                <c:pt idx="670">
                  <c:v>67.518605491642063</c:v>
                </c:pt>
                <c:pt idx="671">
                  <c:v>67.492155518057999</c:v>
                </c:pt>
                <c:pt idx="672">
                  <c:v>67.461926976819072</c:v>
                </c:pt>
                <c:pt idx="673">
                  <c:v>67.461926976819072</c:v>
                </c:pt>
                <c:pt idx="674">
                  <c:v>67.354352312181518</c:v>
                </c:pt>
                <c:pt idx="675">
                  <c:v>66.703121959347726</c:v>
                </c:pt>
                <c:pt idx="676">
                  <c:v>66.412086459455196</c:v>
                </c:pt>
                <c:pt idx="677">
                  <c:v>61.804581637157625</c:v>
                </c:pt>
                <c:pt idx="678">
                  <c:v>61.538536158067927</c:v>
                </c:pt>
                <c:pt idx="679">
                  <c:v>61.316831592159843</c:v>
                </c:pt>
                <c:pt idx="680">
                  <c:v>61.95641142450895</c:v>
                </c:pt>
                <c:pt idx="681">
                  <c:v>61.730928290946004</c:v>
                </c:pt>
                <c:pt idx="682">
                  <c:v>61.452774237267164</c:v>
                </c:pt>
                <c:pt idx="683">
                  <c:v>61.304637227102852</c:v>
                </c:pt>
                <c:pt idx="684">
                  <c:v>60.911895218049025</c:v>
                </c:pt>
                <c:pt idx="685">
                  <c:v>72.57733395246909</c:v>
                </c:pt>
                <c:pt idx="686">
                  <c:v>60.212774411430978</c:v>
                </c:pt>
                <c:pt idx="687">
                  <c:v>59.817484760451293</c:v>
                </c:pt>
                <c:pt idx="688">
                  <c:v>59.565780680356518</c:v>
                </c:pt>
                <c:pt idx="689">
                  <c:v>59.174269597031703</c:v>
                </c:pt>
                <c:pt idx="690">
                  <c:v>72.805822782062364</c:v>
                </c:pt>
                <c:pt idx="691">
                  <c:v>59.001686410636879</c:v>
                </c:pt>
                <c:pt idx="692">
                  <c:v>83.995994583752008</c:v>
                </c:pt>
                <c:pt idx="693">
                  <c:v>83.728126493722499</c:v>
                </c:pt>
                <c:pt idx="694">
                  <c:v>77.899021055589458</c:v>
                </c:pt>
                <c:pt idx="695">
                  <c:v>83.910783950396592</c:v>
                </c:pt>
                <c:pt idx="696">
                  <c:v>77.945612116002138</c:v>
                </c:pt>
                <c:pt idx="697">
                  <c:v>83.156845084020603</c:v>
                </c:pt>
                <c:pt idx="698">
                  <c:v>83.909807869639934</c:v>
                </c:pt>
                <c:pt idx="699">
                  <c:v>83.152148590733091</c:v>
                </c:pt>
                <c:pt idx="700">
                  <c:v>77.762995128486438</c:v>
                </c:pt>
                <c:pt idx="701">
                  <c:v>82.039753902756416</c:v>
                </c:pt>
                <c:pt idx="702">
                  <c:v>81.355946937082706</c:v>
                </c:pt>
                <c:pt idx="703">
                  <c:v>81.473436112089459</c:v>
                </c:pt>
                <c:pt idx="704">
                  <c:v>83.797014670847631</c:v>
                </c:pt>
                <c:pt idx="705">
                  <c:v>81.363138954015412</c:v>
                </c:pt>
                <c:pt idx="706">
                  <c:v>81.399001154422933</c:v>
                </c:pt>
                <c:pt idx="707">
                  <c:v>62.580250508202703</c:v>
                </c:pt>
                <c:pt idx="708">
                  <c:v>62.584453442299974</c:v>
                </c:pt>
                <c:pt idx="709">
                  <c:v>62.262828172751874</c:v>
                </c:pt>
                <c:pt idx="710">
                  <c:v>61.871906437211358</c:v>
                </c:pt>
                <c:pt idx="711">
                  <c:v>61.771061043292427</c:v>
                </c:pt>
                <c:pt idx="712">
                  <c:v>61.517667995899963</c:v>
                </c:pt>
                <c:pt idx="713">
                  <c:v>61.070904334736205</c:v>
                </c:pt>
                <c:pt idx="714">
                  <c:v>60.653342828522781</c:v>
                </c:pt>
                <c:pt idx="715">
                  <c:v>72.325717403459549</c:v>
                </c:pt>
                <c:pt idx="716">
                  <c:v>59.967589398111087</c:v>
                </c:pt>
                <c:pt idx="717">
                  <c:v>59.650909279183693</c:v>
                </c:pt>
                <c:pt idx="718">
                  <c:v>59.627531682225914</c:v>
                </c:pt>
                <c:pt idx="719">
                  <c:v>59.715120102671278</c:v>
                </c:pt>
                <c:pt idx="720">
                  <c:v>59.6887659740228</c:v>
                </c:pt>
                <c:pt idx="721">
                  <c:v>59.747114490111194</c:v>
                </c:pt>
                <c:pt idx="722">
                  <c:v>69.667812854283028</c:v>
                </c:pt>
                <c:pt idx="723">
                  <c:v>68.934149426060287</c:v>
                </c:pt>
                <c:pt idx="724">
                  <c:v>68.643775195079073</c:v>
                </c:pt>
                <c:pt idx="725">
                  <c:v>75.633942055012312</c:v>
                </c:pt>
                <c:pt idx="726">
                  <c:v>68.915025355281756</c:v>
                </c:pt>
                <c:pt idx="727">
                  <c:v>69.278651037088736</c:v>
                </c:pt>
                <c:pt idx="728">
                  <c:v>68.799032615476946</c:v>
                </c:pt>
                <c:pt idx="729">
                  <c:v>68.655256827355259</c:v>
                </c:pt>
                <c:pt idx="730">
                  <c:v>68.260845907346251</c:v>
                </c:pt>
                <c:pt idx="731">
                  <c:v>74.688267982075118</c:v>
                </c:pt>
                <c:pt idx="732">
                  <c:v>66.167681815811591</c:v>
                </c:pt>
                <c:pt idx="733">
                  <c:v>75.186805802324301</c:v>
                </c:pt>
                <c:pt idx="734">
                  <c:v>67.647523647342339</c:v>
                </c:pt>
                <c:pt idx="735">
                  <c:v>67.783097788853908</c:v>
                </c:pt>
                <c:pt idx="736">
                  <c:v>68.305109725671571</c:v>
                </c:pt>
                <c:pt idx="737">
                  <c:v>69.721915500563696</c:v>
                </c:pt>
                <c:pt idx="738">
                  <c:v>69.690828547632407</c:v>
                </c:pt>
                <c:pt idx="739">
                  <c:v>69.470939168576905</c:v>
                </c:pt>
                <c:pt idx="740">
                  <c:v>69.504794240364689</c:v>
                </c:pt>
                <c:pt idx="741">
                  <c:v>69.370803346147227</c:v>
                </c:pt>
                <c:pt idx="742">
                  <c:v>69.155216702538127</c:v>
                </c:pt>
                <c:pt idx="743">
                  <c:v>68.973593617754346</c:v>
                </c:pt>
                <c:pt idx="744">
                  <c:v>74.358293653422095</c:v>
                </c:pt>
                <c:pt idx="745">
                  <c:v>68.552127103389708</c:v>
                </c:pt>
                <c:pt idx="746">
                  <c:v>68.248659300042632</c:v>
                </c:pt>
                <c:pt idx="747">
                  <c:v>68.422200628360841</c:v>
                </c:pt>
                <c:pt idx="748">
                  <c:v>68.305440711818619</c:v>
                </c:pt>
                <c:pt idx="749">
                  <c:v>68.214366125060181</c:v>
                </c:pt>
                <c:pt idx="750">
                  <c:v>68.159070419537656</c:v>
                </c:pt>
                <c:pt idx="751">
                  <c:v>67.926919191099458</c:v>
                </c:pt>
                <c:pt idx="752">
                  <c:v>66.535948874324689</c:v>
                </c:pt>
                <c:pt idx="753">
                  <c:v>66.624630700687931</c:v>
                </c:pt>
                <c:pt idx="754">
                  <c:v>66.366142356907957</c:v>
                </c:pt>
                <c:pt idx="755">
                  <c:v>66.229341049708253</c:v>
                </c:pt>
                <c:pt idx="756">
                  <c:v>66.007636483800169</c:v>
                </c:pt>
                <c:pt idx="757">
                  <c:v>65.959517002963679</c:v>
                </c:pt>
                <c:pt idx="758">
                  <c:v>66.059534532291508</c:v>
                </c:pt>
                <c:pt idx="759">
                  <c:v>66.092539742508521</c:v>
                </c:pt>
                <c:pt idx="760">
                  <c:v>65.903840386817464</c:v>
                </c:pt>
                <c:pt idx="761">
                  <c:v>65.940624164689353</c:v>
                </c:pt>
                <c:pt idx="762">
                  <c:v>65.851942338326111</c:v>
                </c:pt>
                <c:pt idx="763">
                  <c:v>65.759481944308021</c:v>
                </c:pt>
                <c:pt idx="764">
                  <c:v>65.803822857489635</c:v>
                </c:pt>
                <c:pt idx="765">
                  <c:v>65.800044289834773</c:v>
                </c:pt>
                <c:pt idx="766">
                  <c:v>66.066089768924471</c:v>
                </c:pt>
                <c:pt idx="767">
                  <c:v>66.928125246327411</c:v>
                </c:pt>
                <c:pt idx="768">
                  <c:v>66.74997542941324</c:v>
                </c:pt>
                <c:pt idx="769">
                  <c:v>66.867895465517009</c:v>
                </c:pt>
                <c:pt idx="770">
                  <c:v>66.090949806815019</c:v>
                </c:pt>
                <c:pt idx="771">
                  <c:v>66.304478790189961</c:v>
                </c:pt>
                <c:pt idx="772">
                  <c:v>73.793237289992391</c:v>
                </c:pt>
                <c:pt idx="773">
                  <c:v>66.038924510340792</c:v>
                </c:pt>
                <c:pt idx="774">
                  <c:v>73.676887804419138</c:v>
                </c:pt>
                <c:pt idx="775">
                  <c:v>65.321445932263416</c:v>
                </c:pt>
                <c:pt idx="776">
                  <c:v>65.466337191892194</c:v>
                </c:pt>
                <c:pt idx="777">
                  <c:v>65.40115533287296</c:v>
                </c:pt>
                <c:pt idx="778">
                  <c:v>73.725069022179582</c:v>
                </c:pt>
                <c:pt idx="779">
                  <c:v>73.671649029039443</c:v>
                </c:pt>
                <c:pt idx="780">
                  <c:v>65.175664181474161</c:v>
                </c:pt>
                <c:pt idx="781">
                  <c:v>65.199153348812317</c:v>
                </c:pt>
                <c:pt idx="782">
                  <c:v>72.188533293673601</c:v>
                </c:pt>
                <c:pt idx="783">
                  <c:v>63.242042624392298</c:v>
                </c:pt>
                <c:pt idx="784">
                  <c:v>64.060685504379109</c:v>
                </c:pt>
                <c:pt idx="785">
                  <c:v>63.405737012804998</c:v>
                </c:pt>
                <c:pt idx="786">
                  <c:v>63.043673320045663</c:v>
                </c:pt>
                <c:pt idx="787">
                  <c:v>75.169614683191</c:v>
                </c:pt>
                <c:pt idx="788">
                  <c:v>62.800181552174223</c:v>
                </c:pt>
                <c:pt idx="789">
                  <c:v>61.78105173765605</c:v>
                </c:pt>
                <c:pt idx="790">
                  <c:v>61.908295655216115</c:v>
                </c:pt>
                <c:pt idx="791">
                  <c:v>61.376749693332009</c:v>
                </c:pt>
                <c:pt idx="792">
                  <c:v>61.097057242620856</c:v>
                </c:pt>
                <c:pt idx="793">
                  <c:v>61.668732112186582</c:v>
                </c:pt>
                <c:pt idx="794">
                  <c:v>61.199779022516694</c:v>
                </c:pt>
                <c:pt idx="795">
                  <c:v>60.822018623530958</c:v>
                </c:pt>
                <c:pt idx="796">
                  <c:v>60.391303756213361</c:v>
                </c:pt>
                <c:pt idx="797">
                  <c:v>62.026286203065709</c:v>
                </c:pt>
                <c:pt idx="798">
                  <c:v>61.804581637157625</c:v>
                </c:pt>
                <c:pt idx="799">
                  <c:v>61.449854331704692</c:v>
                </c:pt>
                <c:pt idx="800">
                  <c:v>61.16105540981431</c:v>
                </c:pt>
                <c:pt idx="801">
                  <c:v>60.622975859586425</c:v>
                </c:pt>
                <c:pt idx="802">
                  <c:v>60.044472710837397</c:v>
                </c:pt>
                <c:pt idx="803">
                  <c:v>59.510039767709252</c:v>
                </c:pt>
                <c:pt idx="804">
                  <c:v>59.479058818135478</c:v>
                </c:pt>
                <c:pt idx="805">
                  <c:v>59.069928693170255</c:v>
                </c:pt>
                <c:pt idx="806">
                  <c:v>72.495291527390449</c:v>
                </c:pt>
                <c:pt idx="807">
                  <c:v>58.678982002618234</c:v>
                </c:pt>
                <c:pt idx="808">
                  <c:v>58.602370628595516</c:v>
                </c:pt>
                <c:pt idx="809">
                  <c:v>58.700602836090574</c:v>
                </c:pt>
                <c:pt idx="810">
                  <c:v>58.531776105248476</c:v>
                </c:pt>
                <c:pt idx="811">
                  <c:v>47.615394556271205</c:v>
                </c:pt>
                <c:pt idx="812">
                  <c:v>69.836931162078855</c:v>
                </c:pt>
                <c:pt idx="813">
                  <c:v>68.127377030248994</c:v>
                </c:pt>
                <c:pt idx="814">
                  <c:v>68.993913499842563</c:v>
                </c:pt>
                <c:pt idx="815">
                  <c:v>68.790025162746645</c:v>
                </c:pt>
                <c:pt idx="816">
                  <c:v>74.276669847500813</c:v>
                </c:pt>
                <c:pt idx="817">
                  <c:v>73.408829138184146</c:v>
                </c:pt>
                <c:pt idx="818">
                  <c:v>72.747651854893348</c:v>
                </c:pt>
                <c:pt idx="819">
                  <c:v>73.129020383667978</c:v>
                </c:pt>
                <c:pt idx="820">
                  <c:v>71.673332946557608</c:v>
                </c:pt>
                <c:pt idx="821">
                  <c:v>71.17304028186436</c:v>
                </c:pt>
                <c:pt idx="822">
                  <c:v>70.705000626601446</c:v>
                </c:pt>
                <c:pt idx="823">
                  <c:v>69.250868765214349</c:v>
                </c:pt>
                <c:pt idx="824">
                  <c:v>68.582111265542409</c:v>
                </c:pt>
                <c:pt idx="825">
                  <c:v>63.676630054113616</c:v>
                </c:pt>
                <c:pt idx="826">
                  <c:v>63.936208230343695</c:v>
                </c:pt>
                <c:pt idx="827">
                  <c:v>63.278372386657757</c:v>
                </c:pt>
                <c:pt idx="828">
                  <c:v>63.794574894861931</c:v>
                </c:pt>
                <c:pt idx="829">
                  <c:v>63.657552773771371</c:v>
                </c:pt>
                <c:pt idx="830">
                  <c:v>63.094718031088803</c:v>
                </c:pt>
                <c:pt idx="831">
                  <c:v>62.570158640074183</c:v>
                </c:pt>
                <c:pt idx="832">
                  <c:v>61.920974290381302</c:v>
                </c:pt>
                <c:pt idx="833">
                  <c:v>61.231463537620954</c:v>
                </c:pt>
                <c:pt idx="834">
                  <c:v>72.285304297700435</c:v>
                </c:pt>
                <c:pt idx="835">
                  <c:v>59.526189069128023</c:v>
                </c:pt>
                <c:pt idx="836">
                  <c:v>58.771635272498457</c:v>
                </c:pt>
                <c:pt idx="837">
                  <c:v>58.224678894092584</c:v>
                </c:pt>
                <c:pt idx="838">
                  <c:v>57.804935134725255</c:v>
                </c:pt>
                <c:pt idx="839">
                  <c:v>57.542578240789886</c:v>
                </c:pt>
                <c:pt idx="840">
                  <c:v>57.422568215519448</c:v>
                </c:pt>
                <c:pt idx="841">
                  <c:v>56.597776630881278</c:v>
                </c:pt>
                <c:pt idx="842">
                  <c:v>72.78762027388035</c:v>
                </c:pt>
                <c:pt idx="843">
                  <c:v>65.366841387337757</c:v>
                </c:pt>
                <c:pt idx="844">
                  <c:v>65.216026733368224</c:v>
                </c:pt>
                <c:pt idx="845">
                  <c:v>65.109230205972779</c:v>
                </c:pt>
                <c:pt idx="846">
                  <c:v>74.394857675627463</c:v>
                </c:pt>
                <c:pt idx="847">
                  <c:v>73.485495813439499</c:v>
                </c:pt>
                <c:pt idx="848">
                  <c:v>73.228887735562623</c:v>
                </c:pt>
                <c:pt idx="849">
                  <c:v>73.102913210030366</c:v>
                </c:pt>
                <c:pt idx="850">
                  <c:v>65.049738091975328</c:v>
                </c:pt>
                <c:pt idx="851">
                  <c:v>64.909085453030357</c:v>
                </c:pt>
                <c:pt idx="852">
                  <c:v>64.57191356817647</c:v>
                </c:pt>
                <c:pt idx="853">
                  <c:v>73.439863858920134</c:v>
                </c:pt>
                <c:pt idx="854">
                  <c:v>73.444740922339932</c:v>
                </c:pt>
                <c:pt idx="855">
                  <c:v>64.538043624405915</c:v>
                </c:pt>
                <c:pt idx="856">
                  <c:v>64.589820594348026</c:v>
                </c:pt>
                <c:pt idx="857">
                  <c:v>77.222839437552452</c:v>
                </c:pt>
                <c:pt idx="858">
                  <c:v>77.21286544926987</c:v>
                </c:pt>
                <c:pt idx="859">
                  <c:v>77.043690837020819</c:v>
                </c:pt>
                <c:pt idx="860">
                  <c:v>73.532267813230845</c:v>
                </c:pt>
                <c:pt idx="861">
                  <c:v>73.682877415915641</c:v>
                </c:pt>
                <c:pt idx="862">
                  <c:v>73.677602540777414</c:v>
                </c:pt>
                <c:pt idx="863">
                  <c:v>73.718421705795734</c:v>
                </c:pt>
                <c:pt idx="864">
                  <c:v>77.037598201561437</c:v>
                </c:pt>
                <c:pt idx="865">
                  <c:v>73.49416025753159</c:v>
                </c:pt>
                <c:pt idx="866">
                  <c:v>79.805911208223321</c:v>
                </c:pt>
                <c:pt idx="867">
                  <c:v>79.55112666484645</c:v>
                </c:pt>
                <c:pt idx="868">
                  <c:v>75.128334897974696</c:v>
                </c:pt>
                <c:pt idx="869">
                  <c:v>74.636104562815262</c:v>
                </c:pt>
                <c:pt idx="870">
                  <c:v>78.622358580952323</c:v>
                </c:pt>
                <c:pt idx="871">
                  <c:v>76.418822894806766</c:v>
                </c:pt>
                <c:pt idx="872">
                  <c:v>78.549642812371033</c:v>
                </c:pt>
                <c:pt idx="873">
                  <c:v>78.253249509821501</c:v>
                </c:pt>
                <c:pt idx="874">
                  <c:v>74.718943795199934</c:v>
                </c:pt>
                <c:pt idx="875">
                  <c:v>74.791144709387368</c:v>
                </c:pt>
                <c:pt idx="876">
                  <c:v>74.247505427794849</c:v>
                </c:pt>
                <c:pt idx="877">
                  <c:v>78.066070626644049</c:v>
                </c:pt>
                <c:pt idx="878">
                  <c:v>78.46223417571801</c:v>
                </c:pt>
                <c:pt idx="879">
                  <c:v>74.298492020521607</c:v>
                </c:pt>
                <c:pt idx="880">
                  <c:v>77.672890780634319</c:v>
                </c:pt>
                <c:pt idx="881">
                  <c:v>77.407602344565163</c:v>
                </c:pt>
                <c:pt idx="882">
                  <c:v>77.635663847383285</c:v>
                </c:pt>
                <c:pt idx="883">
                  <c:v>77.09257442938663</c:v>
                </c:pt>
                <c:pt idx="884">
                  <c:v>80.620490693186753</c:v>
                </c:pt>
                <c:pt idx="885">
                  <c:v>80.372980324016822</c:v>
                </c:pt>
                <c:pt idx="886">
                  <c:v>80.249784936127895</c:v>
                </c:pt>
                <c:pt idx="887">
                  <c:v>63.526846502475031</c:v>
                </c:pt>
                <c:pt idx="888">
                  <c:v>65.730850592732011</c:v>
                </c:pt>
                <c:pt idx="889">
                  <c:v>64.984958207433124</c:v>
                </c:pt>
                <c:pt idx="890">
                  <c:v>64.225346479352098</c:v>
                </c:pt>
                <c:pt idx="891">
                  <c:v>63.991945515776109</c:v>
                </c:pt>
                <c:pt idx="892">
                  <c:v>75.517513882938076</c:v>
                </c:pt>
                <c:pt idx="893">
                  <c:v>63.69488449673095</c:v>
                </c:pt>
                <c:pt idx="894">
                  <c:v>64.433309150703963</c:v>
                </c:pt>
                <c:pt idx="895">
                  <c:v>63.876666566756256</c:v>
                </c:pt>
                <c:pt idx="896">
                  <c:v>75.087433064676404</c:v>
                </c:pt>
                <c:pt idx="897">
                  <c:v>62.660242284303237</c:v>
                </c:pt>
                <c:pt idx="898">
                  <c:v>74.836199616643526</c:v>
                </c:pt>
                <c:pt idx="899">
                  <c:v>62.79326668507251</c:v>
                </c:pt>
                <c:pt idx="900">
                  <c:v>75.577231889988965</c:v>
                </c:pt>
                <c:pt idx="901">
                  <c:v>63.955267808388975</c:v>
                </c:pt>
                <c:pt idx="902">
                  <c:v>61.804581637157625</c:v>
                </c:pt>
                <c:pt idx="903">
                  <c:v>61.804581637157625</c:v>
                </c:pt>
                <c:pt idx="904">
                  <c:v>61.671558897612776</c:v>
                </c:pt>
                <c:pt idx="905">
                  <c:v>62.601544594814257</c:v>
                </c:pt>
                <c:pt idx="906">
                  <c:v>62.317608176127003</c:v>
                </c:pt>
                <c:pt idx="907">
                  <c:v>62.043776534675338</c:v>
                </c:pt>
                <c:pt idx="908">
                  <c:v>61.9238642683964</c:v>
                </c:pt>
                <c:pt idx="909">
                  <c:v>61.822844840391795</c:v>
                </c:pt>
                <c:pt idx="910">
                  <c:v>61.932423302382901</c:v>
                </c:pt>
                <c:pt idx="911">
                  <c:v>61.413213790417188</c:v>
                </c:pt>
                <c:pt idx="912">
                  <c:v>61.418996155425603</c:v>
                </c:pt>
                <c:pt idx="913">
                  <c:v>61.359540971624526</c:v>
                </c:pt>
                <c:pt idx="914">
                  <c:v>61.167835919903133</c:v>
                </c:pt>
                <c:pt idx="915">
                  <c:v>74.312640958612789</c:v>
                </c:pt>
                <c:pt idx="916">
                  <c:v>72.955963589580222</c:v>
                </c:pt>
                <c:pt idx="917">
                  <c:v>70.504255864606009</c:v>
                </c:pt>
                <c:pt idx="918">
                  <c:v>70.263027842305263</c:v>
                </c:pt>
                <c:pt idx="919">
                  <c:v>76.028879415636155</c:v>
                </c:pt>
                <c:pt idx="920">
                  <c:v>71.16131854518629</c:v>
                </c:pt>
                <c:pt idx="921">
                  <c:v>70.596629461330366</c:v>
                </c:pt>
                <c:pt idx="922">
                  <c:v>70.225976218366029</c:v>
                </c:pt>
                <c:pt idx="923">
                  <c:v>70.721669261238588</c:v>
                </c:pt>
                <c:pt idx="924">
                  <c:v>76.396624890873269</c:v>
                </c:pt>
                <c:pt idx="925">
                  <c:v>70.41086386662009</c:v>
                </c:pt>
                <c:pt idx="926">
                  <c:v>69.701538007062595</c:v>
                </c:pt>
                <c:pt idx="927">
                  <c:v>69.071339340801103</c:v>
                </c:pt>
                <c:pt idx="928">
                  <c:v>69.055120274911033</c:v>
                </c:pt>
                <c:pt idx="929">
                  <c:v>68.363791985418004</c:v>
                </c:pt>
                <c:pt idx="930">
                  <c:v>69.307957612958873</c:v>
                </c:pt>
                <c:pt idx="931">
                  <c:v>69.144050542085225</c:v>
                </c:pt>
                <c:pt idx="932">
                  <c:v>78.886351896926726</c:v>
                </c:pt>
                <c:pt idx="933">
                  <c:v>78.735673546787709</c:v>
                </c:pt>
                <c:pt idx="934">
                  <c:v>78.79221632148905</c:v>
                </c:pt>
                <c:pt idx="935">
                  <c:v>78.684978302495679</c:v>
                </c:pt>
                <c:pt idx="936">
                  <c:v>82.692542888822175</c:v>
                </c:pt>
                <c:pt idx="937">
                  <c:v>82.601968966419861</c:v>
                </c:pt>
                <c:pt idx="938">
                  <c:v>86.195961009389805</c:v>
                </c:pt>
                <c:pt idx="939">
                  <c:v>82.657891177763275</c:v>
                </c:pt>
                <c:pt idx="940">
                  <c:v>81.831631353988413</c:v>
                </c:pt>
                <c:pt idx="941">
                  <c:v>81.512539964717632</c:v>
                </c:pt>
                <c:pt idx="942">
                  <c:v>81.424606494591075</c:v>
                </c:pt>
                <c:pt idx="943">
                  <c:v>81.663995056911347</c:v>
                </c:pt>
                <c:pt idx="944">
                  <c:v>78.063960465445803</c:v>
                </c:pt>
                <c:pt idx="945">
                  <c:v>80.307779874396559</c:v>
                </c:pt>
                <c:pt idx="946">
                  <c:v>80.455157599103387</c:v>
                </c:pt>
                <c:pt idx="947">
                  <c:v>62.440604777765614</c:v>
                </c:pt>
                <c:pt idx="948">
                  <c:v>62.354162938647349</c:v>
                </c:pt>
                <c:pt idx="949">
                  <c:v>62.296320516566254</c:v>
                </c:pt>
                <c:pt idx="950">
                  <c:v>62.690914098281084</c:v>
                </c:pt>
                <c:pt idx="951">
                  <c:v>62.5146048864436</c:v>
                </c:pt>
                <c:pt idx="952">
                  <c:v>62.262869811842897</c:v>
                </c:pt>
                <c:pt idx="953">
                  <c:v>62.17254911538096</c:v>
                </c:pt>
                <c:pt idx="954">
                  <c:v>72.828202253017082</c:v>
                </c:pt>
                <c:pt idx="955">
                  <c:v>61.546375746788542</c:v>
                </c:pt>
                <c:pt idx="956">
                  <c:v>61.085380900483209</c:v>
                </c:pt>
                <c:pt idx="957">
                  <c:v>72.67204504765553</c:v>
                </c:pt>
                <c:pt idx="958">
                  <c:v>72.507622139994282</c:v>
                </c:pt>
                <c:pt idx="959">
                  <c:v>72.827523982899251</c:v>
                </c:pt>
                <c:pt idx="960">
                  <c:v>72.444790448906119</c:v>
                </c:pt>
                <c:pt idx="961">
                  <c:v>72.527702873134913</c:v>
                </c:pt>
                <c:pt idx="962">
                  <c:v>74.523488249213955</c:v>
                </c:pt>
                <c:pt idx="963">
                  <c:v>74.464937727583077</c:v>
                </c:pt>
                <c:pt idx="964">
                  <c:v>74.866887682120023</c:v>
                </c:pt>
                <c:pt idx="965">
                  <c:v>75.203901552535399</c:v>
                </c:pt>
                <c:pt idx="966">
                  <c:v>75.572289851385023</c:v>
                </c:pt>
                <c:pt idx="967">
                  <c:v>73.795201745227828</c:v>
                </c:pt>
                <c:pt idx="968">
                  <c:v>76.021505841310073</c:v>
                </c:pt>
                <c:pt idx="969">
                  <c:v>79.110589059539222</c:v>
                </c:pt>
                <c:pt idx="970">
                  <c:v>73.935005782829435</c:v>
                </c:pt>
                <c:pt idx="971">
                  <c:v>75.462702028297201</c:v>
                </c:pt>
                <c:pt idx="972">
                  <c:v>73.79164902029261</c:v>
                </c:pt>
                <c:pt idx="973">
                  <c:v>74.874767130084251</c:v>
                </c:pt>
                <c:pt idx="974">
                  <c:v>73.158888693905382</c:v>
                </c:pt>
                <c:pt idx="975">
                  <c:v>74.028269971096037</c:v>
                </c:pt>
                <c:pt idx="976">
                  <c:v>73.149615534088852</c:v>
                </c:pt>
                <c:pt idx="977">
                  <c:v>70.91781039751028</c:v>
                </c:pt>
                <c:pt idx="978">
                  <c:v>70.803846510684906</c:v>
                </c:pt>
                <c:pt idx="979">
                  <c:v>70.699345200950532</c:v>
                </c:pt>
                <c:pt idx="980">
                  <c:v>75.899826199357662</c:v>
                </c:pt>
                <c:pt idx="981">
                  <c:v>69.844806412765593</c:v>
                </c:pt>
                <c:pt idx="982">
                  <c:v>69.860514689624509</c:v>
                </c:pt>
                <c:pt idx="983">
                  <c:v>70.243325500093874</c:v>
                </c:pt>
                <c:pt idx="984">
                  <c:v>69.805034228419785</c:v>
                </c:pt>
                <c:pt idx="985">
                  <c:v>70.017970613107849</c:v>
                </c:pt>
                <c:pt idx="986">
                  <c:v>69.499949106676866</c:v>
                </c:pt>
                <c:pt idx="987">
                  <c:v>68.550664908738028</c:v>
                </c:pt>
                <c:pt idx="988">
                  <c:v>69.656164335278817</c:v>
                </c:pt>
                <c:pt idx="989">
                  <c:v>70.151513188988687</c:v>
                </c:pt>
                <c:pt idx="990">
                  <c:v>69.383492629923339</c:v>
                </c:pt>
                <c:pt idx="991">
                  <c:v>69.490039546191312</c:v>
                </c:pt>
                <c:pt idx="992">
                  <c:v>66.415250164401101</c:v>
                </c:pt>
                <c:pt idx="993">
                  <c:v>66.299472610653012</c:v>
                </c:pt>
                <c:pt idx="994">
                  <c:v>66.274040833779125</c:v>
                </c:pt>
                <c:pt idx="995">
                  <c:v>66.133139033159978</c:v>
                </c:pt>
                <c:pt idx="996">
                  <c:v>65.983743662864512</c:v>
                </c:pt>
                <c:pt idx="997">
                  <c:v>65.896353686047576</c:v>
                </c:pt>
                <c:pt idx="998">
                  <c:v>73.876165745447778</c:v>
                </c:pt>
                <c:pt idx="999">
                  <c:v>66.221304579020597</c:v>
                </c:pt>
                <c:pt idx="1000">
                  <c:v>73.645365930705765</c:v>
                </c:pt>
                <c:pt idx="1001">
                  <c:v>73.267227245642118</c:v>
                </c:pt>
                <c:pt idx="1002">
                  <c:v>73.747130828776264</c:v>
                </c:pt>
                <c:pt idx="1003">
                  <c:v>73.609161886321871</c:v>
                </c:pt>
                <c:pt idx="1004">
                  <c:v>73.59036634970461</c:v>
                </c:pt>
                <c:pt idx="1005">
                  <c:v>65.33283652176452</c:v>
                </c:pt>
                <c:pt idx="1006">
                  <c:v>64.93555588860572</c:v>
                </c:pt>
                <c:pt idx="1007">
                  <c:v>60.372189157518555</c:v>
                </c:pt>
                <c:pt idx="1008">
                  <c:v>61.009581414304215</c:v>
                </c:pt>
                <c:pt idx="1009">
                  <c:v>60.83173229849568</c:v>
                </c:pt>
                <c:pt idx="1010">
                  <c:v>72.418506744737115</c:v>
                </c:pt>
                <c:pt idx="1011">
                  <c:v>60.785999822566687</c:v>
                </c:pt>
                <c:pt idx="1012">
                  <c:v>60.509408000828628</c:v>
                </c:pt>
                <c:pt idx="1013">
                  <c:v>72.223595230432551</c:v>
                </c:pt>
                <c:pt idx="1014">
                  <c:v>72.0718597696779</c:v>
                </c:pt>
                <c:pt idx="1015">
                  <c:v>59.606208600223162</c:v>
                </c:pt>
                <c:pt idx="1016">
                  <c:v>59.176028169365537</c:v>
                </c:pt>
                <c:pt idx="1017">
                  <c:v>58.925641138702289</c:v>
                </c:pt>
                <c:pt idx="1018">
                  <c:v>58.677732824389032</c:v>
                </c:pt>
                <c:pt idx="1019">
                  <c:v>58.744965910540166</c:v>
                </c:pt>
                <c:pt idx="1020">
                  <c:v>58.773314094706812</c:v>
                </c:pt>
                <c:pt idx="1021">
                  <c:v>59.117254029112821</c:v>
                </c:pt>
                <c:pt idx="1022">
                  <c:v>61.125667910628152</c:v>
                </c:pt>
                <c:pt idx="1023">
                  <c:v>61.233152802960625</c:v>
                </c:pt>
                <c:pt idx="1024">
                  <c:v>60.962682962780136</c:v>
                </c:pt>
                <c:pt idx="1025">
                  <c:v>62.154590658241361</c:v>
                </c:pt>
                <c:pt idx="1026">
                  <c:v>62.115086098833423</c:v>
                </c:pt>
                <c:pt idx="1027">
                  <c:v>61.8175905700678</c:v>
                </c:pt>
                <c:pt idx="1028">
                  <c:v>61.441043025165257</c:v>
                </c:pt>
                <c:pt idx="1029">
                  <c:v>73.321544660304198</c:v>
                </c:pt>
                <c:pt idx="1030">
                  <c:v>73.229049175697241</c:v>
                </c:pt>
                <c:pt idx="1031">
                  <c:v>73.139709431826162</c:v>
                </c:pt>
                <c:pt idx="1032">
                  <c:v>72.893656096832274</c:v>
                </c:pt>
                <c:pt idx="1033">
                  <c:v>72.728243628562154</c:v>
                </c:pt>
                <c:pt idx="1034">
                  <c:v>72.99190332133108</c:v>
                </c:pt>
                <c:pt idx="1035">
                  <c:v>73.140641486843066</c:v>
                </c:pt>
                <c:pt idx="1036">
                  <c:v>74.539663625337852</c:v>
                </c:pt>
                <c:pt idx="1037">
                  <c:v>66.862860020068339</c:v>
                </c:pt>
                <c:pt idx="1038">
                  <c:v>66.996793096047867</c:v>
                </c:pt>
                <c:pt idx="1039">
                  <c:v>75.783858817709202</c:v>
                </c:pt>
                <c:pt idx="1040">
                  <c:v>66.625158682505884</c:v>
                </c:pt>
                <c:pt idx="1041">
                  <c:v>66.666928278838668</c:v>
                </c:pt>
                <c:pt idx="1042">
                  <c:v>67.044019285912867</c:v>
                </c:pt>
                <c:pt idx="1043">
                  <c:v>66.996047464685986</c:v>
                </c:pt>
                <c:pt idx="1044">
                  <c:v>66.250342356029833</c:v>
                </c:pt>
                <c:pt idx="1045">
                  <c:v>75.2955150549585</c:v>
                </c:pt>
                <c:pt idx="1046">
                  <c:v>65.830250321609356</c:v>
                </c:pt>
                <c:pt idx="1047">
                  <c:v>66.050170204044022</c:v>
                </c:pt>
                <c:pt idx="1048">
                  <c:v>66.093147493929123</c:v>
                </c:pt>
                <c:pt idx="1049">
                  <c:v>65.703807987998545</c:v>
                </c:pt>
                <c:pt idx="1050">
                  <c:v>65.188185915655666</c:v>
                </c:pt>
                <c:pt idx="1051">
                  <c:v>65.203033446353842</c:v>
                </c:pt>
                <c:pt idx="1052">
                  <c:v>62.738854199588808</c:v>
                </c:pt>
                <c:pt idx="1053">
                  <c:v>64.526505487827919</c:v>
                </c:pt>
                <c:pt idx="1054">
                  <c:v>64.273509424786781</c:v>
                </c:pt>
                <c:pt idx="1055">
                  <c:v>64.259921169827649</c:v>
                </c:pt>
                <c:pt idx="1056">
                  <c:v>45.553579704186788</c:v>
                </c:pt>
                <c:pt idx="1057">
                  <c:v>64.701575595198548</c:v>
                </c:pt>
                <c:pt idx="1058">
                  <c:v>64.398379756604498</c:v>
                </c:pt>
                <c:pt idx="1059">
                  <c:v>64.132811630815979</c:v>
                </c:pt>
                <c:pt idx="1060">
                  <c:v>74.693363059894921</c:v>
                </c:pt>
                <c:pt idx="1061">
                  <c:v>74.437511206196291</c:v>
                </c:pt>
                <c:pt idx="1062">
                  <c:v>74.520791220179817</c:v>
                </c:pt>
                <c:pt idx="1063">
                  <c:v>75.998432349545979</c:v>
                </c:pt>
                <c:pt idx="1064">
                  <c:v>74.467840290998041</c:v>
                </c:pt>
                <c:pt idx="1065">
                  <c:v>74.430902577664938</c:v>
                </c:pt>
                <c:pt idx="1066">
                  <c:v>73.898914609448767</c:v>
                </c:pt>
                <c:pt idx="1067">
                  <c:v>68.283846491045466</c:v>
                </c:pt>
                <c:pt idx="1068">
                  <c:v>74.295702210726418</c:v>
                </c:pt>
                <c:pt idx="1069">
                  <c:v>68.296950390148396</c:v>
                </c:pt>
                <c:pt idx="1070">
                  <c:v>68.002304863671498</c:v>
                </c:pt>
                <c:pt idx="1071">
                  <c:v>68.033967884728085</c:v>
                </c:pt>
                <c:pt idx="1072">
                  <c:v>67.972317962781702</c:v>
                </c:pt>
                <c:pt idx="1073">
                  <c:v>67.873235246155943</c:v>
                </c:pt>
                <c:pt idx="1074">
                  <c:v>74.215790556791717</c:v>
                </c:pt>
                <c:pt idx="1075">
                  <c:v>67.79477872658417</c:v>
                </c:pt>
                <c:pt idx="1076">
                  <c:v>67.712675813007664</c:v>
                </c:pt>
                <c:pt idx="1077">
                  <c:v>67.53521006723723</c:v>
                </c:pt>
                <c:pt idx="1078">
                  <c:v>67.502198806449485</c:v>
                </c:pt>
                <c:pt idx="1079">
                  <c:v>67.363928102725211</c:v>
                </c:pt>
                <c:pt idx="1080">
                  <c:v>67.057889242913603</c:v>
                </c:pt>
                <c:pt idx="1081">
                  <c:v>66.883948587398294</c:v>
                </c:pt>
                <c:pt idx="1082">
                  <c:v>71.230831586817445</c:v>
                </c:pt>
                <c:pt idx="1083">
                  <c:v>75.245945013497305</c:v>
                </c:pt>
                <c:pt idx="1084">
                  <c:v>75.088464799143239</c:v>
                </c:pt>
                <c:pt idx="1085">
                  <c:v>80.898459016413753</c:v>
                </c:pt>
                <c:pt idx="1086">
                  <c:v>74.371408332495704</c:v>
                </c:pt>
                <c:pt idx="1087">
                  <c:v>75.132186001333764</c:v>
                </c:pt>
                <c:pt idx="1088">
                  <c:v>74.396461115134159</c:v>
                </c:pt>
                <c:pt idx="1089">
                  <c:v>74.241323021647929</c:v>
                </c:pt>
                <c:pt idx="1090">
                  <c:v>75.120595302810315</c:v>
                </c:pt>
                <c:pt idx="1091">
                  <c:v>74.826514387992532</c:v>
                </c:pt>
                <c:pt idx="1092">
                  <c:v>81.512967099067254</c:v>
                </c:pt>
                <c:pt idx="1093">
                  <c:v>74.67618035454008</c:v>
                </c:pt>
                <c:pt idx="1094">
                  <c:v>74.07203967011904</c:v>
                </c:pt>
                <c:pt idx="1095">
                  <c:v>73.98528948879148</c:v>
                </c:pt>
                <c:pt idx="1096">
                  <c:v>73.30915951285445</c:v>
                </c:pt>
                <c:pt idx="1097">
                  <c:v>82.881502371646263</c:v>
                </c:pt>
                <c:pt idx="1098">
                  <c:v>80.210429707342726</c:v>
                </c:pt>
                <c:pt idx="1099">
                  <c:v>84.092778142251134</c:v>
                </c:pt>
                <c:pt idx="1100">
                  <c:v>78.018457815752214</c:v>
                </c:pt>
                <c:pt idx="1101">
                  <c:v>81.634694920502241</c:v>
                </c:pt>
                <c:pt idx="1102">
                  <c:v>79.045991626591601</c:v>
                </c:pt>
                <c:pt idx="1103">
                  <c:v>82.484829058767389</c:v>
                </c:pt>
                <c:pt idx="1104">
                  <c:v>84.77988260074045</c:v>
                </c:pt>
                <c:pt idx="1105">
                  <c:v>77.831336586503298</c:v>
                </c:pt>
                <c:pt idx="1106">
                  <c:v>83.604197379324035</c:v>
                </c:pt>
                <c:pt idx="1107">
                  <c:v>82.076451439677129</c:v>
                </c:pt>
                <c:pt idx="1108">
                  <c:v>77.261646253311895</c:v>
                </c:pt>
                <c:pt idx="1109">
                  <c:v>83.019625105742037</c:v>
                </c:pt>
                <c:pt idx="1110">
                  <c:v>79.497817351657289</c:v>
                </c:pt>
                <c:pt idx="1111">
                  <c:v>79.797741338420508</c:v>
                </c:pt>
                <c:pt idx="1112">
                  <c:v>66.649563199543252</c:v>
                </c:pt>
                <c:pt idx="1113">
                  <c:v>66.520155207320201</c:v>
                </c:pt>
                <c:pt idx="1114">
                  <c:v>73.964001218229498</c:v>
                </c:pt>
                <c:pt idx="1115">
                  <c:v>66.21067473523199</c:v>
                </c:pt>
                <c:pt idx="1116">
                  <c:v>65.986552292170273</c:v>
                </c:pt>
                <c:pt idx="1117">
                  <c:v>74.451961083568875</c:v>
                </c:pt>
                <c:pt idx="1118">
                  <c:v>73.33116049618998</c:v>
                </c:pt>
                <c:pt idx="1119">
                  <c:v>73.046608113970123</c:v>
                </c:pt>
                <c:pt idx="1120">
                  <c:v>72.892871181704081</c:v>
                </c:pt>
                <c:pt idx="1121">
                  <c:v>64.721572542638583</c:v>
                </c:pt>
                <c:pt idx="1122">
                  <c:v>64.576637020086139</c:v>
                </c:pt>
                <c:pt idx="1123">
                  <c:v>64.47938314926121</c:v>
                </c:pt>
                <c:pt idx="1124">
                  <c:v>64.311335193713631</c:v>
                </c:pt>
                <c:pt idx="1125">
                  <c:v>64.141253595075767</c:v>
                </c:pt>
                <c:pt idx="1126">
                  <c:v>64.026282094237146</c:v>
                </c:pt>
                <c:pt idx="1127">
                  <c:v>65.814527193519751</c:v>
                </c:pt>
                <c:pt idx="1128">
                  <c:v>65.617726781958709</c:v>
                </c:pt>
                <c:pt idx="1129">
                  <c:v>65.666573506656221</c:v>
                </c:pt>
                <c:pt idx="1130">
                  <c:v>65.551908117079975</c:v>
                </c:pt>
                <c:pt idx="1131">
                  <c:v>65.45021148890558</c:v>
                </c:pt>
                <c:pt idx="1132">
                  <c:v>65.322028692609209</c:v>
                </c:pt>
                <c:pt idx="1133">
                  <c:v>65.247764850249666</c:v>
                </c:pt>
                <c:pt idx="1134">
                  <c:v>72.83829454078338</c:v>
                </c:pt>
                <c:pt idx="1135">
                  <c:v>65.192978375868563</c:v>
                </c:pt>
                <c:pt idx="1136">
                  <c:v>72.778963344134837</c:v>
                </c:pt>
                <c:pt idx="1137">
                  <c:v>64.2073175048358</c:v>
                </c:pt>
                <c:pt idx="1138">
                  <c:v>65.239107586629146</c:v>
                </c:pt>
                <c:pt idx="1139">
                  <c:v>65.260288626918452</c:v>
                </c:pt>
                <c:pt idx="1140">
                  <c:v>65.302782994790448</c:v>
                </c:pt>
                <c:pt idx="1141">
                  <c:v>65.284160314656702</c:v>
                </c:pt>
                <c:pt idx="1142">
                  <c:v>69.918968749393485</c:v>
                </c:pt>
                <c:pt idx="1143">
                  <c:v>69.918968749393485</c:v>
                </c:pt>
                <c:pt idx="1144">
                  <c:v>69.830286923030243</c:v>
                </c:pt>
                <c:pt idx="1145">
                  <c:v>69.483116752887057</c:v>
                </c:pt>
                <c:pt idx="1146">
                  <c:v>72.897367067871542</c:v>
                </c:pt>
                <c:pt idx="1147">
                  <c:v>68.197230270620167</c:v>
                </c:pt>
                <c:pt idx="1148">
                  <c:v>67.617019831604281</c:v>
                </c:pt>
                <c:pt idx="1149">
                  <c:v>67.48399709205944</c:v>
                </c:pt>
                <c:pt idx="1150">
                  <c:v>67.439656178877826</c:v>
                </c:pt>
                <c:pt idx="1151">
                  <c:v>67.435877611222949</c:v>
                </c:pt>
                <c:pt idx="1152">
                  <c:v>67.435877611222949</c:v>
                </c:pt>
                <c:pt idx="1153">
                  <c:v>66.770763913498698</c:v>
                </c:pt>
                <c:pt idx="1154">
                  <c:v>67.302854871678093</c:v>
                </c:pt>
                <c:pt idx="1155">
                  <c:v>67.125491218951623</c:v>
                </c:pt>
                <c:pt idx="1156">
                  <c:v>72.934150845743417</c:v>
                </c:pt>
                <c:pt idx="1157">
                  <c:v>64.801975950176427</c:v>
                </c:pt>
                <c:pt idx="1158">
                  <c:v>73.118399783224191</c:v>
                </c:pt>
                <c:pt idx="1159">
                  <c:v>67.343278404711128</c:v>
                </c:pt>
                <c:pt idx="1160">
                  <c:v>67.448575702059131</c:v>
                </c:pt>
                <c:pt idx="1161">
                  <c:v>67.251159815410873</c:v>
                </c:pt>
                <c:pt idx="1162">
                  <c:v>67.221855240327614</c:v>
                </c:pt>
                <c:pt idx="1163">
                  <c:v>66.372019659263344</c:v>
                </c:pt>
                <c:pt idx="1164">
                  <c:v>63.672534229336918</c:v>
                </c:pt>
                <c:pt idx="1165">
                  <c:v>62.61184762502544</c:v>
                </c:pt>
                <c:pt idx="1166">
                  <c:v>72.413723346166648</c:v>
                </c:pt>
                <c:pt idx="1167">
                  <c:v>72.812158015944902</c:v>
                </c:pt>
                <c:pt idx="1168">
                  <c:v>64.177321441712508</c:v>
                </c:pt>
                <c:pt idx="1169">
                  <c:v>73.03139170609316</c:v>
                </c:pt>
                <c:pt idx="1170">
                  <c:v>67.363311954155947</c:v>
                </c:pt>
                <c:pt idx="1171">
                  <c:v>67.28596583075732</c:v>
                </c:pt>
                <c:pt idx="1172">
                  <c:v>78.794371854954619</c:v>
                </c:pt>
                <c:pt idx="1173">
                  <c:v>78.625668067489869</c:v>
                </c:pt>
                <c:pt idx="1174">
                  <c:v>82.522327355348622</c:v>
                </c:pt>
                <c:pt idx="1175">
                  <c:v>85.218211004944905</c:v>
                </c:pt>
                <c:pt idx="1176">
                  <c:v>81.428314996013128</c:v>
                </c:pt>
                <c:pt idx="1177">
                  <c:v>82.749969176392213</c:v>
                </c:pt>
                <c:pt idx="1178">
                  <c:v>84.474641100135912</c:v>
                </c:pt>
                <c:pt idx="1179">
                  <c:v>84.990355657562333</c:v>
                </c:pt>
                <c:pt idx="1180">
                  <c:v>84.391522279604331</c:v>
                </c:pt>
                <c:pt idx="1181">
                  <c:v>79.36827390325864</c:v>
                </c:pt>
                <c:pt idx="1182">
                  <c:v>83.505836352535326</c:v>
                </c:pt>
                <c:pt idx="1183">
                  <c:v>78.982371285340619</c:v>
                </c:pt>
                <c:pt idx="1184">
                  <c:v>81.762555725490444</c:v>
                </c:pt>
                <c:pt idx="1185">
                  <c:v>81.250974230376926</c:v>
                </c:pt>
                <c:pt idx="1186">
                  <c:v>80.666962532212494</c:v>
                </c:pt>
                <c:pt idx="1187">
                  <c:v>76.972253538360789</c:v>
                </c:pt>
                <c:pt idx="1188">
                  <c:v>74.518199599363697</c:v>
                </c:pt>
                <c:pt idx="1189">
                  <c:v>76.71659771510167</c:v>
                </c:pt>
                <c:pt idx="1190">
                  <c:v>74.213696311464432</c:v>
                </c:pt>
                <c:pt idx="1191">
                  <c:v>72.134226599575499</c:v>
                </c:pt>
                <c:pt idx="1192">
                  <c:v>72.075868783814713</c:v>
                </c:pt>
                <c:pt idx="1193">
                  <c:v>71.93431764143665</c:v>
                </c:pt>
                <c:pt idx="1194">
                  <c:v>71.463360998543948</c:v>
                </c:pt>
                <c:pt idx="1195">
                  <c:v>71.443414707812423</c:v>
                </c:pt>
                <c:pt idx="1196">
                  <c:v>71.51100572580593</c:v>
                </c:pt>
                <c:pt idx="1197">
                  <c:v>72.534892501179698</c:v>
                </c:pt>
                <c:pt idx="1198">
                  <c:v>72.380416753159793</c:v>
                </c:pt>
                <c:pt idx="1199">
                  <c:v>72.285428536784536</c:v>
                </c:pt>
                <c:pt idx="1200">
                  <c:v>71.283824506940789</c:v>
                </c:pt>
                <c:pt idx="1201">
                  <c:v>71.303529800382648</c:v>
                </c:pt>
                <c:pt idx="1202">
                  <c:v>80.480419399392929</c:v>
                </c:pt>
                <c:pt idx="1203">
                  <c:v>77.703828381107002</c:v>
                </c:pt>
                <c:pt idx="1204">
                  <c:v>82.692331692458097</c:v>
                </c:pt>
                <c:pt idx="1205">
                  <c:v>82.893605773057502</c:v>
                </c:pt>
                <c:pt idx="1206">
                  <c:v>82.748038665329915</c:v>
                </c:pt>
                <c:pt idx="1207">
                  <c:v>80.437072519531696</c:v>
                </c:pt>
                <c:pt idx="1208">
                  <c:v>77.547009215019202</c:v>
                </c:pt>
                <c:pt idx="1209">
                  <c:v>80.762747139772344</c:v>
                </c:pt>
                <c:pt idx="1210">
                  <c:v>77.799204987637623</c:v>
                </c:pt>
                <c:pt idx="1211">
                  <c:v>80.29470214194923</c:v>
                </c:pt>
                <c:pt idx="1212">
                  <c:v>80.275818209215288</c:v>
                </c:pt>
                <c:pt idx="1213">
                  <c:v>79.672117085678423</c:v>
                </c:pt>
                <c:pt idx="1214">
                  <c:v>79.265260573198873</c:v>
                </c:pt>
                <c:pt idx="1215">
                  <c:v>77.541337367173</c:v>
                </c:pt>
                <c:pt idx="1216">
                  <c:v>77.503978884716901</c:v>
                </c:pt>
                <c:pt idx="1217">
                  <c:v>69.406026043576105</c:v>
                </c:pt>
                <c:pt idx="1218">
                  <c:v>69.000528302251098</c:v>
                </c:pt>
                <c:pt idx="1219">
                  <c:v>68.878294453071433</c:v>
                </c:pt>
                <c:pt idx="1220">
                  <c:v>68.80506581791515</c:v>
                </c:pt>
                <c:pt idx="1221">
                  <c:v>69.059805360819084</c:v>
                </c:pt>
                <c:pt idx="1222">
                  <c:v>68.701139080374048</c:v>
                </c:pt>
                <c:pt idx="1223">
                  <c:v>68.511710435331239</c:v>
                </c:pt>
                <c:pt idx="1224">
                  <c:v>68.424061807435535</c:v>
                </c:pt>
                <c:pt idx="1225">
                  <c:v>74.420404148745064</c:v>
                </c:pt>
                <c:pt idx="1226">
                  <c:v>67.82346090460679</c:v>
                </c:pt>
                <c:pt idx="1227">
                  <c:v>67.783301639706664</c:v>
                </c:pt>
                <c:pt idx="1228">
                  <c:v>67.644757197592185</c:v>
                </c:pt>
                <c:pt idx="1229">
                  <c:v>67.740091345691653</c:v>
                </c:pt>
                <c:pt idx="1230">
                  <c:v>67.580810635221141</c:v>
                </c:pt>
                <c:pt idx="1231">
                  <c:v>67.335721046607816</c:v>
                </c:pt>
                <c:pt idx="1232">
                  <c:v>74.734111040087015</c:v>
                </c:pt>
                <c:pt idx="1233">
                  <c:v>77.630908812692098</c:v>
                </c:pt>
                <c:pt idx="1234">
                  <c:v>77.498335154914301</c:v>
                </c:pt>
                <c:pt idx="1235">
                  <c:v>82.953087736326282</c:v>
                </c:pt>
                <c:pt idx="1236">
                  <c:v>77.588146035298166</c:v>
                </c:pt>
                <c:pt idx="1237">
                  <c:v>77.593325005579501</c:v>
                </c:pt>
                <c:pt idx="1238">
                  <c:v>81.425245504135461</c:v>
                </c:pt>
                <c:pt idx="1239">
                  <c:v>81.013822515924502</c:v>
                </c:pt>
                <c:pt idx="1240">
                  <c:v>80.985351677570378</c:v>
                </c:pt>
                <c:pt idx="1241">
                  <c:v>81.311454413376126</c:v>
                </c:pt>
                <c:pt idx="1242">
                  <c:v>81.213648938486656</c:v>
                </c:pt>
                <c:pt idx="1243">
                  <c:v>80.204869336816401</c:v>
                </c:pt>
                <c:pt idx="1244">
                  <c:v>83.069982429524231</c:v>
                </c:pt>
                <c:pt idx="1245">
                  <c:v>80.392419198129375</c:v>
                </c:pt>
                <c:pt idx="1246">
                  <c:v>80.549369325099917</c:v>
                </c:pt>
                <c:pt idx="1247">
                  <c:v>68.778854966176411</c:v>
                </c:pt>
                <c:pt idx="1248">
                  <c:v>69.025248139569214</c:v>
                </c:pt>
                <c:pt idx="1249">
                  <c:v>68.692505629726242</c:v>
                </c:pt>
                <c:pt idx="1250">
                  <c:v>68.656432302548239</c:v>
                </c:pt>
                <c:pt idx="1251">
                  <c:v>69.037104942834318</c:v>
                </c:pt>
                <c:pt idx="1252">
                  <c:v>68.994180869978521</c:v>
                </c:pt>
                <c:pt idx="1253">
                  <c:v>68.875972223621815</c:v>
                </c:pt>
                <c:pt idx="1254">
                  <c:v>73.517828934102099</c:v>
                </c:pt>
                <c:pt idx="1255">
                  <c:v>68.644346933661652</c:v>
                </c:pt>
                <c:pt idx="1256">
                  <c:v>68.188753331300248</c:v>
                </c:pt>
                <c:pt idx="1257">
                  <c:v>68.276757446933686</c:v>
                </c:pt>
                <c:pt idx="1258">
                  <c:v>68.30780886721864</c:v>
                </c:pt>
                <c:pt idx="1259">
                  <c:v>68.237657232448583</c:v>
                </c:pt>
                <c:pt idx="1260">
                  <c:v>68.146372684351263</c:v>
                </c:pt>
                <c:pt idx="1261">
                  <c:v>68.021963244059904</c:v>
                </c:pt>
                <c:pt idx="1262">
                  <c:v>75.011618162940096</c:v>
                </c:pt>
                <c:pt idx="1263">
                  <c:v>74.818562767023352</c:v>
                </c:pt>
                <c:pt idx="1264">
                  <c:v>66.827099832753362</c:v>
                </c:pt>
                <c:pt idx="1265">
                  <c:v>66.277619724527497</c:v>
                </c:pt>
                <c:pt idx="1266">
                  <c:v>65.718595547214079</c:v>
                </c:pt>
                <c:pt idx="1267">
                  <c:v>66.177432614448236</c:v>
                </c:pt>
                <c:pt idx="1268">
                  <c:v>65.459378225600901</c:v>
                </c:pt>
                <c:pt idx="1269">
                  <c:v>63.941432374454912</c:v>
                </c:pt>
                <c:pt idx="1270">
                  <c:v>63.236629711616416</c:v>
                </c:pt>
                <c:pt idx="1271">
                  <c:v>63.396246070062503</c:v>
                </c:pt>
                <c:pt idx="1272">
                  <c:v>63.3652975151699</c:v>
                </c:pt>
                <c:pt idx="1273">
                  <c:v>63.59194257282644</c:v>
                </c:pt>
                <c:pt idx="1274">
                  <c:v>63.709279808862412</c:v>
                </c:pt>
                <c:pt idx="1275">
                  <c:v>63.183035422883002</c:v>
                </c:pt>
                <c:pt idx="1276">
                  <c:v>62.983738922911343</c:v>
                </c:pt>
                <c:pt idx="1277">
                  <c:v>62.396632422432091</c:v>
                </c:pt>
                <c:pt idx="1278">
                  <c:v>62.95201754542056</c:v>
                </c:pt>
                <c:pt idx="1279">
                  <c:v>62.711837199193489</c:v>
                </c:pt>
                <c:pt idx="1280">
                  <c:v>62.015783124425809</c:v>
                </c:pt>
                <c:pt idx="1281">
                  <c:v>61.24747398241874</c:v>
                </c:pt>
                <c:pt idx="1282">
                  <c:v>60.246590225427894</c:v>
                </c:pt>
                <c:pt idx="1283">
                  <c:v>59.246970624402657</c:v>
                </c:pt>
                <c:pt idx="1284">
                  <c:v>58.591001945898341</c:v>
                </c:pt>
                <c:pt idx="1285">
                  <c:v>57.088332078550181</c:v>
                </c:pt>
                <c:pt idx="1286">
                  <c:v>56.038861818271073</c:v>
                </c:pt>
                <c:pt idx="1287">
                  <c:v>55.002691154699164</c:v>
                </c:pt>
                <c:pt idx="1288">
                  <c:v>54.803386078938928</c:v>
                </c:pt>
                <c:pt idx="1289">
                  <c:v>54.865721146519938</c:v>
                </c:pt>
                <c:pt idx="1290">
                  <c:v>54.969783524672501</c:v>
                </c:pt>
                <c:pt idx="1291">
                  <c:v>55.188554732047834</c:v>
                </c:pt>
                <c:pt idx="1292">
                  <c:v>73.570292334050762</c:v>
                </c:pt>
                <c:pt idx="1293">
                  <c:v>72.707503413630405</c:v>
                </c:pt>
                <c:pt idx="1294">
                  <c:v>72.625041819871939</c:v>
                </c:pt>
                <c:pt idx="1295">
                  <c:v>72.661473621289673</c:v>
                </c:pt>
                <c:pt idx="1296">
                  <c:v>72.590766142212274</c:v>
                </c:pt>
                <c:pt idx="1297">
                  <c:v>72.656993017047455</c:v>
                </c:pt>
                <c:pt idx="1298">
                  <c:v>72.940402457750608</c:v>
                </c:pt>
                <c:pt idx="1299">
                  <c:v>64.611624449552195</c:v>
                </c:pt>
                <c:pt idx="1300">
                  <c:v>64.493483654576721</c:v>
                </c:pt>
                <c:pt idx="1301">
                  <c:v>64.445755281634248</c:v>
                </c:pt>
                <c:pt idx="1302">
                  <c:v>64.294383449530571</c:v>
                </c:pt>
                <c:pt idx="1303">
                  <c:v>64.252195066285623</c:v>
                </c:pt>
                <c:pt idx="1304">
                  <c:v>64.201824214952524</c:v>
                </c:pt>
                <c:pt idx="1305">
                  <c:v>64.148127623345161</c:v>
                </c:pt>
                <c:pt idx="1306">
                  <c:v>63.9323742515544</c:v>
                </c:pt>
                <c:pt idx="1307">
                  <c:v>71.476852949554569</c:v>
                </c:pt>
                <c:pt idx="1308">
                  <c:v>71.622722861944538</c:v>
                </c:pt>
                <c:pt idx="1309">
                  <c:v>71.679225809412529</c:v>
                </c:pt>
                <c:pt idx="1310">
                  <c:v>71.533195283275873</c:v>
                </c:pt>
                <c:pt idx="1311">
                  <c:v>71.011946004824424</c:v>
                </c:pt>
                <c:pt idx="1312">
                  <c:v>71.606842737184039</c:v>
                </c:pt>
                <c:pt idx="1313">
                  <c:v>70.972805211645849</c:v>
                </c:pt>
                <c:pt idx="1314">
                  <c:v>71.219417786601284</c:v>
                </c:pt>
                <c:pt idx="1315">
                  <c:v>71.143617455394477</c:v>
                </c:pt>
                <c:pt idx="1316">
                  <c:v>73.346356100360907</c:v>
                </c:pt>
                <c:pt idx="1317">
                  <c:v>70.624111721382434</c:v>
                </c:pt>
                <c:pt idx="1318">
                  <c:v>69.580125346465849</c:v>
                </c:pt>
                <c:pt idx="1319">
                  <c:v>70.169219474734618</c:v>
                </c:pt>
                <c:pt idx="1320">
                  <c:v>69.455938609270859</c:v>
                </c:pt>
                <c:pt idx="1321">
                  <c:v>69.928167545055373</c:v>
                </c:pt>
                <c:pt idx="1322">
                  <c:v>72.845469019380189</c:v>
                </c:pt>
                <c:pt idx="1323">
                  <c:v>65.883945649866362</c:v>
                </c:pt>
                <c:pt idx="1324">
                  <c:v>72.801128106198561</c:v>
                </c:pt>
                <c:pt idx="1325">
                  <c:v>66.498764488464886</c:v>
                </c:pt>
                <c:pt idx="1326">
                  <c:v>65.80319322244948</c:v>
                </c:pt>
                <c:pt idx="1327">
                  <c:v>73.56740446851181</c:v>
                </c:pt>
                <c:pt idx="1328">
                  <c:v>64.929485432083055</c:v>
                </c:pt>
                <c:pt idx="1329">
                  <c:v>64.48808009762044</c:v>
                </c:pt>
                <c:pt idx="1330">
                  <c:v>64.15679706972125</c:v>
                </c:pt>
                <c:pt idx="1331">
                  <c:v>64.724898934147987</c:v>
                </c:pt>
                <c:pt idx="1332">
                  <c:v>65.217658472529649</c:v>
                </c:pt>
                <c:pt idx="1333">
                  <c:v>65.303563629914777</c:v>
                </c:pt>
                <c:pt idx="1334">
                  <c:v>65.31289553552584</c:v>
                </c:pt>
                <c:pt idx="1335">
                  <c:v>64.963492540976844</c:v>
                </c:pt>
                <c:pt idx="1336">
                  <c:v>64.423615420435482</c:v>
                </c:pt>
                <c:pt idx="1337">
                  <c:v>64.775422820325943</c:v>
                </c:pt>
                <c:pt idx="1338">
                  <c:v>72.579423540290477</c:v>
                </c:pt>
                <c:pt idx="1339">
                  <c:v>72.357718974382394</c:v>
                </c:pt>
                <c:pt idx="1340">
                  <c:v>66.187519434101176</c:v>
                </c:pt>
                <c:pt idx="1341">
                  <c:v>66.177414656865594</c:v>
                </c:pt>
                <c:pt idx="1342">
                  <c:v>65.66476038153283</c:v>
                </c:pt>
                <c:pt idx="1343">
                  <c:v>65.412827274385819</c:v>
                </c:pt>
                <c:pt idx="1344">
                  <c:v>65.108996118747456</c:v>
                </c:pt>
                <c:pt idx="1345">
                  <c:v>73.925595524099535</c:v>
                </c:pt>
                <c:pt idx="1346">
                  <c:v>64.078134230125755</c:v>
                </c:pt>
                <c:pt idx="1347">
                  <c:v>63.755410236213059</c:v>
                </c:pt>
                <c:pt idx="1348">
                  <c:v>63.399681032083357</c:v>
                </c:pt>
                <c:pt idx="1349">
                  <c:v>63.103407011754733</c:v>
                </c:pt>
                <c:pt idx="1350">
                  <c:v>62.761790179567711</c:v>
                </c:pt>
                <c:pt idx="1351">
                  <c:v>63.218453021234176</c:v>
                </c:pt>
                <c:pt idx="1352">
                  <c:v>71.231295009417607</c:v>
                </c:pt>
                <c:pt idx="1353">
                  <c:v>74.074758640303259</c:v>
                </c:pt>
                <c:pt idx="1354">
                  <c:v>74.661198444375486</c:v>
                </c:pt>
                <c:pt idx="1355">
                  <c:v>73.556496349119968</c:v>
                </c:pt>
                <c:pt idx="1356">
                  <c:v>80.785598008914747</c:v>
                </c:pt>
                <c:pt idx="1357">
                  <c:v>73.460770502485687</c:v>
                </c:pt>
                <c:pt idx="1358">
                  <c:v>73.008146767642117</c:v>
                </c:pt>
                <c:pt idx="1359">
                  <c:v>72.088167626192174</c:v>
                </c:pt>
                <c:pt idx="1360">
                  <c:v>71.649838930005302</c:v>
                </c:pt>
                <c:pt idx="1361">
                  <c:v>71.427302308986853</c:v>
                </c:pt>
                <c:pt idx="1362">
                  <c:v>79.42844971040671</c:v>
                </c:pt>
                <c:pt idx="1363">
                  <c:v>79.322879391390899</c:v>
                </c:pt>
                <c:pt idx="1364">
                  <c:v>70.533831883178365</c:v>
                </c:pt>
                <c:pt idx="1365">
                  <c:v>69.820638102745804</c:v>
                </c:pt>
                <c:pt idx="1366">
                  <c:v>70.408912079605003</c:v>
                </c:pt>
                <c:pt idx="1367">
                  <c:v>69.790147652434101</c:v>
                </c:pt>
                <c:pt idx="1368">
                  <c:v>69.7907329992955</c:v>
                </c:pt>
                <c:pt idx="1369">
                  <c:v>70.142116987732692</c:v>
                </c:pt>
                <c:pt idx="1370">
                  <c:v>70.574470427773051</c:v>
                </c:pt>
                <c:pt idx="1371">
                  <c:v>70.515808837445036</c:v>
                </c:pt>
                <c:pt idx="1372">
                  <c:v>70.000193455126052</c:v>
                </c:pt>
                <c:pt idx="1373">
                  <c:v>69.923277690145596</c:v>
                </c:pt>
                <c:pt idx="1374">
                  <c:v>69.9054240528408</c:v>
                </c:pt>
                <c:pt idx="1375">
                  <c:v>74.564980176774213</c:v>
                </c:pt>
                <c:pt idx="1376">
                  <c:v>74.225160851685345</c:v>
                </c:pt>
                <c:pt idx="1377">
                  <c:v>74.189802705625596</c:v>
                </c:pt>
                <c:pt idx="1378">
                  <c:v>74.079950105077899</c:v>
                </c:pt>
                <c:pt idx="1379">
                  <c:v>73.632632959803558</c:v>
                </c:pt>
                <c:pt idx="1380">
                  <c:v>74.246750760385723</c:v>
                </c:pt>
                <c:pt idx="1381">
                  <c:v>69.729968605630546</c:v>
                </c:pt>
                <c:pt idx="1382">
                  <c:v>50.552218645413035</c:v>
                </c:pt>
                <c:pt idx="1383">
                  <c:v>50.724223670673148</c:v>
                </c:pt>
                <c:pt idx="1384">
                  <c:v>50.954951662461589</c:v>
                </c:pt>
                <c:pt idx="1385">
                  <c:v>72.312305044826743</c:v>
                </c:pt>
                <c:pt idx="1386">
                  <c:v>51.346299873430645</c:v>
                </c:pt>
                <c:pt idx="1387">
                  <c:v>49.601275295801898</c:v>
                </c:pt>
                <c:pt idx="1388">
                  <c:v>48.440809879257117</c:v>
                </c:pt>
                <c:pt idx="1389">
                  <c:v>46.549725796689827</c:v>
                </c:pt>
                <c:pt idx="1390">
                  <c:v>45.62614556190632</c:v>
                </c:pt>
                <c:pt idx="1391">
                  <c:v>44.709572975391929</c:v>
                </c:pt>
                <c:pt idx="1392">
                  <c:v>44.786012651034476</c:v>
                </c:pt>
                <c:pt idx="1393">
                  <c:v>45.617743166774851</c:v>
                </c:pt>
                <c:pt idx="1394">
                  <c:v>47.13227180431516</c:v>
                </c:pt>
                <c:pt idx="1395">
                  <c:v>48.715913090914682</c:v>
                </c:pt>
                <c:pt idx="1396">
                  <c:v>50.70794681283607</c:v>
                </c:pt>
                <c:pt idx="1397">
                  <c:v>59.04427652692916</c:v>
                </c:pt>
                <c:pt idx="1398">
                  <c:v>62.186792348147193</c:v>
                </c:pt>
                <c:pt idx="1399">
                  <c:v>62.055630343730463</c:v>
                </c:pt>
                <c:pt idx="1400">
                  <c:v>63.243307430767992</c:v>
                </c:pt>
                <c:pt idx="1401">
                  <c:v>62.935724949944508</c:v>
                </c:pt>
                <c:pt idx="1402">
                  <c:v>62.733427561049112</c:v>
                </c:pt>
                <c:pt idx="1403">
                  <c:v>62.626197185757668</c:v>
                </c:pt>
                <c:pt idx="1404">
                  <c:v>62.438996870830664</c:v>
                </c:pt>
                <c:pt idx="1405">
                  <c:v>73.716535501636102</c:v>
                </c:pt>
                <c:pt idx="1406">
                  <c:v>61.180640886223898</c:v>
                </c:pt>
                <c:pt idx="1407">
                  <c:v>60.620333448479144</c:v>
                </c:pt>
                <c:pt idx="1408">
                  <c:v>73.329898030433284</c:v>
                </c:pt>
                <c:pt idx="1409">
                  <c:v>58.764815263295553</c:v>
                </c:pt>
                <c:pt idx="1410">
                  <c:v>60.502733047871651</c:v>
                </c:pt>
                <c:pt idx="1411">
                  <c:v>73.558872729534073</c:v>
                </c:pt>
                <c:pt idx="1412">
                  <c:v>67.258513958496479</c:v>
                </c:pt>
                <c:pt idx="1413">
                  <c:v>67.657582177131033</c:v>
                </c:pt>
                <c:pt idx="1414">
                  <c:v>67.701923090312647</c:v>
                </c:pt>
                <c:pt idx="1415">
                  <c:v>66.482410937444982</c:v>
                </c:pt>
                <c:pt idx="1416">
                  <c:v>67.778295559022212</c:v>
                </c:pt>
                <c:pt idx="1417">
                  <c:v>67.785035566668128</c:v>
                </c:pt>
                <c:pt idx="1418">
                  <c:v>68.07123481639222</c:v>
                </c:pt>
                <c:pt idx="1419">
                  <c:v>67.779744477656308</c:v>
                </c:pt>
                <c:pt idx="1420">
                  <c:v>67.958604544282522</c:v>
                </c:pt>
                <c:pt idx="1421">
                  <c:v>67.768361733624829</c:v>
                </c:pt>
                <c:pt idx="1422">
                  <c:v>67.366600284523244</c:v>
                </c:pt>
                <c:pt idx="1423">
                  <c:v>67.394217534243595</c:v>
                </c:pt>
                <c:pt idx="1424">
                  <c:v>67.143265475010068</c:v>
                </c:pt>
                <c:pt idx="1425">
                  <c:v>67.30223185048348</c:v>
                </c:pt>
                <c:pt idx="1426">
                  <c:v>67.315810884466046</c:v>
                </c:pt>
                <c:pt idx="1427">
                  <c:v>76.798937738853866</c:v>
                </c:pt>
                <c:pt idx="1428">
                  <c:v>76.194986109484745</c:v>
                </c:pt>
                <c:pt idx="1429">
                  <c:v>76.222776081479182</c:v>
                </c:pt>
                <c:pt idx="1430">
                  <c:v>82.262120138072135</c:v>
                </c:pt>
                <c:pt idx="1431">
                  <c:v>74.610461608080513</c:v>
                </c:pt>
                <c:pt idx="1432">
                  <c:v>74.258034736291322</c:v>
                </c:pt>
                <c:pt idx="1433">
                  <c:v>73.44862013677259</c:v>
                </c:pt>
                <c:pt idx="1434">
                  <c:v>82.167515033116217</c:v>
                </c:pt>
                <c:pt idx="1435">
                  <c:v>71.919358031082098</c:v>
                </c:pt>
                <c:pt idx="1436">
                  <c:v>72.564953429396411</c:v>
                </c:pt>
                <c:pt idx="1437">
                  <c:v>80.758040719317478</c:v>
                </c:pt>
                <c:pt idx="1438">
                  <c:v>80.54348641822844</c:v>
                </c:pt>
                <c:pt idx="1439">
                  <c:v>80.727307033318041</c:v>
                </c:pt>
                <c:pt idx="1440">
                  <c:v>80.152704184451053</c:v>
                </c:pt>
                <c:pt idx="1441">
                  <c:v>81.072051887177864</c:v>
                </c:pt>
                <c:pt idx="1442">
                  <c:v>88.44011079820541</c:v>
                </c:pt>
                <c:pt idx="1443">
                  <c:v>87.818204044398428</c:v>
                </c:pt>
                <c:pt idx="1444">
                  <c:v>82.571854048601807</c:v>
                </c:pt>
                <c:pt idx="1445">
                  <c:v>88.745124378703338</c:v>
                </c:pt>
                <c:pt idx="1446">
                  <c:v>79.642338269448032</c:v>
                </c:pt>
                <c:pt idx="1447">
                  <c:v>79.400905888430572</c:v>
                </c:pt>
                <c:pt idx="1448">
                  <c:v>92.773451911210913</c:v>
                </c:pt>
                <c:pt idx="1449">
                  <c:v>78.170353517787987</c:v>
                </c:pt>
                <c:pt idx="1450">
                  <c:v>87.323277953987827</c:v>
                </c:pt>
                <c:pt idx="1451">
                  <c:v>82.099641794374634</c:v>
                </c:pt>
                <c:pt idx="1452">
                  <c:v>85.365115779916977</c:v>
                </c:pt>
                <c:pt idx="1453">
                  <c:v>84.057725652635938</c:v>
                </c:pt>
                <c:pt idx="1454">
                  <c:v>78.424793894719897</c:v>
                </c:pt>
                <c:pt idx="1455">
                  <c:v>82.6232131120845</c:v>
                </c:pt>
                <c:pt idx="1456">
                  <c:v>82.853988898701004</c:v>
                </c:pt>
                <c:pt idx="1457">
                  <c:v>63.625816329767993</c:v>
                </c:pt>
                <c:pt idx="1458">
                  <c:v>72.952887027739578</c:v>
                </c:pt>
                <c:pt idx="1459">
                  <c:v>63.540698784236007</c:v>
                </c:pt>
                <c:pt idx="1460">
                  <c:v>63.323920991318857</c:v>
                </c:pt>
                <c:pt idx="1461">
                  <c:v>63.034866728756775</c:v>
                </c:pt>
                <c:pt idx="1462">
                  <c:v>62.720160577958453</c:v>
                </c:pt>
                <c:pt idx="1463">
                  <c:v>62.37206631733568</c:v>
                </c:pt>
                <c:pt idx="1464">
                  <c:v>62.324602831373923</c:v>
                </c:pt>
                <c:pt idx="1465">
                  <c:v>62.214206856227264</c:v>
                </c:pt>
                <c:pt idx="1466">
                  <c:v>62.13778971772966</c:v>
                </c:pt>
                <c:pt idx="1467">
                  <c:v>62.077002069885623</c:v>
                </c:pt>
                <c:pt idx="1468">
                  <c:v>62.08617962863665</c:v>
                </c:pt>
                <c:pt idx="1469">
                  <c:v>61.948164340346544</c:v>
                </c:pt>
                <c:pt idx="1470">
                  <c:v>61.780110529148011</c:v>
                </c:pt>
                <c:pt idx="1471">
                  <c:v>61.507077575579885</c:v>
                </c:pt>
                <c:pt idx="1472">
                  <c:v>56.919032320889983</c:v>
                </c:pt>
                <c:pt idx="1473">
                  <c:v>56.163006120396908</c:v>
                </c:pt>
                <c:pt idx="1474">
                  <c:v>71.787441615607975</c:v>
                </c:pt>
                <c:pt idx="1475">
                  <c:v>54.514311639929318</c:v>
                </c:pt>
                <c:pt idx="1476">
                  <c:v>53.524004244953233</c:v>
                </c:pt>
                <c:pt idx="1477">
                  <c:v>52.267240270825837</c:v>
                </c:pt>
                <c:pt idx="1478">
                  <c:v>50.841740871586666</c:v>
                </c:pt>
                <c:pt idx="1479">
                  <c:v>49.257391230050835</c:v>
                </c:pt>
                <c:pt idx="1480">
                  <c:v>48.017418153409487</c:v>
                </c:pt>
                <c:pt idx="1481">
                  <c:v>71.065416280712029</c:v>
                </c:pt>
                <c:pt idx="1482">
                  <c:v>46.780712833387483</c:v>
                </c:pt>
                <c:pt idx="1483">
                  <c:v>46.825260790934657</c:v>
                </c:pt>
                <c:pt idx="1484">
                  <c:v>71.042657632649494</c:v>
                </c:pt>
                <c:pt idx="1485">
                  <c:v>47.47762181192418</c:v>
                </c:pt>
                <c:pt idx="1486">
                  <c:v>47.977296344557388</c:v>
                </c:pt>
                <c:pt idx="1487">
                  <c:v>68.645106445091372</c:v>
                </c:pt>
                <c:pt idx="1488">
                  <c:v>68.187635486783392</c:v>
                </c:pt>
                <c:pt idx="1489">
                  <c:v>68.137761933712355</c:v>
                </c:pt>
                <c:pt idx="1490">
                  <c:v>73.217392100625872</c:v>
                </c:pt>
                <c:pt idx="1491">
                  <c:v>68.01197697170619</c:v>
                </c:pt>
                <c:pt idx="1492">
                  <c:v>68.227695747318108</c:v>
                </c:pt>
                <c:pt idx="1493">
                  <c:v>68.187568451436306</c:v>
                </c:pt>
                <c:pt idx="1494">
                  <c:v>68.110743908609024</c:v>
                </c:pt>
                <c:pt idx="1495">
                  <c:v>68.035738332389442</c:v>
                </c:pt>
                <c:pt idx="1496">
                  <c:v>67.964831079640064</c:v>
                </c:pt>
                <c:pt idx="1497">
                  <c:v>67.898510639876065</c:v>
                </c:pt>
                <c:pt idx="1498">
                  <c:v>67.819024359479187</c:v>
                </c:pt>
                <c:pt idx="1499">
                  <c:v>73.29206893711374</c:v>
                </c:pt>
                <c:pt idx="1500">
                  <c:v>67.538922622081387</c:v>
                </c:pt>
                <c:pt idx="1501">
                  <c:v>67.206991132956844</c:v>
                </c:pt>
                <c:pt idx="1502">
                  <c:v>72.101856791457863</c:v>
                </c:pt>
                <c:pt idx="1503">
                  <c:v>71.753795320695559</c:v>
                </c:pt>
                <c:pt idx="1504">
                  <c:v>71.485768426205539</c:v>
                </c:pt>
                <c:pt idx="1505">
                  <c:v>72.008950221219806</c:v>
                </c:pt>
                <c:pt idx="1506">
                  <c:v>71.105679627903712</c:v>
                </c:pt>
                <c:pt idx="1507">
                  <c:v>70.932024532837985</c:v>
                </c:pt>
                <c:pt idx="1508">
                  <c:v>71.326389494794782</c:v>
                </c:pt>
                <c:pt idx="1509">
                  <c:v>70.636076458744625</c:v>
                </c:pt>
                <c:pt idx="1510">
                  <c:v>70.708174189482591</c:v>
                </c:pt>
                <c:pt idx="1511">
                  <c:v>70.406060240746697</c:v>
                </c:pt>
                <c:pt idx="1512">
                  <c:v>73.863915274423718</c:v>
                </c:pt>
                <c:pt idx="1513">
                  <c:v>69.590405610010222</c:v>
                </c:pt>
                <c:pt idx="1514">
                  <c:v>68.836656196441083</c:v>
                </c:pt>
                <c:pt idx="1515">
                  <c:v>68.648865038445521</c:v>
                </c:pt>
                <c:pt idx="1516">
                  <c:v>68.306699537642871</c:v>
                </c:pt>
                <c:pt idx="1517">
                  <c:v>61.566942852457899</c:v>
                </c:pt>
                <c:pt idx="1518">
                  <c:v>61.428001569082483</c:v>
                </c:pt>
                <c:pt idx="1519">
                  <c:v>72.460960935929961</c:v>
                </c:pt>
                <c:pt idx="1520">
                  <c:v>61.871704133449924</c:v>
                </c:pt>
                <c:pt idx="1521">
                  <c:v>61.722978700834688</c:v>
                </c:pt>
                <c:pt idx="1522">
                  <c:v>61.631963097913754</c:v>
                </c:pt>
                <c:pt idx="1523">
                  <c:v>61.546404781274767</c:v>
                </c:pt>
                <c:pt idx="1524">
                  <c:v>61.349098855305826</c:v>
                </c:pt>
                <c:pt idx="1525">
                  <c:v>61.06687503443348</c:v>
                </c:pt>
                <c:pt idx="1526">
                  <c:v>72.554154862859562</c:v>
                </c:pt>
                <c:pt idx="1527">
                  <c:v>60.690571038023286</c:v>
                </c:pt>
                <c:pt idx="1528">
                  <c:v>60.545658990027739</c:v>
                </c:pt>
                <c:pt idx="1529">
                  <c:v>72.423424687663527</c:v>
                </c:pt>
                <c:pt idx="1530">
                  <c:v>72.283283715859639</c:v>
                </c:pt>
                <c:pt idx="1531">
                  <c:v>72.147073254412064</c:v>
                </c:pt>
                <c:pt idx="1532">
                  <c:v>78.222711102835021</c:v>
                </c:pt>
                <c:pt idx="1533">
                  <c:v>78.146497363283544</c:v>
                </c:pt>
                <c:pt idx="1534">
                  <c:v>77.739289815807922</c:v>
                </c:pt>
                <c:pt idx="1535">
                  <c:v>79.395515427308837</c:v>
                </c:pt>
                <c:pt idx="1536">
                  <c:v>77.612923282771746</c:v>
                </c:pt>
                <c:pt idx="1537">
                  <c:v>77.403366930332936</c:v>
                </c:pt>
                <c:pt idx="1538">
                  <c:v>78.683757748329583</c:v>
                </c:pt>
                <c:pt idx="1539">
                  <c:v>78.709768294046256</c:v>
                </c:pt>
                <c:pt idx="1540">
                  <c:v>79.06973762023739</c:v>
                </c:pt>
                <c:pt idx="1541">
                  <c:v>78.025659096073895</c:v>
                </c:pt>
                <c:pt idx="1542">
                  <c:v>76.735489341530013</c:v>
                </c:pt>
                <c:pt idx="1543">
                  <c:v>77.610956768156711</c:v>
                </c:pt>
                <c:pt idx="1544">
                  <c:v>76.990414189064055</c:v>
                </c:pt>
                <c:pt idx="1545">
                  <c:v>75.903511324419753</c:v>
                </c:pt>
                <c:pt idx="1546">
                  <c:v>79.043028009025122</c:v>
                </c:pt>
                <c:pt idx="1547">
                  <c:v>72.495772545565316</c:v>
                </c:pt>
                <c:pt idx="1548">
                  <c:v>72.363136647972269</c:v>
                </c:pt>
                <c:pt idx="1549">
                  <c:v>72.351498360433609</c:v>
                </c:pt>
                <c:pt idx="1550">
                  <c:v>64.247355933157863</c:v>
                </c:pt>
                <c:pt idx="1551">
                  <c:v>64.115405158617904</c:v>
                </c:pt>
                <c:pt idx="1552">
                  <c:v>64.072767566716053</c:v>
                </c:pt>
                <c:pt idx="1553">
                  <c:v>64.018745042780893</c:v>
                </c:pt>
                <c:pt idx="1554">
                  <c:v>63.896869646190872</c:v>
                </c:pt>
                <c:pt idx="1555">
                  <c:v>63.833964147229246</c:v>
                </c:pt>
                <c:pt idx="1556">
                  <c:v>63.744869603004581</c:v>
                </c:pt>
                <c:pt idx="1557">
                  <c:v>63.669952693938612</c:v>
                </c:pt>
                <c:pt idx="1558">
                  <c:v>63.596309271311881</c:v>
                </c:pt>
                <c:pt idx="1559">
                  <c:v>63.495824277252495</c:v>
                </c:pt>
                <c:pt idx="1560">
                  <c:v>63.46275486983567</c:v>
                </c:pt>
                <c:pt idx="1561">
                  <c:v>72.592224042923661</c:v>
                </c:pt>
                <c:pt idx="1562">
                  <c:v>67.107138347638596</c:v>
                </c:pt>
                <c:pt idx="1563">
                  <c:v>67.640878093328638</c:v>
                </c:pt>
                <c:pt idx="1564">
                  <c:v>67.329099679091811</c:v>
                </c:pt>
                <c:pt idx="1565">
                  <c:v>68.295072752379753</c:v>
                </c:pt>
                <c:pt idx="1566">
                  <c:v>67.482660508081111</c:v>
                </c:pt>
                <c:pt idx="1567">
                  <c:v>67.685062457263712</c:v>
                </c:pt>
                <c:pt idx="1568">
                  <c:v>67.179814138715884</c:v>
                </c:pt>
                <c:pt idx="1569">
                  <c:v>68.036234695333405</c:v>
                </c:pt>
                <c:pt idx="1570">
                  <c:v>67.995135296054798</c:v>
                </c:pt>
                <c:pt idx="1571">
                  <c:v>67.927759438492146</c:v>
                </c:pt>
                <c:pt idx="1572">
                  <c:v>68.028864874337089</c:v>
                </c:pt>
                <c:pt idx="1573">
                  <c:v>67.670600274017673</c:v>
                </c:pt>
                <c:pt idx="1574">
                  <c:v>67.448294091699651</c:v>
                </c:pt>
                <c:pt idx="1575">
                  <c:v>67.4449572975264</c:v>
                </c:pt>
                <c:pt idx="1576">
                  <c:v>67.690468066167824</c:v>
                </c:pt>
                <c:pt idx="1577">
                  <c:v>70.276020439168107</c:v>
                </c:pt>
                <c:pt idx="1578">
                  <c:v>75.131347206120012</c:v>
                </c:pt>
                <c:pt idx="1579">
                  <c:v>70.209169710079323</c:v>
                </c:pt>
                <c:pt idx="1580">
                  <c:v>70.781431542441211</c:v>
                </c:pt>
                <c:pt idx="1581">
                  <c:v>70.563059661047703</c:v>
                </c:pt>
                <c:pt idx="1582">
                  <c:v>75.548288192103399</c:v>
                </c:pt>
                <c:pt idx="1583">
                  <c:v>70.08704001266392</c:v>
                </c:pt>
                <c:pt idx="1584">
                  <c:v>70.227601754165491</c:v>
                </c:pt>
                <c:pt idx="1585">
                  <c:v>70.581752182145152</c:v>
                </c:pt>
                <c:pt idx="1586">
                  <c:v>70.48043707874541</c:v>
                </c:pt>
                <c:pt idx="1587">
                  <c:v>70.510489023371946</c:v>
                </c:pt>
                <c:pt idx="1588">
                  <c:v>70.284728611562784</c:v>
                </c:pt>
                <c:pt idx="1589">
                  <c:v>69.774001179637693</c:v>
                </c:pt>
                <c:pt idx="1590">
                  <c:v>69.853035615706915</c:v>
                </c:pt>
                <c:pt idx="1591">
                  <c:v>69.767253568533846</c:v>
                </c:pt>
                <c:pt idx="1592">
                  <c:v>66.920589903496492</c:v>
                </c:pt>
                <c:pt idx="1593">
                  <c:v>66.865915186027038</c:v>
                </c:pt>
                <c:pt idx="1594">
                  <c:v>67.272225722451253</c:v>
                </c:pt>
                <c:pt idx="1595">
                  <c:v>66.816020934889252</c:v>
                </c:pt>
                <c:pt idx="1596">
                  <c:v>66.678217729012744</c:v>
                </c:pt>
                <c:pt idx="1597">
                  <c:v>66.747233845477112</c:v>
                </c:pt>
                <c:pt idx="1598">
                  <c:v>66.624544910220095</c:v>
                </c:pt>
                <c:pt idx="1599">
                  <c:v>66.455511264427884</c:v>
                </c:pt>
                <c:pt idx="1600">
                  <c:v>66.445177460140059</c:v>
                </c:pt>
                <c:pt idx="1601">
                  <c:v>66.420731283909561</c:v>
                </c:pt>
                <c:pt idx="1602">
                  <c:v>66.421733182586337</c:v>
                </c:pt>
                <c:pt idx="1603">
                  <c:v>73.98759834982647</c:v>
                </c:pt>
                <c:pt idx="1604">
                  <c:v>73.714768607051582</c:v>
                </c:pt>
                <c:pt idx="1605">
                  <c:v>66.546654942249134</c:v>
                </c:pt>
                <c:pt idx="1606">
                  <c:v>66.235037624248804</c:v>
                </c:pt>
                <c:pt idx="1607">
                  <c:v>63.793992757008766</c:v>
                </c:pt>
                <c:pt idx="1608">
                  <c:v>63.68102579739611</c:v>
                </c:pt>
                <c:pt idx="1609">
                  <c:v>63.511369103581565</c:v>
                </c:pt>
                <c:pt idx="1610">
                  <c:v>63.33645292289318</c:v>
                </c:pt>
                <c:pt idx="1611">
                  <c:v>74.692147058463519</c:v>
                </c:pt>
                <c:pt idx="1612">
                  <c:v>64.999144089116825</c:v>
                </c:pt>
                <c:pt idx="1613">
                  <c:v>65.338882161979598</c:v>
                </c:pt>
                <c:pt idx="1614">
                  <c:v>73.951995237456742</c:v>
                </c:pt>
                <c:pt idx="1615">
                  <c:v>62.753164941535971</c:v>
                </c:pt>
                <c:pt idx="1616">
                  <c:v>62.545386715515683</c:v>
                </c:pt>
                <c:pt idx="1617">
                  <c:v>61.708599080213993</c:v>
                </c:pt>
                <c:pt idx="1618">
                  <c:v>62.108289985417315</c:v>
                </c:pt>
                <c:pt idx="1619">
                  <c:v>62.885943502696911</c:v>
                </c:pt>
                <c:pt idx="1620">
                  <c:v>62.922984899822318</c:v>
                </c:pt>
                <c:pt idx="1621">
                  <c:v>62.534723747261381</c:v>
                </c:pt>
                <c:pt idx="1622">
                  <c:v>73.288404216445684</c:v>
                </c:pt>
                <c:pt idx="1623">
                  <c:v>73.188201360991556</c:v>
                </c:pt>
                <c:pt idx="1624">
                  <c:v>73.506926978158234</c:v>
                </c:pt>
                <c:pt idx="1625">
                  <c:v>71.470465716402842</c:v>
                </c:pt>
                <c:pt idx="1626">
                  <c:v>71.362717394844466</c:v>
                </c:pt>
                <c:pt idx="1627">
                  <c:v>71.143519925566522</c:v>
                </c:pt>
                <c:pt idx="1628">
                  <c:v>70.994237772308267</c:v>
                </c:pt>
                <c:pt idx="1629">
                  <c:v>70.348548689143058</c:v>
                </c:pt>
                <c:pt idx="1630">
                  <c:v>75.415366323208715</c:v>
                </c:pt>
                <c:pt idx="1631">
                  <c:v>67.692431053047287</c:v>
                </c:pt>
                <c:pt idx="1632">
                  <c:v>67.959619078487833</c:v>
                </c:pt>
                <c:pt idx="1633">
                  <c:v>67.591156181470424</c:v>
                </c:pt>
                <c:pt idx="1634">
                  <c:v>67.589441598949961</c:v>
                </c:pt>
                <c:pt idx="1635">
                  <c:v>67.381668579773063</c:v>
                </c:pt>
                <c:pt idx="1636">
                  <c:v>69.6224803845586</c:v>
                </c:pt>
                <c:pt idx="1637">
                  <c:v>69.574181697176869</c:v>
                </c:pt>
                <c:pt idx="1638">
                  <c:v>69.425245014278858</c:v>
                </c:pt>
                <c:pt idx="1639">
                  <c:v>73.192235267159759</c:v>
                </c:pt>
                <c:pt idx="1640">
                  <c:v>73.431382362828842</c:v>
                </c:pt>
                <c:pt idx="1641">
                  <c:v>68.801083201992881</c:v>
                </c:pt>
                <c:pt idx="1642">
                  <c:v>68.43880735007329</c:v>
                </c:pt>
                <c:pt idx="1643">
                  <c:v>68.227623658562379</c:v>
                </c:pt>
                <c:pt idx="1644">
                  <c:v>67.995247099832341</c:v>
                </c:pt>
                <c:pt idx="1645">
                  <c:v>67.704150614824258</c:v>
                </c:pt>
                <c:pt idx="1646">
                  <c:v>67.571905965046284</c:v>
                </c:pt>
                <c:pt idx="1647">
                  <c:v>67.394657233251465</c:v>
                </c:pt>
                <c:pt idx="1648">
                  <c:v>73.14489656240977</c:v>
                </c:pt>
                <c:pt idx="1649">
                  <c:v>66.939845201712885</c:v>
                </c:pt>
                <c:pt idx="1650">
                  <c:v>73.094758977582828</c:v>
                </c:pt>
                <c:pt idx="1651">
                  <c:v>57.004922514438938</c:v>
                </c:pt>
                <c:pt idx="1652">
                  <c:v>71.997664413504751</c:v>
                </c:pt>
                <c:pt idx="1653">
                  <c:v>71.947220661919005</c:v>
                </c:pt>
                <c:pt idx="1654">
                  <c:v>71.891543411601617</c:v>
                </c:pt>
                <c:pt idx="1655">
                  <c:v>71.877709475348496</c:v>
                </c:pt>
                <c:pt idx="1656">
                  <c:v>73.888245272454441</c:v>
                </c:pt>
                <c:pt idx="1657">
                  <c:v>72.159859077192777</c:v>
                </c:pt>
                <c:pt idx="1658">
                  <c:v>55.172704277484826</c:v>
                </c:pt>
                <c:pt idx="1659">
                  <c:v>54.840706237547991</c:v>
                </c:pt>
                <c:pt idx="1660">
                  <c:v>54.857372410194806</c:v>
                </c:pt>
                <c:pt idx="1661">
                  <c:v>55.183552315841148</c:v>
                </c:pt>
                <c:pt idx="1662">
                  <c:v>55.455682921287313</c:v>
                </c:pt>
                <c:pt idx="1663">
                  <c:v>55.990743775559451</c:v>
                </c:pt>
                <c:pt idx="1664">
                  <c:v>72.279919096204623</c:v>
                </c:pt>
                <c:pt idx="1665">
                  <c:v>72.148362380469891</c:v>
                </c:pt>
                <c:pt idx="1666">
                  <c:v>72.695765061971443</c:v>
                </c:pt>
                <c:pt idx="1667">
                  <c:v>72.90787479275177</c:v>
                </c:pt>
                <c:pt idx="1668">
                  <c:v>72.718228429441993</c:v>
                </c:pt>
                <c:pt idx="1669">
                  <c:v>72.535930294470887</c:v>
                </c:pt>
                <c:pt idx="1670">
                  <c:v>72.433622497270377</c:v>
                </c:pt>
                <c:pt idx="1671">
                  <c:v>64.352096074839039</c:v>
                </c:pt>
                <c:pt idx="1672">
                  <c:v>60.589747050169883</c:v>
                </c:pt>
                <c:pt idx="1673">
                  <c:v>64.072074265783286</c:v>
                </c:pt>
                <c:pt idx="1674">
                  <c:v>72.72861213996363</c:v>
                </c:pt>
                <c:pt idx="1675">
                  <c:v>63.770625782691269</c:v>
                </c:pt>
                <c:pt idx="1676">
                  <c:v>63.654549330517426</c:v>
                </c:pt>
                <c:pt idx="1677">
                  <c:v>63.506210809002006</c:v>
                </c:pt>
                <c:pt idx="1678">
                  <c:v>63.332380269886556</c:v>
                </c:pt>
                <c:pt idx="1679">
                  <c:v>63.142762917901237</c:v>
                </c:pt>
                <c:pt idx="1680">
                  <c:v>62.9544261159012</c:v>
                </c:pt>
                <c:pt idx="1681">
                  <c:v>63.327175904503449</c:v>
                </c:pt>
                <c:pt idx="1682">
                  <c:v>63.776232406029742</c:v>
                </c:pt>
                <c:pt idx="1683">
                  <c:v>63.798328475743943</c:v>
                </c:pt>
                <c:pt idx="1684">
                  <c:v>64.679335612134253</c:v>
                </c:pt>
                <c:pt idx="1685">
                  <c:v>63.640691749218185</c:v>
                </c:pt>
                <c:pt idx="1686">
                  <c:v>75.369495802250441</c:v>
                </c:pt>
                <c:pt idx="1687">
                  <c:v>61.948687397142997</c:v>
                </c:pt>
                <c:pt idx="1688">
                  <c:v>59.782639772567215</c:v>
                </c:pt>
                <c:pt idx="1689">
                  <c:v>56.631287033093905</c:v>
                </c:pt>
                <c:pt idx="1690">
                  <c:v>54.571835390344944</c:v>
                </c:pt>
                <c:pt idx="1691">
                  <c:v>54.217220243558366</c:v>
                </c:pt>
                <c:pt idx="1692">
                  <c:v>54.885763749142782</c:v>
                </c:pt>
                <c:pt idx="1693">
                  <c:v>55.600976957482892</c:v>
                </c:pt>
                <c:pt idx="1694">
                  <c:v>56.755106976640228</c:v>
                </c:pt>
                <c:pt idx="1695">
                  <c:v>73.964474601629533</c:v>
                </c:pt>
                <c:pt idx="1696">
                  <c:v>66.598600261340138</c:v>
                </c:pt>
                <c:pt idx="1697">
                  <c:v>66.563180285348395</c:v>
                </c:pt>
                <c:pt idx="1698">
                  <c:v>66.337961213836039</c:v>
                </c:pt>
                <c:pt idx="1699">
                  <c:v>66.139274070338232</c:v>
                </c:pt>
                <c:pt idx="1700">
                  <c:v>65.845115788847352</c:v>
                </c:pt>
                <c:pt idx="1701">
                  <c:v>65.568005919521113</c:v>
                </c:pt>
                <c:pt idx="1702">
                  <c:v>65.337274251227782</c:v>
                </c:pt>
                <c:pt idx="1703">
                  <c:v>65.100784030557719</c:v>
                </c:pt>
                <c:pt idx="1704">
                  <c:v>72.7678885178901</c:v>
                </c:pt>
                <c:pt idx="1705">
                  <c:v>72.432110545643027</c:v>
                </c:pt>
                <c:pt idx="1706">
                  <c:v>64.027997790116203</c:v>
                </c:pt>
                <c:pt idx="1707">
                  <c:v>72.697259948411926</c:v>
                </c:pt>
                <c:pt idx="1708">
                  <c:v>63.128285463963707</c:v>
                </c:pt>
                <c:pt idx="1709">
                  <c:v>72.623029979829923</c:v>
                </c:pt>
                <c:pt idx="1710">
                  <c:v>63.083505121414298</c:v>
                </c:pt>
                <c:pt idx="1711">
                  <c:v>75.545631726390994</c:v>
                </c:pt>
                <c:pt idx="1712">
                  <c:v>81.117205393549312</c:v>
                </c:pt>
                <c:pt idx="1713">
                  <c:v>78.583348648834033</c:v>
                </c:pt>
                <c:pt idx="1714">
                  <c:v>78.434666732630376</c:v>
                </c:pt>
                <c:pt idx="1715">
                  <c:v>78.522965121554677</c:v>
                </c:pt>
                <c:pt idx="1716">
                  <c:v>77.868118976172511</c:v>
                </c:pt>
                <c:pt idx="1717">
                  <c:v>84.457006003370068</c:v>
                </c:pt>
                <c:pt idx="1718">
                  <c:v>83.700864932808798</c:v>
                </c:pt>
                <c:pt idx="1719">
                  <c:v>82.845087901109181</c:v>
                </c:pt>
                <c:pt idx="1720">
                  <c:v>81.685255276536424</c:v>
                </c:pt>
                <c:pt idx="1721">
                  <c:v>80.555817830510676</c:v>
                </c:pt>
                <c:pt idx="1722">
                  <c:v>83.189798919725419</c:v>
                </c:pt>
                <c:pt idx="1723">
                  <c:v>79.377551881445342</c:v>
                </c:pt>
                <c:pt idx="1724">
                  <c:v>79.190784919981638</c:v>
                </c:pt>
                <c:pt idx="1725">
                  <c:v>79.076634627850311</c:v>
                </c:pt>
                <c:pt idx="1726">
                  <c:v>77.564422580712048</c:v>
                </c:pt>
                <c:pt idx="1727">
                  <c:v>78.294540760553048</c:v>
                </c:pt>
                <c:pt idx="1728">
                  <c:v>83.72519973418143</c:v>
                </c:pt>
                <c:pt idx="1729">
                  <c:v>80.933522811455759</c:v>
                </c:pt>
                <c:pt idx="1730">
                  <c:v>82.67885387303086</c:v>
                </c:pt>
                <c:pt idx="1731">
                  <c:v>81.756003814809247</c:v>
                </c:pt>
                <c:pt idx="1732">
                  <c:v>77.496865869688421</c:v>
                </c:pt>
                <c:pt idx="1733">
                  <c:v>81.588782019804114</c:v>
                </c:pt>
                <c:pt idx="1734">
                  <c:v>77.67606069878741</c:v>
                </c:pt>
                <c:pt idx="1735">
                  <c:v>77.665576918331993</c:v>
                </c:pt>
                <c:pt idx="1736">
                  <c:v>77.562407141801074</c:v>
                </c:pt>
                <c:pt idx="1737">
                  <c:v>77.427911494946215</c:v>
                </c:pt>
                <c:pt idx="1738">
                  <c:v>79.168301072283157</c:v>
                </c:pt>
                <c:pt idx="1739">
                  <c:v>78.737610976538505</c:v>
                </c:pt>
                <c:pt idx="1740">
                  <c:v>78.175345728416957</c:v>
                </c:pt>
                <c:pt idx="1741">
                  <c:v>78.020025611331107</c:v>
                </c:pt>
                <c:pt idx="1742">
                  <c:v>68.663065272879493</c:v>
                </c:pt>
                <c:pt idx="1743">
                  <c:v>68.210274150819757</c:v>
                </c:pt>
                <c:pt idx="1744">
                  <c:v>68.20984776450004</c:v>
                </c:pt>
                <c:pt idx="1745">
                  <c:v>68.554515687852486</c:v>
                </c:pt>
                <c:pt idx="1746">
                  <c:v>68.228814914911609</c:v>
                </c:pt>
                <c:pt idx="1747">
                  <c:v>67.816118395751019</c:v>
                </c:pt>
                <c:pt idx="1748">
                  <c:v>67.645081325671413</c:v>
                </c:pt>
                <c:pt idx="1749">
                  <c:v>67.526049885839328</c:v>
                </c:pt>
                <c:pt idx="1750">
                  <c:v>74.249044462658077</c:v>
                </c:pt>
                <c:pt idx="1751">
                  <c:v>66.524764817948693</c:v>
                </c:pt>
                <c:pt idx="1752">
                  <c:v>66.455443894919739</c:v>
                </c:pt>
                <c:pt idx="1753">
                  <c:v>66.242056259254682</c:v>
                </c:pt>
                <c:pt idx="1754">
                  <c:v>66.184101253431663</c:v>
                </c:pt>
                <c:pt idx="1755">
                  <c:v>66.377605878300798</c:v>
                </c:pt>
                <c:pt idx="1756">
                  <c:v>66.455400439193255</c:v>
                </c:pt>
                <c:pt idx="1757">
                  <c:v>63.713256629521084</c:v>
                </c:pt>
                <c:pt idx="1758">
                  <c:v>63.553096225551094</c:v>
                </c:pt>
                <c:pt idx="1759">
                  <c:v>63.330325697450704</c:v>
                </c:pt>
                <c:pt idx="1760">
                  <c:v>62.985664171566</c:v>
                </c:pt>
                <c:pt idx="1761">
                  <c:v>62.470508224997559</c:v>
                </c:pt>
                <c:pt idx="1762">
                  <c:v>61.978846398245153</c:v>
                </c:pt>
                <c:pt idx="1763">
                  <c:v>61.604734392124392</c:v>
                </c:pt>
                <c:pt idx="1764">
                  <c:v>61.417026116767218</c:v>
                </c:pt>
                <c:pt idx="1765">
                  <c:v>61.381108079324704</c:v>
                </c:pt>
                <c:pt idx="1766">
                  <c:v>61.312565198555028</c:v>
                </c:pt>
                <c:pt idx="1767">
                  <c:v>61.278662414054054</c:v>
                </c:pt>
                <c:pt idx="1768">
                  <c:v>72.404091632802704</c:v>
                </c:pt>
                <c:pt idx="1769">
                  <c:v>61.139863734161715</c:v>
                </c:pt>
                <c:pt idx="1770">
                  <c:v>61.08968080946277</c:v>
                </c:pt>
                <c:pt idx="1771">
                  <c:v>61.048601646293967</c:v>
                </c:pt>
                <c:pt idx="1772">
                  <c:v>57.708433553936331</c:v>
                </c:pt>
                <c:pt idx="1773">
                  <c:v>60.577061350920744</c:v>
                </c:pt>
                <c:pt idx="1774">
                  <c:v>60.363775769699942</c:v>
                </c:pt>
                <c:pt idx="1775">
                  <c:v>60.388324784563117</c:v>
                </c:pt>
                <c:pt idx="1776">
                  <c:v>60.456125266547808</c:v>
                </c:pt>
                <c:pt idx="1777">
                  <c:v>60.351793763436618</c:v>
                </c:pt>
                <c:pt idx="1778">
                  <c:v>60.058380303073577</c:v>
                </c:pt>
                <c:pt idx="1779">
                  <c:v>60.063481564533568</c:v>
                </c:pt>
                <c:pt idx="1780">
                  <c:v>59.692899783860909</c:v>
                </c:pt>
                <c:pt idx="1781">
                  <c:v>77.091025937426593</c:v>
                </c:pt>
                <c:pt idx="1782">
                  <c:v>75.234257202118172</c:v>
                </c:pt>
                <c:pt idx="1783">
                  <c:v>75.48003364627975</c:v>
                </c:pt>
                <c:pt idx="1784">
                  <c:v>75.064440131081014</c:v>
                </c:pt>
                <c:pt idx="1785">
                  <c:v>75.096648108895621</c:v>
                </c:pt>
                <c:pt idx="1786">
                  <c:v>75.101478488874577</c:v>
                </c:pt>
                <c:pt idx="1787">
                  <c:v>76.843260003204961</c:v>
                </c:pt>
                <c:pt idx="1788">
                  <c:v>76.896958685277426</c:v>
                </c:pt>
                <c:pt idx="1789">
                  <c:v>76.944159007810597</c:v>
                </c:pt>
                <c:pt idx="1790">
                  <c:v>78.122885851727048</c:v>
                </c:pt>
                <c:pt idx="1791">
                  <c:v>76.869340995802176</c:v>
                </c:pt>
                <c:pt idx="1792">
                  <c:v>86.081871204689691</c:v>
                </c:pt>
                <c:pt idx="1793">
                  <c:v>76.843670972317028</c:v>
                </c:pt>
                <c:pt idx="1794">
                  <c:v>77.824745625756677</c:v>
                </c:pt>
                <c:pt idx="1795">
                  <c:v>85.773696276556919</c:v>
                </c:pt>
                <c:pt idx="1796">
                  <c:v>87.164775133859933</c:v>
                </c:pt>
                <c:pt idx="1797">
                  <c:v>83.568008372565032</c:v>
                </c:pt>
                <c:pt idx="1798">
                  <c:v>76.755660850219314</c:v>
                </c:pt>
                <c:pt idx="1799">
                  <c:v>76.564552474634937</c:v>
                </c:pt>
                <c:pt idx="1800">
                  <c:v>76.294896867739737</c:v>
                </c:pt>
                <c:pt idx="1801">
                  <c:v>79.520214961831414</c:v>
                </c:pt>
                <c:pt idx="1802">
                  <c:v>79.35416796847511</c:v>
                </c:pt>
                <c:pt idx="1803">
                  <c:v>73.360268513414837</c:v>
                </c:pt>
                <c:pt idx="1804">
                  <c:v>73.94178545352068</c:v>
                </c:pt>
                <c:pt idx="1805">
                  <c:v>73.811563266163148</c:v>
                </c:pt>
                <c:pt idx="1806">
                  <c:v>73.230976463548927</c:v>
                </c:pt>
                <c:pt idx="1807">
                  <c:v>73.176469275931808</c:v>
                </c:pt>
                <c:pt idx="1808">
                  <c:v>73.643815570620674</c:v>
                </c:pt>
                <c:pt idx="1809">
                  <c:v>73.043485657818294</c:v>
                </c:pt>
                <c:pt idx="1810">
                  <c:v>68.854302867322275</c:v>
                </c:pt>
                <c:pt idx="1811">
                  <c:v>68.76333605107736</c:v>
                </c:pt>
                <c:pt idx="1812">
                  <c:v>69.122322561555151</c:v>
                </c:pt>
                <c:pt idx="1813">
                  <c:v>68.459378016898086</c:v>
                </c:pt>
                <c:pt idx="1814">
                  <c:v>68.215845332113631</c:v>
                </c:pt>
                <c:pt idx="1815">
                  <c:v>73.580552507738034</c:v>
                </c:pt>
                <c:pt idx="1816">
                  <c:v>68.206040428357014</c:v>
                </c:pt>
                <c:pt idx="1817">
                  <c:v>67.658379108629745</c:v>
                </c:pt>
                <c:pt idx="1818">
                  <c:v>66.454040635605068</c:v>
                </c:pt>
                <c:pt idx="1819">
                  <c:v>66.419749913910408</c:v>
                </c:pt>
                <c:pt idx="1820">
                  <c:v>66.330746278920756</c:v>
                </c:pt>
                <c:pt idx="1821">
                  <c:v>66.240977512174481</c:v>
                </c:pt>
                <c:pt idx="1822">
                  <c:v>65.984370416148053</c:v>
                </c:pt>
                <c:pt idx="1823">
                  <c:v>65.847587228620355</c:v>
                </c:pt>
                <c:pt idx="1824">
                  <c:v>65.761803227779467</c:v>
                </c:pt>
                <c:pt idx="1825">
                  <c:v>65.716526215944398</c:v>
                </c:pt>
                <c:pt idx="1826">
                  <c:v>65.694426073757185</c:v>
                </c:pt>
                <c:pt idx="1827">
                  <c:v>73.54058269544187</c:v>
                </c:pt>
                <c:pt idx="1828">
                  <c:v>65.502559493655795</c:v>
                </c:pt>
                <c:pt idx="1829">
                  <c:v>65.410980600432197</c:v>
                </c:pt>
                <c:pt idx="1830">
                  <c:v>65.321175813215063</c:v>
                </c:pt>
                <c:pt idx="1831">
                  <c:v>65.219909756302684</c:v>
                </c:pt>
                <c:pt idx="1832">
                  <c:v>72.772062909877334</c:v>
                </c:pt>
                <c:pt idx="1833">
                  <c:v>71.989720477758397</c:v>
                </c:pt>
                <c:pt idx="1834">
                  <c:v>72.000450213955943</c:v>
                </c:pt>
                <c:pt idx="1835">
                  <c:v>75.81258241624154</c:v>
                </c:pt>
                <c:pt idx="1836">
                  <c:v>70.910176168337657</c:v>
                </c:pt>
                <c:pt idx="1837">
                  <c:v>71.539900523060481</c:v>
                </c:pt>
                <c:pt idx="1838">
                  <c:v>71.226367092993286</c:v>
                </c:pt>
                <c:pt idx="1839">
                  <c:v>71.094682262682639</c:v>
                </c:pt>
                <c:pt idx="1840">
                  <c:v>70.471329435353752</c:v>
                </c:pt>
                <c:pt idx="1841">
                  <c:v>70.59924877746883</c:v>
                </c:pt>
                <c:pt idx="1842">
                  <c:v>70.656076937459801</c:v>
                </c:pt>
                <c:pt idx="1843">
                  <c:v>70.61344153532464</c:v>
                </c:pt>
                <c:pt idx="1844">
                  <c:v>70.129965335927011</c:v>
                </c:pt>
                <c:pt idx="1845">
                  <c:v>70.18672113954166</c:v>
                </c:pt>
                <c:pt idx="1846">
                  <c:v>70.15344107046154</c:v>
                </c:pt>
                <c:pt idx="1847">
                  <c:v>70.344698335716018</c:v>
                </c:pt>
                <c:pt idx="1848">
                  <c:v>61.399528149400545</c:v>
                </c:pt>
                <c:pt idx="1849">
                  <c:v>61.155152350297591</c:v>
                </c:pt>
                <c:pt idx="1850">
                  <c:v>61.025745517766467</c:v>
                </c:pt>
                <c:pt idx="1851">
                  <c:v>61.305119984093935</c:v>
                </c:pt>
                <c:pt idx="1852">
                  <c:v>61.224082920696759</c:v>
                </c:pt>
                <c:pt idx="1853">
                  <c:v>61.147672448494575</c:v>
                </c:pt>
                <c:pt idx="1854">
                  <c:v>72.678945615596874</c:v>
                </c:pt>
                <c:pt idx="1855">
                  <c:v>60.835489365753077</c:v>
                </c:pt>
                <c:pt idx="1856">
                  <c:v>60.656625944826899</c:v>
                </c:pt>
                <c:pt idx="1857">
                  <c:v>72.279626691386113</c:v>
                </c:pt>
                <c:pt idx="1858">
                  <c:v>59.98798983937305</c:v>
                </c:pt>
                <c:pt idx="1859">
                  <c:v>59.660869320501192</c:v>
                </c:pt>
                <c:pt idx="1860">
                  <c:v>59.394206753194027</c:v>
                </c:pt>
                <c:pt idx="1861">
                  <c:v>59.232551094060526</c:v>
                </c:pt>
                <c:pt idx="1862">
                  <c:v>59.055283715381698</c:v>
                </c:pt>
                <c:pt idx="1863">
                  <c:v>67.42387348563274</c:v>
                </c:pt>
                <c:pt idx="1864">
                  <c:v>69.283490856660308</c:v>
                </c:pt>
                <c:pt idx="1865">
                  <c:v>69.32790324081509</c:v>
                </c:pt>
                <c:pt idx="1866">
                  <c:v>75.406238183918319</c:v>
                </c:pt>
                <c:pt idx="1867">
                  <c:v>69.210171740928118</c:v>
                </c:pt>
                <c:pt idx="1868">
                  <c:v>68.778165313597029</c:v>
                </c:pt>
                <c:pt idx="1869">
                  <c:v>68.975196832765647</c:v>
                </c:pt>
                <c:pt idx="1870">
                  <c:v>68.859440737221561</c:v>
                </c:pt>
                <c:pt idx="1871">
                  <c:v>68.59234771931591</c:v>
                </c:pt>
                <c:pt idx="1872">
                  <c:v>68.791259953485891</c:v>
                </c:pt>
                <c:pt idx="1873">
                  <c:v>68.634515382017767</c:v>
                </c:pt>
                <c:pt idx="1874">
                  <c:v>68.838683815811365</c:v>
                </c:pt>
                <c:pt idx="1875">
                  <c:v>68.378119868915164</c:v>
                </c:pt>
                <c:pt idx="1876">
                  <c:v>75.500882802609425</c:v>
                </c:pt>
                <c:pt idx="1877">
                  <c:v>68.697620692238971</c:v>
                </c:pt>
                <c:pt idx="1878">
                  <c:v>68.650701869961182</c:v>
                </c:pt>
                <c:pt idx="1879">
                  <c:v>70.663273859281588</c:v>
                </c:pt>
                <c:pt idx="1880">
                  <c:v>70.358213344814686</c:v>
                </c:pt>
                <c:pt idx="1881">
                  <c:v>69.986570971008916</c:v>
                </c:pt>
                <c:pt idx="1882">
                  <c:v>74.800560614701553</c:v>
                </c:pt>
                <c:pt idx="1883">
                  <c:v>75.094883001665607</c:v>
                </c:pt>
                <c:pt idx="1884">
                  <c:v>69.344734268517939</c:v>
                </c:pt>
                <c:pt idx="1885">
                  <c:v>69.634197131464759</c:v>
                </c:pt>
                <c:pt idx="1886">
                  <c:v>69.522142537283813</c:v>
                </c:pt>
                <c:pt idx="1887">
                  <c:v>68.961801786591849</c:v>
                </c:pt>
                <c:pt idx="1888">
                  <c:v>68.731217715549647</c:v>
                </c:pt>
                <c:pt idx="1889">
                  <c:v>68.57719439501335</c:v>
                </c:pt>
                <c:pt idx="1890">
                  <c:v>68.757888492429416</c:v>
                </c:pt>
                <c:pt idx="1891">
                  <c:v>69.078202675234522</c:v>
                </c:pt>
                <c:pt idx="1892">
                  <c:v>68.682853273056395</c:v>
                </c:pt>
                <c:pt idx="1893">
                  <c:v>65.833521723665342</c:v>
                </c:pt>
                <c:pt idx="1894">
                  <c:v>65.641747359716476</c:v>
                </c:pt>
                <c:pt idx="1895">
                  <c:v>66.000138125164511</c:v>
                </c:pt>
                <c:pt idx="1896">
                  <c:v>65.920163535038938</c:v>
                </c:pt>
                <c:pt idx="1897">
                  <c:v>65.882724280303052</c:v>
                </c:pt>
                <c:pt idx="1898">
                  <c:v>65.652281763054617</c:v>
                </c:pt>
                <c:pt idx="1899">
                  <c:v>65.659137914704544</c:v>
                </c:pt>
                <c:pt idx="1900">
                  <c:v>65.684849192145876</c:v>
                </c:pt>
                <c:pt idx="1901">
                  <c:v>65.500522340566263</c:v>
                </c:pt>
                <c:pt idx="1902">
                  <c:v>65.366521971577683</c:v>
                </c:pt>
                <c:pt idx="1903">
                  <c:v>65.6188039890977</c:v>
                </c:pt>
                <c:pt idx="1904">
                  <c:v>65.651741626472486</c:v>
                </c:pt>
                <c:pt idx="1905">
                  <c:v>65.466331996057988</c:v>
                </c:pt>
                <c:pt idx="1906">
                  <c:v>65.553721793645892</c:v>
                </c:pt>
                <c:pt idx="1907">
                  <c:v>65.679224611776448</c:v>
                </c:pt>
                <c:pt idx="1908">
                  <c:v>80.867066436259378</c:v>
                </c:pt>
                <c:pt idx="1909">
                  <c:v>81.080249622450282</c:v>
                </c:pt>
                <c:pt idx="1910">
                  <c:v>75.885929124185068</c:v>
                </c:pt>
                <c:pt idx="1911">
                  <c:v>75.810473522166888</c:v>
                </c:pt>
                <c:pt idx="1912">
                  <c:v>80.763157625967963</c:v>
                </c:pt>
                <c:pt idx="1913">
                  <c:v>76.008862351587396</c:v>
                </c:pt>
                <c:pt idx="1914">
                  <c:v>80.899950571874868</c:v>
                </c:pt>
                <c:pt idx="1915">
                  <c:v>74.945842957074106</c:v>
                </c:pt>
                <c:pt idx="1916">
                  <c:v>74.753767366014714</c:v>
                </c:pt>
                <c:pt idx="1917">
                  <c:v>74.456566209742121</c:v>
                </c:pt>
                <c:pt idx="1918">
                  <c:v>74.730698667845047</c:v>
                </c:pt>
                <c:pt idx="1919">
                  <c:v>74.66121880155977</c:v>
                </c:pt>
                <c:pt idx="1920">
                  <c:v>74.119382455739455</c:v>
                </c:pt>
                <c:pt idx="1921">
                  <c:v>73.806131561307097</c:v>
                </c:pt>
                <c:pt idx="1922">
                  <c:v>73.845022473354589</c:v>
                </c:pt>
                <c:pt idx="1923">
                  <c:v>77.643689328431421</c:v>
                </c:pt>
                <c:pt idx="1924">
                  <c:v>79.125208891994362</c:v>
                </c:pt>
                <c:pt idx="1925">
                  <c:v>78.3333369346323</c:v>
                </c:pt>
                <c:pt idx="1926">
                  <c:v>79.834945814721976</c:v>
                </c:pt>
                <c:pt idx="1927">
                  <c:v>79.833364014890094</c:v>
                </c:pt>
                <c:pt idx="1928">
                  <c:v>81.555776746734338</c:v>
                </c:pt>
                <c:pt idx="1929">
                  <c:v>80.019275118346812</c:v>
                </c:pt>
                <c:pt idx="1930">
                  <c:v>77.988556765635352</c:v>
                </c:pt>
                <c:pt idx="1931">
                  <c:v>79.660023848426405</c:v>
                </c:pt>
                <c:pt idx="1932">
                  <c:v>83.469403125860055</c:v>
                </c:pt>
                <c:pt idx="1933">
                  <c:v>78.064434897768322</c:v>
                </c:pt>
                <c:pt idx="1934">
                  <c:v>83.30115448957639</c:v>
                </c:pt>
                <c:pt idx="1935">
                  <c:v>82.145646591177041</c:v>
                </c:pt>
                <c:pt idx="1936">
                  <c:v>82.344329942388342</c:v>
                </c:pt>
                <c:pt idx="1937">
                  <c:v>81.310619206710825</c:v>
                </c:pt>
                <c:pt idx="1938">
                  <c:v>74.059641558550908</c:v>
                </c:pt>
                <c:pt idx="1939">
                  <c:v>74.052763246042232</c:v>
                </c:pt>
                <c:pt idx="1940">
                  <c:v>73.979957381459585</c:v>
                </c:pt>
                <c:pt idx="1941">
                  <c:v>73.442514943610036</c:v>
                </c:pt>
                <c:pt idx="1942">
                  <c:v>70.68693218572588</c:v>
                </c:pt>
                <c:pt idx="1943">
                  <c:v>72.762369985946961</c:v>
                </c:pt>
                <c:pt idx="1944">
                  <c:v>73.82295585482612</c:v>
                </c:pt>
                <c:pt idx="1945">
                  <c:v>70.410688952453697</c:v>
                </c:pt>
                <c:pt idx="1946">
                  <c:v>70.672525439584433</c:v>
                </c:pt>
                <c:pt idx="1947">
                  <c:v>73.112392949242661</c:v>
                </c:pt>
                <c:pt idx="1948">
                  <c:v>72.770085394718876</c:v>
                </c:pt>
                <c:pt idx="1949">
                  <c:v>72.675168441085461</c:v>
                </c:pt>
                <c:pt idx="1950">
                  <c:v>70.270352417794371</c:v>
                </c:pt>
                <c:pt idx="1951">
                  <c:v>70.128741281553872</c:v>
                </c:pt>
                <c:pt idx="1952">
                  <c:v>70.833702441326309</c:v>
                </c:pt>
                <c:pt idx="1953">
                  <c:v>70.672764273480965</c:v>
                </c:pt>
                <c:pt idx="1954">
                  <c:v>74.105707501452798</c:v>
                </c:pt>
                <c:pt idx="1955">
                  <c:v>74.148273644333074</c:v>
                </c:pt>
                <c:pt idx="1956">
                  <c:v>73.932122416381191</c:v>
                </c:pt>
                <c:pt idx="1957">
                  <c:v>73.801876345814421</c:v>
                </c:pt>
                <c:pt idx="1958">
                  <c:v>73.659292673606288</c:v>
                </c:pt>
                <c:pt idx="1959">
                  <c:v>73.787763973871733</c:v>
                </c:pt>
                <c:pt idx="1960">
                  <c:v>73.600839388481987</c:v>
                </c:pt>
                <c:pt idx="1961">
                  <c:v>73.429029073711703</c:v>
                </c:pt>
                <c:pt idx="1962">
                  <c:v>73.282895860900936</c:v>
                </c:pt>
                <c:pt idx="1963">
                  <c:v>73.117869809815843</c:v>
                </c:pt>
                <c:pt idx="1964">
                  <c:v>73.033195578159706</c:v>
                </c:pt>
                <c:pt idx="1965">
                  <c:v>72.814267681229722</c:v>
                </c:pt>
                <c:pt idx="1966">
                  <c:v>77.168150416546823</c:v>
                </c:pt>
                <c:pt idx="1967">
                  <c:v>72.355200434221771</c:v>
                </c:pt>
                <c:pt idx="1968">
                  <c:v>70.187047127601971</c:v>
                </c:pt>
                <c:pt idx="1969">
                  <c:v>70.331634597163642</c:v>
                </c:pt>
                <c:pt idx="1970">
                  <c:v>69.871336424426687</c:v>
                </c:pt>
                <c:pt idx="1971">
                  <c:v>69.317890776514957</c:v>
                </c:pt>
                <c:pt idx="1972">
                  <c:v>67.002144304303144</c:v>
                </c:pt>
                <c:pt idx="1973">
                  <c:v>67.122056570582075</c:v>
                </c:pt>
                <c:pt idx="1974">
                  <c:v>66.912918633367596</c:v>
                </c:pt>
                <c:pt idx="1975">
                  <c:v>66.73678590637013</c:v>
                </c:pt>
                <c:pt idx="1976">
                  <c:v>66.02386754532948</c:v>
                </c:pt>
                <c:pt idx="1977">
                  <c:v>66.672235438717337</c:v>
                </c:pt>
                <c:pt idx="1978">
                  <c:v>68.255083022469549</c:v>
                </c:pt>
                <c:pt idx="1979">
                  <c:v>66.653972235483167</c:v>
                </c:pt>
                <c:pt idx="1980">
                  <c:v>66.154199406364086</c:v>
                </c:pt>
                <c:pt idx="1981">
                  <c:v>67.634625055446989</c:v>
                </c:pt>
                <c:pt idx="1982">
                  <c:v>66.91237478879529</c:v>
                </c:pt>
                <c:pt idx="1983">
                  <c:v>71.222286013326936</c:v>
                </c:pt>
                <c:pt idx="1984">
                  <c:v>75.459023076096983</c:v>
                </c:pt>
                <c:pt idx="1985">
                  <c:v>75.3622744837038</c:v>
                </c:pt>
                <c:pt idx="1986">
                  <c:v>74.484978233065874</c:v>
                </c:pt>
                <c:pt idx="1987">
                  <c:v>74.419981502447655</c:v>
                </c:pt>
                <c:pt idx="1988">
                  <c:v>74.136544131241934</c:v>
                </c:pt>
                <c:pt idx="1989">
                  <c:v>74.727998578179211</c:v>
                </c:pt>
                <c:pt idx="1990">
                  <c:v>74.941114823729521</c:v>
                </c:pt>
                <c:pt idx="1991">
                  <c:v>73.863701401393172</c:v>
                </c:pt>
                <c:pt idx="1992">
                  <c:v>73.297725545545418</c:v>
                </c:pt>
                <c:pt idx="1993">
                  <c:v>73.861014125780656</c:v>
                </c:pt>
                <c:pt idx="1994">
                  <c:v>73.034718319088981</c:v>
                </c:pt>
                <c:pt idx="1995">
                  <c:v>72.968943396553271</c:v>
                </c:pt>
                <c:pt idx="1996">
                  <c:v>73.071865740324483</c:v>
                </c:pt>
                <c:pt idx="1997">
                  <c:v>73.376054491752598</c:v>
                </c:pt>
                <c:pt idx="1998">
                  <c:v>68.260534716490639</c:v>
                </c:pt>
                <c:pt idx="1999">
                  <c:v>68.372255997620911</c:v>
                </c:pt>
                <c:pt idx="2000">
                  <c:v>67.348431322652544</c:v>
                </c:pt>
                <c:pt idx="2001">
                  <c:v>67.149244892155878</c:v>
                </c:pt>
                <c:pt idx="2002">
                  <c:v>66.51885570281307</c:v>
                </c:pt>
                <c:pt idx="2003">
                  <c:v>66.341866672936987</c:v>
                </c:pt>
                <c:pt idx="2004">
                  <c:v>65.916775754972548</c:v>
                </c:pt>
                <c:pt idx="2005">
                  <c:v>65.70414926627133</c:v>
                </c:pt>
                <c:pt idx="2006">
                  <c:v>77.924869092890987</c:v>
                </c:pt>
                <c:pt idx="2007">
                  <c:v>63.849419584536676</c:v>
                </c:pt>
                <c:pt idx="2008">
                  <c:v>63.735783837910226</c:v>
                </c:pt>
                <c:pt idx="2009">
                  <c:v>63.798337931793199</c:v>
                </c:pt>
                <c:pt idx="2010">
                  <c:v>63.986694695380429</c:v>
                </c:pt>
                <c:pt idx="2011">
                  <c:v>75.868303760033001</c:v>
                </c:pt>
                <c:pt idx="2012">
                  <c:v>75.938392421558802</c:v>
                </c:pt>
                <c:pt idx="2013">
                  <c:v>72.584029513488417</c:v>
                </c:pt>
                <c:pt idx="2014">
                  <c:v>63.274976351004213</c:v>
                </c:pt>
                <c:pt idx="2015">
                  <c:v>63.007749618452451</c:v>
                </c:pt>
                <c:pt idx="2016">
                  <c:v>65.800142048891914</c:v>
                </c:pt>
                <c:pt idx="2017">
                  <c:v>75.474163072889198</c:v>
                </c:pt>
                <c:pt idx="2018">
                  <c:v>63.517456331870257</c:v>
                </c:pt>
                <c:pt idx="2019">
                  <c:v>63.506256781983545</c:v>
                </c:pt>
                <c:pt idx="2020">
                  <c:v>63.081306003725217</c:v>
                </c:pt>
                <c:pt idx="2021">
                  <c:v>61.699194025979274</c:v>
                </c:pt>
                <c:pt idx="2022">
                  <c:v>74.627713699747005</c:v>
                </c:pt>
                <c:pt idx="2023">
                  <c:v>58.562159888295682</c:v>
                </c:pt>
                <c:pt idx="2024">
                  <c:v>74.003965579491847</c:v>
                </c:pt>
                <c:pt idx="2025">
                  <c:v>58.150046313434132</c:v>
                </c:pt>
                <c:pt idx="2026">
                  <c:v>56.335743566344043</c:v>
                </c:pt>
                <c:pt idx="2027">
                  <c:v>57.411612084478215</c:v>
                </c:pt>
                <c:pt idx="2028">
                  <c:v>71.199330995469424</c:v>
                </c:pt>
                <c:pt idx="2029">
                  <c:v>71.019963545389402</c:v>
                </c:pt>
                <c:pt idx="2030">
                  <c:v>71.073865391234307</c:v>
                </c:pt>
                <c:pt idx="2031">
                  <c:v>71.19578145486679</c:v>
                </c:pt>
                <c:pt idx="2032">
                  <c:v>71.184674778954417</c:v>
                </c:pt>
                <c:pt idx="2033">
                  <c:v>71.267803267361472</c:v>
                </c:pt>
                <c:pt idx="2034">
                  <c:v>71.556978206484828</c:v>
                </c:pt>
                <c:pt idx="2035">
                  <c:v>71.691231871758688</c:v>
                </c:pt>
                <c:pt idx="2036">
                  <c:v>71.804817928456885</c:v>
                </c:pt>
                <c:pt idx="2037">
                  <c:v>77.541226715701768</c:v>
                </c:pt>
                <c:pt idx="2038">
                  <c:v>70.742725599919481</c:v>
                </c:pt>
                <c:pt idx="2039">
                  <c:v>70.755292228613087</c:v>
                </c:pt>
                <c:pt idx="2040">
                  <c:v>70.357769753227629</c:v>
                </c:pt>
                <c:pt idx="2041">
                  <c:v>70.248420318288751</c:v>
                </c:pt>
                <c:pt idx="2042">
                  <c:v>69.898244452115222</c:v>
                </c:pt>
                <c:pt idx="2043">
                  <c:v>69.28273853236</c:v>
                </c:pt>
                <c:pt idx="2044">
                  <c:v>69.128046285562732</c:v>
                </c:pt>
                <c:pt idx="2045">
                  <c:v>69.163828164757845</c:v>
                </c:pt>
                <c:pt idx="2046">
                  <c:v>75.538585858622824</c:v>
                </c:pt>
                <c:pt idx="2047">
                  <c:v>69.057255398797054</c:v>
                </c:pt>
                <c:pt idx="2048">
                  <c:v>68.867554144429207</c:v>
                </c:pt>
                <c:pt idx="2049">
                  <c:v>68.805322291650043</c:v>
                </c:pt>
                <c:pt idx="2050">
                  <c:v>75.067266800441359</c:v>
                </c:pt>
                <c:pt idx="2051">
                  <c:v>68.16519861472861</c:v>
                </c:pt>
                <c:pt idx="2052">
                  <c:v>68.029399206205667</c:v>
                </c:pt>
                <c:pt idx="2053">
                  <c:v>67.617764358877508</c:v>
                </c:pt>
                <c:pt idx="2054">
                  <c:v>67.36382745437696</c:v>
                </c:pt>
                <c:pt idx="2055">
                  <c:v>67.214688545535864</c:v>
                </c:pt>
                <c:pt idx="2056">
                  <c:v>67.135338624783671</c:v>
                </c:pt>
                <c:pt idx="2057">
                  <c:v>67.161788598367735</c:v>
                </c:pt>
                <c:pt idx="2058">
                  <c:v>68.326449310717493</c:v>
                </c:pt>
                <c:pt idx="2059">
                  <c:v>68.216655017963276</c:v>
                </c:pt>
                <c:pt idx="2060">
                  <c:v>67.869092940422362</c:v>
                </c:pt>
                <c:pt idx="2061">
                  <c:v>68.585354857152922</c:v>
                </c:pt>
                <c:pt idx="2062">
                  <c:v>68.613002097769993</c:v>
                </c:pt>
                <c:pt idx="2063">
                  <c:v>67.082775170532443</c:v>
                </c:pt>
                <c:pt idx="2064">
                  <c:v>68.650692843285796</c:v>
                </c:pt>
                <c:pt idx="2065">
                  <c:v>68.47256142585212</c:v>
                </c:pt>
                <c:pt idx="2066">
                  <c:v>68.165924673566394</c:v>
                </c:pt>
                <c:pt idx="2067">
                  <c:v>74.433029100219173</c:v>
                </c:pt>
                <c:pt idx="2068">
                  <c:v>67.969597266908409</c:v>
                </c:pt>
                <c:pt idx="2069">
                  <c:v>67.692784610978492</c:v>
                </c:pt>
                <c:pt idx="2070">
                  <c:v>67.254093860686865</c:v>
                </c:pt>
                <c:pt idx="2071">
                  <c:v>67.25353185767905</c:v>
                </c:pt>
                <c:pt idx="2072">
                  <c:v>73.943886638478588</c:v>
                </c:pt>
                <c:pt idx="2073">
                  <c:v>65.267863744738975</c:v>
                </c:pt>
                <c:pt idx="2074">
                  <c:v>65.208227736940671</c:v>
                </c:pt>
                <c:pt idx="2075">
                  <c:v>65.002128843391503</c:v>
                </c:pt>
                <c:pt idx="2076">
                  <c:v>66.970562948874715</c:v>
                </c:pt>
                <c:pt idx="2077">
                  <c:v>74.678204394162449</c:v>
                </c:pt>
                <c:pt idx="2078">
                  <c:v>74.231669134228042</c:v>
                </c:pt>
                <c:pt idx="2079">
                  <c:v>65.747992626336398</c:v>
                </c:pt>
                <c:pt idx="2080">
                  <c:v>65.568300331361669</c:v>
                </c:pt>
                <c:pt idx="2081">
                  <c:v>74.711812028201024</c:v>
                </c:pt>
                <c:pt idx="2082">
                  <c:v>65.749705745724185</c:v>
                </c:pt>
                <c:pt idx="2083">
                  <c:v>65.852632471511157</c:v>
                </c:pt>
                <c:pt idx="2084">
                  <c:v>66.142691327878168</c:v>
                </c:pt>
                <c:pt idx="2085">
                  <c:v>65.79700195970625</c:v>
                </c:pt>
                <c:pt idx="2086">
                  <c:v>65.517964925807874</c:v>
                </c:pt>
                <c:pt idx="2087">
                  <c:v>65.578855224147688</c:v>
                </c:pt>
                <c:pt idx="2088">
                  <c:v>70.958414548374222</c:v>
                </c:pt>
                <c:pt idx="2089">
                  <c:v>70.932052647382051</c:v>
                </c:pt>
                <c:pt idx="2090">
                  <c:v>73.350232698435903</c:v>
                </c:pt>
                <c:pt idx="2091">
                  <c:v>69.656023886079723</c:v>
                </c:pt>
                <c:pt idx="2092">
                  <c:v>70.192289214682731</c:v>
                </c:pt>
                <c:pt idx="2093">
                  <c:v>69.40036673687851</c:v>
                </c:pt>
                <c:pt idx="2094">
                  <c:v>69.293543886684418</c:v>
                </c:pt>
                <c:pt idx="2095">
                  <c:v>70.041437560636481</c:v>
                </c:pt>
                <c:pt idx="2096">
                  <c:v>74.432711456410857</c:v>
                </c:pt>
                <c:pt idx="2097">
                  <c:v>73.808116444031398</c:v>
                </c:pt>
                <c:pt idx="2098">
                  <c:v>73.584183473978854</c:v>
                </c:pt>
                <c:pt idx="2099">
                  <c:v>73.545757760532496</c:v>
                </c:pt>
                <c:pt idx="2100">
                  <c:v>73.369058849635763</c:v>
                </c:pt>
                <c:pt idx="2101">
                  <c:v>73.294041557573777</c:v>
                </c:pt>
                <c:pt idx="2102">
                  <c:v>73.60382039651715</c:v>
                </c:pt>
                <c:pt idx="2103">
                  <c:v>65.188085640398924</c:v>
                </c:pt>
                <c:pt idx="2104">
                  <c:v>65.010132191649163</c:v>
                </c:pt>
                <c:pt idx="2105">
                  <c:v>73.618830873443898</c:v>
                </c:pt>
                <c:pt idx="2106">
                  <c:v>72.564409452699664</c:v>
                </c:pt>
                <c:pt idx="2107">
                  <c:v>64.301634600068041</c:v>
                </c:pt>
                <c:pt idx="2108">
                  <c:v>63.998901373158418</c:v>
                </c:pt>
                <c:pt idx="2109">
                  <c:v>63.725244372164916</c:v>
                </c:pt>
                <c:pt idx="2110">
                  <c:v>72.701628377793782</c:v>
                </c:pt>
                <c:pt idx="2111">
                  <c:v>63.265865027788259</c:v>
                </c:pt>
                <c:pt idx="2112">
                  <c:v>63.048268034251898</c:v>
                </c:pt>
                <c:pt idx="2113">
                  <c:v>62.815809148988848</c:v>
                </c:pt>
                <c:pt idx="2114">
                  <c:v>62.628568484045879</c:v>
                </c:pt>
                <c:pt idx="2115">
                  <c:v>62.587946641166511</c:v>
                </c:pt>
                <c:pt idx="2116">
                  <c:v>62.598087721859606</c:v>
                </c:pt>
                <c:pt idx="2117">
                  <c:v>72.599834429780955</c:v>
                </c:pt>
                <c:pt idx="2118">
                  <c:v>71.581528831161677</c:v>
                </c:pt>
                <c:pt idx="2119">
                  <c:v>72.184322767833294</c:v>
                </c:pt>
                <c:pt idx="2120">
                  <c:v>72.00581776994531</c:v>
                </c:pt>
                <c:pt idx="2121">
                  <c:v>72.134917682665886</c:v>
                </c:pt>
                <c:pt idx="2122">
                  <c:v>72.038636295915936</c:v>
                </c:pt>
                <c:pt idx="2123">
                  <c:v>72.009475036894401</c:v>
                </c:pt>
                <c:pt idx="2124">
                  <c:v>71.406009345828835</c:v>
                </c:pt>
                <c:pt idx="2125">
                  <c:v>71.728065179071379</c:v>
                </c:pt>
                <c:pt idx="2126">
                  <c:v>71.270711258411225</c:v>
                </c:pt>
                <c:pt idx="2127">
                  <c:v>71.543825493454719</c:v>
                </c:pt>
                <c:pt idx="2128">
                  <c:v>70.739789072913297</c:v>
                </c:pt>
                <c:pt idx="2129">
                  <c:v>70.631044400723724</c:v>
                </c:pt>
                <c:pt idx="2130">
                  <c:v>70.502766861765934</c:v>
                </c:pt>
                <c:pt idx="2131">
                  <c:v>70.590470739658869</c:v>
                </c:pt>
                <c:pt idx="2132">
                  <c:v>70.139235245542835</c:v>
                </c:pt>
                <c:pt idx="2133">
                  <c:v>72.937654744293994</c:v>
                </c:pt>
                <c:pt idx="2134">
                  <c:v>66.900968156938049</c:v>
                </c:pt>
                <c:pt idx="2135">
                  <c:v>65.992090335832529</c:v>
                </c:pt>
                <c:pt idx="2136">
                  <c:v>70.104100850097197</c:v>
                </c:pt>
                <c:pt idx="2137">
                  <c:v>75.267258702868986</c:v>
                </c:pt>
                <c:pt idx="2138">
                  <c:v>67.437945797062895</c:v>
                </c:pt>
                <c:pt idx="2139">
                  <c:v>68.256776872207212</c:v>
                </c:pt>
                <c:pt idx="2140">
                  <c:v>69.019735677176826</c:v>
                </c:pt>
                <c:pt idx="2141">
                  <c:v>68.52307015107894</c:v>
                </c:pt>
                <c:pt idx="2142">
                  <c:v>68.360352481406551</c:v>
                </c:pt>
                <c:pt idx="2143">
                  <c:v>68.344819542260936</c:v>
                </c:pt>
                <c:pt idx="2144">
                  <c:v>68.706704712342571</c:v>
                </c:pt>
                <c:pt idx="2145">
                  <c:v>69.904263231817964</c:v>
                </c:pt>
                <c:pt idx="2146">
                  <c:v>68.235642746637794</c:v>
                </c:pt>
                <c:pt idx="2147">
                  <c:v>68.740055715167315</c:v>
                </c:pt>
                <c:pt idx="2148">
                  <c:v>53.070302259159881</c:v>
                </c:pt>
                <c:pt idx="2149">
                  <c:v>71.516047821492265</c:v>
                </c:pt>
                <c:pt idx="2150">
                  <c:v>55.40843534487859</c:v>
                </c:pt>
                <c:pt idx="2151">
                  <c:v>56.522633370968265</c:v>
                </c:pt>
                <c:pt idx="2152">
                  <c:v>56.249171296758519</c:v>
                </c:pt>
                <c:pt idx="2153">
                  <c:v>55.926366514536959</c:v>
                </c:pt>
                <c:pt idx="2154">
                  <c:v>55.521845201024746</c:v>
                </c:pt>
                <c:pt idx="2155">
                  <c:v>73.086473964466052</c:v>
                </c:pt>
                <c:pt idx="2156">
                  <c:v>54.480341435017209</c:v>
                </c:pt>
                <c:pt idx="2157">
                  <c:v>72.939991129193203</c:v>
                </c:pt>
                <c:pt idx="2158">
                  <c:v>53.133544551793747</c:v>
                </c:pt>
                <c:pt idx="2159">
                  <c:v>72.629488999425163</c:v>
                </c:pt>
                <c:pt idx="2160">
                  <c:v>52.405019475254306</c:v>
                </c:pt>
                <c:pt idx="2161">
                  <c:v>52.193673271516232</c:v>
                </c:pt>
                <c:pt idx="2162">
                  <c:v>51.474313587990473</c:v>
                </c:pt>
                <c:pt idx="2163">
                  <c:v>75.441182376197474</c:v>
                </c:pt>
                <c:pt idx="2164">
                  <c:v>80.275290247757667</c:v>
                </c:pt>
                <c:pt idx="2165">
                  <c:v>75.803421198258732</c:v>
                </c:pt>
                <c:pt idx="2166">
                  <c:v>78.987616044428762</c:v>
                </c:pt>
                <c:pt idx="2167">
                  <c:v>78.006896196601161</c:v>
                </c:pt>
                <c:pt idx="2168">
                  <c:v>77.964120396957071</c:v>
                </c:pt>
                <c:pt idx="2169">
                  <c:v>75.390548903185632</c:v>
                </c:pt>
                <c:pt idx="2170">
                  <c:v>77.08489608126537</c:v>
                </c:pt>
                <c:pt idx="2171">
                  <c:v>76.806838053455934</c:v>
                </c:pt>
                <c:pt idx="2172">
                  <c:v>76.472975317701952</c:v>
                </c:pt>
                <c:pt idx="2173">
                  <c:v>76.144845086074298</c:v>
                </c:pt>
                <c:pt idx="2174">
                  <c:v>74.727864008186017</c:v>
                </c:pt>
                <c:pt idx="2175">
                  <c:v>75.887668099132057</c:v>
                </c:pt>
                <c:pt idx="2176">
                  <c:v>74.825203642140977</c:v>
                </c:pt>
                <c:pt idx="2177">
                  <c:v>75.231734781969948</c:v>
                </c:pt>
                <c:pt idx="2178">
                  <c:v>75.644229289186754</c:v>
                </c:pt>
                <c:pt idx="2179">
                  <c:v>76.198327515600596</c:v>
                </c:pt>
                <c:pt idx="2180">
                  <c:v>75.88570829892349</c:v>
                </c:pt>
                <c:pt idx="2181">
                  <c:v>75.795251702258952</c:v>
                </c:pt>
                <c:pt idx="2182">
                  <c:v>75.663230861390872</c:v>
                </c:pt>
                <c:pt idx="2183">
                  <c:v>75.532984790824116</c:v>
                </c:pt>
                <c:pt idx="2184">
                  <c:v>75.411526781296089</c:v>
                </c:pt>
                <c:pt idx="2185">
                  <c:v>75.469436221848085</c:v>
                </c:pt>
                <c:pt idx="2186">
                  <c:v>80.58052078527092</c:v>
                </c:pt>
                <c:pt idx="2187">
                  <c:v>74.96889052110447</c:v>
                </c:pt>
                <c:pt idx="2188">
                  <c:v>75.036131867267514</c:v>
                </c:pt>
                <c:pt idx="2189">
                  <c:v>74.874426329732827</c:v>
                </c:pt>
                <c:pt idx="2190">
                  <c:v>74.540366632855537</c:v>
                </c:pt>
                <c:pt idx="2191">
                  <c:v>74.847432511576443</c:v>
                </c:pt>
                <c:pt idx="2192">
                  <c:v>74.828539673302117</c:v>
                </c:pt>
                <c:pt idx="2193">
                  <c:v>74.864550579549459</c:v>
                </c:pt>
                <c:pt idx="2194">
                  <c:v>77.805036123705719</c:v>
                </c:pt>
                <c:pt idx="2195">
                  <c:v>77.50443826972888</c:v>
                </c:pt>
                <c:pt idx="2196">
                  <c:v>79.752391326486133</c:v>
                </c:pt>
                <c:pt idx="2197">
                  <c:v>79.527502856899474</c:v>
                </c:pt>
                <c:pt idx="2198">
                  <c:v>79.190016059248521</c:v>
                </c:pt>
                <c:pt idx="2199">
                  <c:v>82.918118634122109</c:v>
                </c:pt>
                <c:pt idx="2200">
                  <c:v>77.320330307757175</c:v>
                </c:pt>
                <c:pt idx="2201">
                  <c:v>82.822318720312339</c:v>
                </c:pt>
                <c:pt idx="2202">
                  <c:v>82.74426140644141</c:v>
                </c:pt>
                <c:pt idx="2203">
                  <c:v>82.319584213575325</c:v>
                </c:pt>
                <c:pt idx="2204">
                  <c:v>76.115212967344718</c:v>
                </c:pt>
                <c:pt idx="2205">
                  <c:v>76.426626121029557</c:v>
                </c:pt>
                <c:pt idx="2206">
                  <c:v>76.512758161612425</c:v>
                </c:pt>
                <c:pt idx="2207">
                  <c:v>75.905908944099053</c:v>
                </c:pt>
                <c:pt idx="2208">
                  <c:v>76.388968761071794</c:v>
                </c:pt>
                <c:pt idx="2209">
                  <c:v>65.487145972876888</c:v>
                </c:pt>
                <c:pt idx="2210">
                  <c:v>65.544307604322015</c:v>
                </c:pt>
                <c:pt idx="2211">
                  <c:v>65.591805150101806</c:v>
                </c:pt>
                <c:pt idx="2212">
                  <c:v>65.86227041611491</c:v>
                </c:pt>
                <c:pt idx="2213">
                  <c:v>65.693046761236033</c:v>
                </c:pt>
                <c:pt idx="2214">
                  <c:v>65.688339215840486</c:v>
                </c:pt>
                <c:pt idx="2215">
                  <c:v>65.46160223574509</c:v>
                </c:pt>
                <c:pt idx="2216">
                  <c:v>73.845614509934862</c:v>
                </c:pt>
                <c:pt idx="2217">
                  <c:v>74.02759728322269</c:v>
                </c:pt>
                <c:pt idx="2218">
                  <c:v>72.886817200841307</c:v>
                </c:pt>
                <c:pt idx="2219">
                  <c:v>72.874756759428919</c:v>
                </c:pt>
                <c:pt idx="2220">
                  <c:v>64.518329296270451</c:v>
                </c:pt>
                <c:pt idx="2221">
                  <c:v>73.123417274379577</c:v>
                </c:pt>
                <c:pt idx="2222">
                  <c:v>63.992942122064157</c:v>
                </c:pt>
                <c:pt idx="2223">
                  <c:v>63.446242066617835</c:v>
                </c:pt>
                <c:pt idx="2224">
                  <c:v>59.365831412168703</c:v>
                </c:pt>
                <c:pt idx="2225">
                  <c:v>59.498854151713552</c:v>
                </c:pt>
                <c:pt idx="2226">
                  <c:v>58.700717714444458</c:v>
                </c:pt>
                <c:pt idx="2227">
                  <c:v>59.01110410671577</c:v>
                </c:pt>
                <c:pt idx="2228">
                  <c:v>58.700717714444458</c:v>
                </c:pt>
                <c:pt idx="2229">
                  <c:v>58.745058627626072</c:v>
                </c:pt>
                <c:pt idx="2230">
                  <c:v>58.700717714444458</c:v>
                </c:pt>
                <c:pt idx="2231">
                  <c:v>72.091673495292696</c:v>
                </c:pt>
                <c:pt idx="2232">
                  <c:v>58.656376801262837</c:v>
                </c:pt>
                <c:pt idx="2233">
                  <c:v>58.789399540807686</c:v>
                </c:pt>
                <c:pt idx="2234">
                  <c:v>58.479013148536374</c:v>
                </c:pt>
                <c:pt idx="2235">
                  <c:v>58.345990408991518</c:v>
                </c:pt>
                <c:pt idx="2236">
                  <c:v>58.168626756265056</c:v>
                </c:pt>
                <c:pt idx="2237">
                  <c:v>57.991263103538586</c:v>
                </c:pt>
                <c:pt idx="2238">
                  <c:v>57.858240363993737</c:v>
                </c:pt>
                <c:pt idx="2239">
                  <c:v>61.560295873992082</c:v>
                </c:pt>
                <c:pt idx="2240">
                  <c:v>60.515493433432653</c:v>
                </c:pt>
                <c:pt idx="2241">
                  <c:v>74.92066369478745</c:v>
                </c:pt>
                <c:pt idx="2242">
                  <c:v>58.146771079315755</c:v>
                </c:pt>
                <c:pt idx="2243">
                  <c:v>58.002174756061514</c:v>
                </c:pt>
                <c:pt idx="2244">
                  <c:v>57.035574462566601</c:v>
                </c:pt>
                <c:pt idx="2245">
                  <c:v>56.192763141070728</c:v>
                </c:pt>
                <c:pt idx="2246">
                  <c:v>55.741440170659494</c:v>
                </c:pt>
                <c:pt idx="2247">
                  <c:v>55.260829999407797</c:v>
                </c:pt>
                <c:pt idx="2248">
                  <c:v>55.230026010646974</c:v>
                </c:pt>
                <c:pt idx="2249">
                  <c:v>54.567431114262355</c:v>
                </c:pt>
                <c:pt idx="2250">
                  <c:v>55.025416902405297</c:v>
                </c:pt>
                <c:pt idx="2251">
                  <c:v>56.114530127498305</c:v>
                </c:pt>
                <c:pt idx="2252">
                  <c:v>57.584653756371154</c:v>
                </c:pt>
                <c:pt idx="2253">
                  <c:v>58.778539387754044</c:v>
                </c:pt>
                <c:pt idx="2254">
                  <c:v>74.661800963243934</c:v>
                </c:pt>
                <c:pt idx="2255">
                  <c:v>80.691177168557331</c:v>
                </c:pt>
                <c:pt idx="2256">
                  <c:v>80.628097336641929</c:v>
                </c:pt>
                <c:pt idx="2257">
                  <c:v>81.018488333898844</c:v>
                </c:pt>
                <c:pt idx="2258">
                  <c:v>78.414267916289973</c:v>
                </c:pt>
                <c:pt idx="2259">
                  <c:v>81.131081816658735</c:v>
                </c:pt>
                <c:pt idx="2260">
                  <c:v>84.17676481005654</c:v>
                </c:pt>
                <c:pt idx="2261">
                  <c:v>78.498049842302066</c:v>
                </c:pt>
                <c:pt idx="2262">
                  <c:v>81.169254106982933</c:v>
                </c:pt>
                <c:pt idx="2263">
                  <c:v>78.540726409882922</c:v>
                </c:pt>
                <c:pt idx="2264">
                  <c:v>80.486473257873499</c:v>
                </c:pt>
                <c:pt idx="2265">
                  <c:v>80.046877028690119</c:v>
                </c:pt>
                <c:pt idx="2266">
                  <c:v>78.295111319784553</c:v>
                </c:pt>
                <c:pt idx="2267">
                  <c:v>78.451705156537855</c:v>
                </c:pt>
                <c:pt idx="2268">
                  <c:v>78.772153495935754</c:v>
                </c:pt>
                <c:pt idx="2269">
                  <c:v>68.265006934946513</c:v>
                </c:pt>
                <c:pt idx="2270">
                  <c:v>68.291781441052052</c:v>
                </c:pt>
                <c:pt idx="2271">
                  <c:v>68.325404927768787</c:v>
                </c:pt>
                <c:pt idx="2272">
                  <c:v>68.501033008115144</c:v>
                </c:pt>
                <c:pt idx="2273">
                  <c:v>68.466257565763286</c:v>
                </c:pt>
                <c:pt idx="2274">
                  <c:v>66.263874753856186</c:v>
                </c:pt>
                <c:pt idx="2275">
                  <c:v>66.773216212979122</c:v>
                </c:pt>
                <c:pt idx="2276">
                  <c:v>68.064873763035379</c:v>
                </c:pt>
                <c:pt idx="2277">
                  <c:v>67.980013105999348</c:v>
                </c:pt>
                <c:pt idx="2278">
                  <c:v>68.28046300019119</c:v>
                </c:pt>
                <c:pt idx="2279">
                  <c:v>65.459149434861217</c:v>
                </c:pt>
                <c:pt idx="2280">
                  <c:v>67.804477445627427</c:v>
                </c:pt>
                <c:pt idx="2281">
                  <c:v>67.637200520237059</c:v>
                </c:pt>
                <c:pt idx="2282">
                  <c:v>73.55353876920708</c:v>
                </c:pt>
                <c:pt idx="2283">
                  <c:v>66.42062276008366</c:v>
                </c:pt>
                <c:pt idx="2284">
                  <c:v>63.599916752023844</c:v>
                </c:pt>
                <c:pt idx="2285">
                  <c:v>63.451170243553896</c:v>
                </c:pt>
                <c:pt idx="2286">
                  <c:v>63.313685917269169</c:v>
                </c:pt>
                <c:pt idx="2287">
                  <c:v>63.830378213347345</c:v>
                </c:pt>
                <c:pt idx="2288">
                  <c:v>63.594390117513086</c:v>
                </c:pt>
                <c:pt idx="2289">
                  <c:v>63.361278571014616</c:v>
                </c:pt>
                <c:pt idx="2290">
                  <c:v>63.303887161137858</c:v>
                </c:pt>
                <c:pt idx="2291">
                  <c:v>63.144933254190327</c:v>
                </c:pt>
                <c:pt idx="2292">
                  <c:v>73.197360340544549</c:v>
                </c:pt>
                <c:pt idx="2293">
                  <c:v>62.631118735301982</c:v>
                </c:pt>
                <c:pt idx="2294">
                  <c:v>61.892104624919817</c:v>
                </c:pt>
                <c:pt idx="2295">
                  <c:v>61.947750793126296</c:v>
                </c:pt>
                <c:pt idx="2296">
                  <c:v>61.932527656698902</c:v>
                </c:pt>
                <c:pt idx="2297">
                  <c:v>61.748547799145456</c:v>
                </c:pt>
                <c:pt idx="2298">
                  <c:v>61.68652158531642</c:v>
                </c:pt>
                <c:pt idx="2299">
                  <c:v>68.781731552213088</c:v>
                </c:pt>
                <c:pt idx="2300">
                  <c:v>68.618262536018761</c:v>
                </c:pt>
                <c:pt idx="2301">
                  <c:v>68.580692760724119</c:v>
                </c:pt>
                <c:pt idx="2302">
                  <c:v>68.038292645010529</c:v>
                </c:pt>
                <c:pt idx="2303">
                  <c:v>74.800982426893967</c:v>
                </c:pt>
                <c:pt idx="2304">
                  <c:v>67.383037298342785</c:v>
                </c:pt>
                <c:pt idx="2305">
                  <c:v>67.2687595972981</c:v>
                </c:pt>
                <c:pt idx="2306">
                  <c:v>74.821392221059199</c:v>
                </c:pt>
                <c:pt idx="2307">
                  <c:v>66.523970690691129</c:v>
                </c:pt>
                <c:pt idx="2308">
                  <c:v>74.431557610719111</c:v>
                </c:pt>
                <c:pt idx="2309">
                  <c:v>65.828361044310782</c:v>
                </c:pt>
                <c:pt idx="2310">
                  <c:v>65.438899429517861</c:v>
                </c:pt>
                <c:pt idx="2311">
                  <c:v>65.615446174314897</c:v>
                </c:pt>
                <c:pt idx="2312">
                  <c:v>65.599815461963985</c:v>
                </c:pt>
                <c:pt idx="2313">
                  <c:v>65.44774026582148</c:v>
                </c:pt>
                <c:pt idx="2314">
                  <c:v>57.011458720226202</c:v>
                </c:pt>
                <c:pt idx="2315">
                  <c:v>56.605804668259495</c:v>
                </c:pt>
                <c:pt idx="2316">
                  <c:v>55.770207623560673</c:v>
                </c:pt>
                <c:pt idx="2317">
                  <c:v>56.587861897203638</c:v>
                </c:pt>
                <c:pt idx="2318">
                  <c:v>55.140576571105903</c:v>
                </c:pt>
                <c:pt idx="2319">
                  <c:v>73.436351920775891</c:v>
                </c:pt>
                <c:pt idx="2320">
                  <c:v>54.536999332796128</c:v>
                </c:pt>
                <c:pt idx="2321">
                  <c:v>73.457661445471231</c:v>
                </c:pt>
                <c:pt idx="2322">
                  <c:v>50.943412358559975</c:v>
                </c:pt>
                <c:pt idx="2323">
                  <c:v>72.948570977064691</c:v>
                </c:pt>
                <c:pt idx="2324">
                  <c:v>72.742815562417121</c:v>
                </c:pt>
                <c:pt idx="2325">
                  <c:v>75.466051110529904</c:v>
                </c:pt>
                <c:pt idx="2326">
                  <c:v>49.733085341216203</c:v>
                </c:pt>
                <c:pt idx="2327">
                  <c:v>51.036664143496239</c:v>
                </c:pt>
                <c:pt idx="2328">
                  <c:v>52.560930916183395</c:v>
                </c:pt>
                <c:pt idx="2329">
                  <c:v>78.264353935715334</c:v>
                </c:pt>
                <c:pt idx="2330">
                  <c:v>78.174313659858399</c:v>
                </c:pt>
                <c:pt idx="2331">
                  <c:v>84.150826664464262</c:v>
                </c:pt>
                <c:pt idx="2332">
                  <c:v>84.430220439987693</c:v>
                </c:pt>
                <c:pt idx="2333">
                  <c:v>77.827157391254616</c:v>
                </c:pt>
                <c:pt idx="2334">
                  <c:v>77.628925995848832</c:v>
                </c:pt>
                <c:pt idx="2335">
                  <c:v>82.006695317074076</c:v>
                </c:pt>
                <c:pt idx="2336">
                  <c:v>81.649872361104826</c:v>
                </c:pt>
                <c:pt idx="2337">
                  <c:v>80.707727938185911</c:v>
                </c:pt>
                <c:pt idx="2338">
                  <c:v>77.098598992932565</c:v>
                </c:pt>
                <c:pt idx="2339">
                  <c:v>82.921447093842033</c:v>
                </c:pt>
                <c:pt idx="2340">
                  <c:v>79.842779254989921</c:v>
                </c:pt>
                <c:pt idx="2341">
                  <c:v>79.101732845172492</c:v>
                </c:pt>
                <c:pt idx="2342">
                  <c:v>78.629091326116182</c:v>
                </c:pt>
                <c:pt idx="2343">
                  <c:v>78.560419635505369</c:v>
                </c:pt>
                <c:pt idx="2344">
                  <c:v>90.457672088069316</c:v>
                </c:pt>
                <c:pt idx="2345">
                  <c:v>90.226315280149208</c:v>
                </c:pt>
                <c:pt idx="2346">
                  <c:v>89.747671587807687</c:v>
                </c:pt>
                <c:pt idx="2347">
                  <c:v>90.023045043772882</c:v>
                </c:pt>
                <c:pt idx="2348">
                  <c:v>79.799797409150798</c:v>
                </c:pt>
                <c:pt idx="2349">
                  <c:v>89.749976814286399</c:v>
                </c:pt>
                <c:pt idx="2350">
                  <c:v>82.097230285162127</c:v>
                </c:pt>
                <c:pt idx="2351">
                  <c:v>85.610180210415479</c:v>
                </c:pt>
                <c:pt idx="2352">
                  <c:v>84.6563307318809</c:v>
                </c:pt>
                <c:pt idx="2353">
                  <c:v>84.246873245111743</c:v>
                </c:pt>
                <c:pt idx="2354">
                  <c:v>83.923465320815907</c:v>
                </c:pt>
                <c:pt idx="2355">
                  <c:v>78.613288887695361</c:v>
                </c:pt>
                <c:pt idx="2356">
                  <c:v>82.203342546439046</c:v>
                </c:pt>
                <c:pt idx="2357">
                  <c:v>82.032071051334952</c:v>
                </c:pt>
                <c:pt idx="2358">
                  <c:v>81.559201269038624</c:v>
                </c:pt>
                <c:pt idx="2359">
                  <c:v>60.563036068072357</c:v>
                </c:pt>
                <c:pt idx="2360">
                  <c:v>71.958650755747854</c:v>
                </c:pt>
                <c:pt idx="2361">
                  <c:v>72.180355321655938</c:v>
                </c:pt>
                <c:pt idx="2362">
                  <c:v>66.6550882689791</c:v>
                </c:pt>
                <c:pt idx="2363">
                  <c:v>68.258918278827025</c:v>
                </c:pt>
                <c:pt idx="2364">
                  <c:v>68.403276721336482</c:v>
                </c:pt>
                <c:pt idx="2365">
                  <c:v>68.488179980044848</c:v>
                </c:pt>
                <c:pt idx="2366">
                  <c:v>68.554826648509874</c:v>
                </c:pt>
                <c:pt idx="2367">
                  <c:v>68.58290233719498</c:v>
                </c:pt>
                <c:pt idx="2368">
                  <c:v>68.382745159857734</c:v>
                </c:pt>
                <c:pt idx="2369">
                  <c:v>68.144462839899347</c:v>
                </c:pt>
                <c:pt idx="2370">
                  <c:v>68.199047727528452</c:v>
                </c:pt>
                <c:pt idx="2371">
                  <c:v>68.137730079867012</c:v>
                </c:pt>
                <c:pt idx="2372">
                  <c:v>68.153940774066541</c:v>
                </c:pt>
                <c:pt idx="2373">
                  <c:v>68.147760041209281</c:v>
                </c:pt>
                <c:pt idx="2374">
                  <c:v>66.42081292224637</c:v>
                </c:pt>
                <c:pt idx="2375">
                  <c:v>66.372331346241467</c:v>
                </c:pt>
                <c:pt idx="2376">
                  <c:v>66.370980877222451</c:v>
                </c:pt>
                <c:pt idx="2377">
                  <c:v>66.38752773591952</c:v>
                </c:pt>
                <c:pt idx="2378">
                  <c:v>66.160545422971083</c:v>
                </c:pt>
                <c:pt idx="2379">
                  <c:v>66.015313779692718</c:v>
                </c:pt>
                <c:pt idx="2380">
                  <c:v>65.826251474179614</c:v>
                </c:pt>
                <c:pt idx="2381">
                  <c:v>65.70341690450698</c:v>
                </c:pt>
                <c:pt idx="2382">
                  <c:v>65.626286645381356</c:v>
                </c:pt>
                <c:pt idx="2383">
                  <c:v>65.145257791168262</c:v>
                </c:pt>
                <c:pt idx="2384">
                  <c:v>65.892007249348751</c:v>
                </c:pt>
                <c:pt idx="2385">
                  <c:v>65.669556176825424</c:v>
                </c:pt>
                <c:pt idx="2386">
                  <c:v>65.270920335182666</c:v>
                </c:pt>
                <c:pt idx="2387">
                  <c:v>65.319002349509134</c:v>
                </c:pt>
                <c:pt idx="2388">
                  <c:v>64.961248110071963</c:v>
                </c:pt>
                <c:pt idx="2389">
                  <c:v>69.759128572875682</c:v>
                </c:pt>
                <c:pt idx="2390">
                  <c:v>69.748556865452272</c:v>
                </c:pt>
                <c:pt idx="2391">
                  <c:v>69.734429841993617</c:v>
                </c:pt>
                <c:pt idx="2392">
                  <c:v>69.472845685112162</c:v>
                </c:pt>
                <c:pt idx="2393">
                  <c:v>68.881603020838909</c:v>
                </c:pt>
                <c:pt idx="2394">
                  <c:v>75.441670594167476</c:v>
                </c:pt>
                <c:pt idx="2395">
                  <c:v>69.021288524022083</c:v>
                </c:pt>
                <c:pt idx="2396">
                  <c:v>68.939654402473906</c:v>
                </c:pt>
                <c:pt idx="2397">
                  <c:v>68.746093543565692</c:v>
                </c:pt>
                <c:pt idx="2398">
                  <c:v>68.308482221438922</c:v>
                </c:pt>
                <c:pt idx="2399">
                  <c:v>67.730282918126477</c:v>
                </c:pt>
                <c:pt idx="2400">
                  <c:v>67.707646526799707</c:v>
                </c:pt>
                <c:pt idx="2401">
                  <c:v>67.339582692185289</c:v>
                </c:pt>
                <c:pt idx="2402">
                  <c:v>67.337672926925379</c:v>
                </c:pt>
                <c:pt idx="2403">
                  <c:v>67.215314766871529</c:v>
                </c:pt>
                <c:pt idx="2404">
                  <c:v>73.490373162633261</c:v>
                </c:pt>
                <c:pt idx="2405">
                  <c:v>73.363905659721354</c:v>
                </c:pt>
                <c:pt idx="2406">
                  <c:v>73.395136099637071</c:v>
                </c:pt>
                <c:pt idx="2407">
                  <c:v>73.280004299689779</c:v>
                </c:pt>
                <c:pt idx="2408">
                  <c:v>73.352798983808995</c:v>
                </c:pt>
                <c:pt idx="2409">
                  <c:v>69.342451087564612</c:v>
                </c:pt>
                <c:pt idx="2410">
                  <c:v>69.323558249290286</c:v>
                </c:pt>
                <c:pt idx="2411">
                  <c:v>73.724644357234951</c:v>
                </c:pt>
                <c:pt idx="2412">
                  <c:v>68.843365339602244</c:v>
                </c:pt>
                <c:pt idx="2413">
                  <c:v>73.724644357234951</c:v>
                </c:pt>
                <c:pt idx="2414">
                  <c:v>73.845558522190657</c:v>
                </c:pt>
                <c:pt idx="2415">
                  <c:v>68.915387152096926</c:v>
                </c:pt>
                <c:pt idx="2416">
                  <c:v>68.875826705246951</c:v>
                </c:pt>
                <c:pt idx="2417">
                  <c:v>69.244122538070258</c:v>
                </c:pt>
                <c:pt idx="2418">
                  <c:v>69.133542177402362</c:v>
                </c:pt>
                <c:pt idx="2419">
                  <c:v>66.74359415437543</c:v>
                </c:pt>
                <c:pt idx="2420">
                  <c:v>66.595462251638082</c:v>
                </c:pt>
                <c:pt idx="2421">
                  <c:v>66.567471524746225</c:v>
                </c:pt>
                <c:pt idx="2422">
                  <c:v>66.647190759944181</c:v>
                </c:pt>
                <c:pt idx="2423">
                  <c:v>66.429241951703489</c:v>
                </c:pt>
                <c:pt idx="2424">
                  <c:v>66.335326958721069</c:v>
                </c:pt>
                <c:pt idx="2425">
                  <c:v>66.191268981533298</c:v>
                </c:pt>
                <c:pt idx="2426">
                  <c:v>65.950573941293882</c:v>
                </c:pt>
                <c:pt idx="2427">
                  <c:v>65.380349237271787</c:v>
                </c:pt>
                <c:pt idx="2428">
                  <c:v>72.58299879040041</c:v>
                </c:pt>
                <c:pt idx="2429">
                  <c:v>63.59013672470541</c:v>
                </c:pt>
                <c:pt idx="2430">
                  <c:v>72.681522500655959</c:v>
                </c:pt>
                <c:pt idx="2431">
                  <c:v>62.207325294749594</c:v>
                </c:pt>
                <c:pt idx="2432">
                  <c:v>61.860708746982617</c:v>
                </c:pt>
                <c:pt idx="2433">
                  <c:v>61.576258699496236</c:v>
                </c:pt>
                <c:pt idx="2434">
                  <c:v>60.965079855892277</c:v>
                </c:pt>
                <c:pt idx="2435">
                  <c:v>60.903151900190409</c:v>
                </c:pt>
                <c:pt idx="2436">
                  <c:v>60.588415527486639</c:v>
                </c:pt>
                <c:pt idx="2437">
                  <c:v>72.655852136916522</c:v>
                </c:pt>
                <c:pt idx="2438">
                  <c:v>59.75617750917506</c:v>
                </c:pt>
                <c:pt idx="2439">
                  <c:v>59.212515893587536</c:v>
                </c:pt>
                <c:pt idx="2440">
                  <c:v>58.887075963961024</c:v>
                </c:pt>
                <c:pt idx="2441">
                  <c:v>58.860287830065182</c:v>
                </c:pt>
                <c:pt idx="2442">
                  <c:v>58.819333078858456</c:v>
                </c:pt>
                <c:pt idx="2443">
                  <c:v>58.218878841081704</c:v>
                </c:pt>
                <c:pt idx="2444">
                  <c:v>58.238531301287324</c:v>
                </c:pt>
                <c:pt idx="2445">
                  <c:v>58.241703469486133</c:v>
                </c:pt>
                <c:pt idx="2446">
                  <c:v>58.410899433866298</c:v>
                </c:pt>
                <c:pt idx="2447">
                  <c:v>58.65808464799963</c:v>
                </c:pt>
                <c:pt idx="2448">
                  <c:v>58.980797092747224</c:v>
                </c:pt>
                <c:pt idx="2449">
                  <c:v>67.958526011554738</c:v>
                </c:pt>
                <c:pt idx="2450">
                  <c:v>67.88142212605652</c:v>
                </c:pt>
                <c:pt idx="2451">
                  <c:v>67.519143368056973</c:v>
                </c:pt>
                <c:pt idx="2452">
                  <c:v>73.341746970544989</c:v>
                </c:pt>
                <c:pt idx="2453">
                  <c:v>68.055472763651707</c:v>
                </c:pt>
                <c:pt idx="2454">
                  <c:v>67.488375544439094</c:v>
                </c:pt>
                <c:pt idx="2455">
                  <c:v>67.929212597923026</c:v>
                </c:pt>
                <c:pt idx="2456">
                  <c:v>68.243374256625174</c:v>
                </c:pt>
                <c:pt idx="2457">
                  <c:v>68.01662304787223</c:v>
                </c:pt>
                <c:pt idx="2458">
                  <c:v>73.944527800094846</c:v>
                </c:pt>
                <c:pt idx="2459">
                  <c:v>67.838393892807744</c:v>
                </c:pt>
                <c:pt idx="2460">
                  <c:v>67.515662639408589</c:v>
                </c:pt>
                <c:pt idx="2461">
                  <c:v>67.482833128131432</c:v>
                </c:pt>
                <c:pt idx="2462">
                  <c:v>67.345456788320121</c:v>
                </c:pt>
                <c:pt idx="2463">
                  <c:v>67.08286696981115</c:v>
                </c:pt>
                <c:pt idx="2464">
                  <c:v>69.598752725789254</c:v>
                </c:pt>
                <c:pt idx="2465">
                  <c:v>68.606313161195814</c:v>
                </c:pt>
                <c:pt idx="2466">
                  <c:v>69.318529119652467</c:v>
                </c:pt>
                <c:pt idx="2467">
                  <c:v>68.336006587320924</c:v>
                </c:pt>
                <c:pt idx="2468">
                  <c:v>68.962402703248969</c:v>
                </c:pt>
                <c:pt idx="2469">
                  <c:v>67.966191260050124</c:v>
                </c:pt>
                <c:pt idx="2470">
                  <c:v>68.975272089113261</c:v>
                </c:pt>
                <c:pt idx="2471">
                  <c:v>67.794192666609504</c:v>
                </c:pt>
                <c:pt idx="2472">
                  <c:v>67.721849282996743</c:v>
                </c:pt>
                <c:pt idx="2473">
                  <c:v>68.252279897398964</c:v>
                </c:pt>
                <c:pt idx="2474">
                  <c:v>74.959365048226701</c:v>
                </c:pt>
                <c:pt idx="2475">
                  <c:v>67.263946213369707</c:v>
                </c:pt>
                <c:pt idx="2476">
                  <c:v>67.06060684122626</c:v>
                </c:pt>
                <c:pt idx="2477">
                  <c:v>67.027831813787074</c:v>
                </c:pt>
                <c:pt idx="2478">
                  <c:v>66.655292278206488</c:v>
                </c:pt>
                <c:pt idx="2479">
                  <c:v>73.957634522630812</c:v>
                </c:pt>
                <c:pt idx="2480">
                  <c:v>73.869269983477835</c:v>
                </c:pt>
                <c:pt idx="2481">
                  <c:v>73.867699601167445</c:v>
                </c:pt>
                <c:pt idx="2482">
                  <c:v>73.886697942549958</c:v>
                </c:pt>
                <c:pt idx="2483">
                  <c:v>73.586619066928435</c:v>
                </c:pt>
                <c:pt idx="2484">
                  <c:v>73.949675568478753</c:v>
                </c:pt>
                <c:pt idx="2485">
                  <c:v>73.613444538271693</c:v>
                </c:pt>
                <c:pt idx="2486">
                  <c:v>73.818447793812496</c:v>
                </c:pt>
                <c:pt idx="2487">
                  <c:v>73.871369475147233</c:v>
                </c:pt>
                <c:pt idx="2488">
                  <c:v>73.723910500796393</c:v>
                </c:pt>
                <c:pt idx="2489">
                  <c:v>73.675944705524856</c:v>
                </c:pt>
                <c:pt idx="2490">
                  <c:v>73.544323301062931</c:v>
                </c:pt>
                <c:pt idx="2491">
                  <c:v>73.355441100848893</c:v>
                </c:pt>
                <c:pt idx="2492">
                  <c:v>73.714351423296463</c:v>
                </c:pt>
                <c:pt idx="2493">
                  <c:v>69.248049693359135</c:v>
                </c:pt>
                <c:pt idx="2494">
                  <c:v>73.500561254018749</c:v>
                </c:pt>
                <c:pt idx="2495">
                  <c:v>73.400569400488564</c:v>
                </c:pt>
                <c:pt idx="2496">
                  <c:v>69.223862992186653</c:v>
                </c:pt>
                <c:pt idx="2497">
                  <c:v>69.897128911561538</c:v>
                </c:pt>
                <c:pt idx="2498">
                  <c:v>69.034946457626035</c:v>
                </c:pt>
                <c:pt idx="2499">
                  <c:v>68.957504604113367</c:v>
                </c:pt>
                <c:pt idx="2500">
                  <c:v>68.769288535628817</c:v>
                </c:pt>
                <c:pt idx="2501">
                  <c:v>68.64382527078746</c:v>
                </c:pt>
                <c:pt idx="2502">
                  <c:v>68.559123830298759</c:v>
                </c:pt>
                <c:pt idx="2503">
                  <c:v>68.871111931373662</c:v>
                </c:pt>
                <c:pt idx="2504">
                  <c:v>68.253283146534969</c:v>
                </c:pt>
                <c:pt idx="2505">
                  <c:v>68.426113497090128</c:v>
                </c:pt>
                <c:pt idx="2506">
                  <c:v>68.053582160054503</c:v>
                </c:pt>
                <c:pt idx="2507">
                  <c:v>73.694164891893919</c:v>
                </c:pt>
                <c:pt idx="2508">
                  <c:v>68.093658469812752</c:v>
                </c:pt>
                <c:pt idx="2509">
                  <c:v>65.490938421565289</c:v>
                </c:pt>
                <c:pt idx="2510">
                  <c:v>64.631769481307046</c:v>
                </c:pt>
                <c:pt idx="2511">
                  <c:v>74.012579621843912</c:v>
                </c:pt>
                <c:pt idx="2512">
                  <c:v>65.236236400462644</c:v>
                </c:pt>
                <c:pt idx="2513">
                  <c:v>65.41171688653084</c:v>
                </c:pt>
                <c:pt idx="2514">
                  <c:v>64.973265678740432</c:v>
                </c:pt>
                <c:pt idx="2515">
                  <c:v>64.103116596735617</c:v>
                </c:pt>
                <c:pt idx="2516">
                  <c:v>63.884415159720184</c:v>
                </c:pt>
                <c:pt idx="2517">
                  <c:v>63.773812530773917</c:v>
                </c:pt>
                <c:pt idx="2518">
                  <c:v>63.677172782619834</c:v>
                </c:pt>
                <c:pt idx="2519">
                  <c:v>64.236555553244273</c:v>
                </c:pt>
                <c:pt idx="2520">
                  <c:v>64.550542261175636</c:v>
                </c:pt>
                <c:pt idx="2521">
                  <c:v>64.401364303025431</c:v>
                </c:pt>
                <c:pt idx="2522">
                  <c:v>64.748886186816364</c:v>
                </c:pt>
                <c:pt idx="2523">
                  <c:v>64.81274163670129</c:v>
                </c:pt>
                <c:pt idx="2524">
                  <c:v>71.922953260620602</c:v>
                </c:pt>
                <c:pt idx="2525">
                  <c:v>59.24383941591676</c:v>
                </c:pt>
                <c:pt idx="2526">
                  <c:v>58.624363375432189</c:v>
                </c:pt>
                <c:pt idx="2527">
                  <c:v>62.128535805268015</c:v>
                </c:pt>
                <c:pt idx="2528">
                  <c:v>61.404871756879565</c:v>
                </c:pt>
                <c:pt idx="2529">
                  <c:v>60.52648598977374</c:v>
                </c:pt>
                <c:pt idx="2530">
                  <c:v>75.521170673280906</c:v>
                </c:pt>
                <c:pt idx="2531">
                  <c:v>75.42748833875649</c:v>
                </c:pt>
                <c:pt idx="2532">
                  <c:v>75.515299222743892</c:v>
                </c:pt>
                <c:pt idx="2533">
                  <c:v>57.659177926189351</c:v>
                </c:pt>
                <c:pt idx="2534">
                  <c:v>55.849479103885542</c:v>
                </c:pt>
                <c:pt idx="2535">
                  <c:v>75.087143007878311</c:v>
                </c:pt>
                <c:pt idx="2536">
                  <c:v>54.344097538622066</c:v>
                </c:pt>
                <c:pt idx="2537">
                  <c:v>53.706137428665826</c:v>
                </c:pt>
                <c:pt idx="2538">
                  <c:v>53.000564823660433</c:v>
                </c:pt>
                <c:pt idx="2539">
                  <c:v>75.624625898328404</c:v>
                </c:pt>
                <c:pt idx="2540">
                  <c:v>68.037079841760985</c:v>
                </c:pt>
                <c:pt idx="2541">
                  <c:v>75.952917804483661</c:v>
                </c:pt>
                <c:pt idx="2542">
                  <c:v>75.988811543322257</c:v>
                </c:pt>
                <c:pt idx="2543">
                  <c:v>67.594627303009389</c:v>
                </c:pt>
                <c:pt idx="2544">
                  <c:v>66.841868089149031</c:v>
                </c:pt>
                <c:pt idx="2545">
                  <c:v>65.343417552606027</c:v>
                </c:pt>
                <c:pt idx="2546">
                  <c:v>64.68904770025263</c:v>
                </c:pt>
                <c:pt idx="2547">
                  <c:v>64.793462888968577</c:v>
                </c:pt>
                <c:pt idx="2548">
                  <c:v>64.16349731795961</c:v>
                </c:pt>
                <c:pt idx="2549">
                  <c:v>64.432139662043767</c:v>
                </c:pt>
                <c:pt idx="2550">
                  <c:v>64.494072487705765</c:v>
                </c:pt>
                <c:pt idx="2551">
                  <c:v>64.16254170894706</c:v>
                </c:pt>
                <c:pt idx="2552">
                  <c:v>64.011225730626165</c:v>
                </c:pt>
                <c:pt idx="2553">
                  <c:v>63.901257901259406</c:v>
                </c:pt>
                <c:pt idx="2554">
                  <c:v>73.259483917547016</c:v>
                </c:pt>
                <c:pt idx="2555">
                  <c:v>71.054716439177994</c:v>
                </c:pt>
                <c:pt idx="2556">
                  <c:v>76.137194011358204</c:v>
                </c:pt>
                <c:pt idx="2557">
                  <c:v>70.894137614178021</c:v>
                </c:pt>
                <c:pt idx="2558">
                  <c:v>70.786053689386463</c:v>
                </c:pt>
                <c:pt idx="2559">
                  <c:v>70.702929973000849</c:v>
                </c:pt>
                <c:pt idx="2560">
                  <c:v>72.972022730739639</c:v>
                </c:pt>
                <c:pt idx="2561">
                  <c:v>72.669970591134643</c:v>
                </c:pt>
                <c:pt idx="2562">
                  <c:v>72.594376329257003</c:v>
                </c:pt>
                <c:pt idx="2563">
                  <c:v>72.283421937877748</c:v>
                </c:pt>
                <c:pt idx="2564">
                  <c:v>71.865334390353809</c:v>
                </c:pt>
                <c:pt idx="2565">
                  <c:v>70.07665008805408</c:v>
                </c:pt>
                <c:pt idx="2566">
                  <c:v>75.343149154985454</c:v>
                </c:pt>
                <c:pt idx="2567">
                  <c:v>73.754443147550091</c:v>
                </c:pt>
                <c:pt idx="2568">
                  <c:v>73.621801300769789</c:v>
                </c:pt>
                <c:pt idx="2569">
                  <c:v>78.171999101520925</c:v>
                </c:pt>
                <c:pt idx="2570">
                  <c:v>77.973738813166577</c:v>
                </c:pt>
                <c:pt idx="2571">
                  <c:v>77.910505061710637</c:v>
                </c:pt>
                <c:pt idx="2572">
                  <c:v>77.948290738259303</c:v>
                </c:pt>
                <c:pt idx="2573">
                  <c:v>77.957851670922565</c:v>
                </c:pt>
                <c:pt idx="2574">
                  <c:v>77.90040028447504</c:v>
                </c:pt>
                <c:pt idx="2575">
                  <c:v>77.822052262399637</c:v>
                </c:pt>
                <c:pt idx="2576">
                  <c:v>81.182858785643688</c:v>
                </c:pt>
                <c:pt idx="2577">
                  <c:v>81.322665788873721</c:v>
                </c:pt>
                <c:pt idx="2578">
                  <c:v>77.954531157372173</c:v>
                </c:pt>
                <c:pt idx="2579">
                  <c:v>78.12078813418627</c:v>
                </c:pt>
                <c:pt idx="2580">
                  <c:v>78.140682871137386</c:v>
                </c:pt>
                <c:pt idx="2581">
                  <c:v>77.867853128362484</c:v>
                </c:pt>
                <c:pt idx="2582">
                  <c:v>77.668590941331374</c:v>
                </c:pt>
                <c:pt idx="2583">
                  <c:v>77.42398594244186</c:v>
                </c:pt>
                <c:pt idx="2584">
                  <c:v>77.258730864304525</c:v>
                </c:pt>
                <c:pt idx="2585">
                  <c:v>72.091673495292696</c:v>
                </c:pt>
                <c:pt idx="2586">
                  <c:v>60.860369433194293</c:v>
                </c:pt>
                <c:pt idx="2587">
                  <c:v>59.668718115246826</c:v>
                </c:pt>
                <c:pt idx="2588">
                  <c:v>59.691389521176021</c:v>
                </c:pt>
                <c:pt idx="2589">
                  <c:v>73.582432948663438</c:v>
                </c:pt>
                <c:pt idx="2590">
                  <c:v>58.778121283959628</c:v>
                </c:pt>
                <c:pt idx="2591">
                  <c:v>58.223129892798802</c:v>
                </c:pt>
                <c:pt idx="2592">
                  <c:v>57.033940426309343</c:v>
                </c:pt>
                <c:pt idx="2593">
                  <c:v>55.756383950976733</c:v>
                </c:pt>
                <c:pt idx="2594">
                  <c:v>55.175171613284071</c:v>
                </c:pt>
                <c:pt idx="2595">
                  <c:v>54.904345667862735</c:v>
                </c:pt>
                <c:pt idx="2596">
                  <c:v>54.127191656689355</c:v>
                </c:pt>
                <c:pt idx="2597">
                  <c:v>72.829181269148265</c:v>
                </c:pt>
                <c:pt idx="2598">
                  <c:v>73.101238140298605</c:v>
                </c:pt>
                <c:pt idx="2599">
                  <c:v>54.801551469556813</c:v>
                </c:pt>
                <c:pt idx="2600">
                  <c:v>79.915492878014504</c:v>
                </c:pt>
                <c:pt idx="2601">
                  <c:v>79.826811051651276</c:v>
                </c:pt>
                <c:pt idx="2602">
                  <c:v>79.826811051651276</c:v>
                </c:pt>
                <c:pt idx="2603">
                  <c:v>79.770132536828299</c:v>
                </c:pt>
                <c:pt idx="2604">
                  <c:v>79.769130638151523</c:v>
                </c:pt>
                <c:pt idx="2605">
                  <c:v>79.696564981084521</c:v>
                </c:pt>
                <c:pt idx="2606">
                  <c:v>79.707900684049108</c:v>
                </c:pt>
                <c:pt idx="2607">
                  <c:v>80.018287076320433</c:v>
                </c:pt>
                <c:pt idx="2608">
                  <c:v>75.453949687592015</c:v>
                </c:pt>
                <c:pt idx="2609">
                  <c:v>75.456726356570101</c:v>
                </c:pt>
                <c:pt idx="2610">
                  <c:v>75.485952999132252</c:v>
                </c:pt>
                <c:pt idx="2611">
                  <c:v>75.322701718348469</c:v>
                </c:pt>
                <c:pt idx="2612">
                  <c:v>75.251910831582791</c:v>
                </c:pt>
                <c:pt idx="2613">
                  <c:v>75.221682290343864</c:v>
                </c:pt>
                <c:pt idx="2614">
                  <c:v>75.250908932906015</c:v>
                </c:pt>
                <c:pt idx="2615">
                  <c:v>70.968932351631224</c:v>
                </c:pt>
                <c:pt idx="2616">
                  <c:v>70.901274085051014</c:v>
                </c:pt>
                <c:pt idx="2617">
                  <c:v>70.750747235311124</c:v>
                </c:pt>
                <c:pt idx="2618">
                  <c:v>71.184408706378562</c:v>
                </c:pt>
                <c:pt idx="2619">
                  <c:v>72.132168074176036</c:v>
                </c:pt>
                <c:pt idx="2620">
                  <c:v>72.025470128055673</c:v>
                </c:pt>
                <c:pt idx="2621">
                  <c:v>70.888317164934364</c:v>
                </c:pt>
                <c:pt idx="2622">
                  <c:v>70.626347077151266</c:v>
                </c:pt>
                <c:pt idx="2623">
                  <c:v>71.938489576718354</c:v>
                </c:pt>
                <c:pt idx="2624">
                  <c:v>70.634008528128774</c:v>
                </c:pt>
                <c:pt idx="2625">
                  <c:v>70.862870999731214</c:v>
                </c:pt>
                <c:pt idx="2626">
                  <c:v>70.259208676996423</c:v>
                </c:pt>
                <c:pt idx="2627">
                  <c:v>70.328211532599028</c:v>
                </c:pt>
                <c:pt idx="2628">
                  <c:v>70.8472018780365</c:v>
                </c:pt>
                <c:pt idx="2629">
                  <c:v>70.693659521392007</c:v>
                </c:pt>
                <c:pt idx="2630">
                  <c:v>65.440806662524352</c:v>
                </c:pt>
                <c:pt idx="2631">
                  <c:v>65.407886226298714</c:v>
                </c:pt>
                <c:pt idx="2632">
                  <c:v>65.450733417854181</c:v>
                </c:pt>
                <c:pt idx="2633">
                  <c:v>66.636265855142668</c:v>
                </c:pt>
                <c:pt idx="2634">
                  <c:v>66.585526117962218</c:v>
                </c:pt>
                <c:pt idx="2635">
                  <c:v>66.505036547638625</c:v>
                </c:pt>
                <c:pt idx="2636">
                  <c:v>66.33697404456862</c:v>
                </c:pt>
                <c:pt idx="2637">
                  <c:v>66.254818230754935</c:v>
                </c:pt>
                <c:pt idx="2638">
                  <c:v>66.18015766848923</c:v>
                </c:pt>
                <c:pt idx="2639">
                  <c:v>65.779100247207793</c:v>
                </c:pt>
                <c:pt idx="2640">
                  <c:v>66.102889353531708</c:v>
                </c:pt>
                <c:pt idx="2641">
                  <c:v>66.080398565548634</c:v>
                </c:pt>
                <c:pt idx="2642">
                  <c:v>65.918774121641505</c:v>
                </c:pt>
                <c:pt idx="2643">
                  <c:v>65.997176292413045</c:v>
                </c:pt>
                <c:pt idx="2644">
                  <c:v>65.849218789013364</c:v>
                </c:pt>
                <c:pt idx="2645">
                  <c:v>68.002165020847457</c:v>
                </c:pt>
                <c:pt idx="2646">
                  <c:v>67.886279490108322</c:v>
                </c:pt>
                <c:pt idx="2647">
                  <c:v>67.741325359480271</c:v>
                </c:pt>
                <c:pt idx="2648">
                  <c:v>67.943995311234005</c:v>
                </c:pt>
                <c:pt idx="2649">
                  <c:v>67.797776744294126</c:v>
                </c:pt>
                <c:pt idx="2650">
                  <c:v>67.522606975027685</c:v>
                </c:pt>
                <c:pt idx="2651">
                  <c:v>67.467881368772666</c:v>
                </c:pt>
                <c:pt idx="2652">
                  <c:v>67.224544438492345</c:v>
                </c:pt>
                <c:pt idx="2653">
                  <c:v>66.860809796932372</c:v>
                </c:pt>
                <c:pt idx="2654">
                  <c:v>66.81752543437814</c:v>
                </c:pt>
                <c:pt idx="2655">
                  <c:v>66.626918393619377</c:v>
                </c:pt>
                <c:pt idx="2656">
                  <c:v>66.394590290517868</c:v>
                </c:pt>
                <c:pt idx="2657">
                  <c:v>66.364434965346888</c:v>
                </c:pt>
                <c:pt idx="2658">
                  <c:v>66.101819296029575</c:v>
                </c:pt>
                <c:pt idx="2659">
                  <c:v>73.267917415158934</c:v>
                </c:pt>
                <c:pt idx="2660">
                  <c:v>69.034354965815623</c:v>
                </c:pt>
                <c:pt idx="2661">
                  <c:v>69.08069967635079</c:v>
                </c:pt>
                <c:pt idx="2662">
                  <c:v>68.988239282332685</c:v>
                </c:pt>
                <c:pt idx="2663">
                  <c:v>69.136376292497005</c:v>
                </c:pt>
                <c:pt idx="2664">
                  <c:v>69.317747539930565</c:v>
                </c:pt>
                <c:pt idx="2665">
                  <c:v>69.102827237707672</c:v>
                </c:pt>
                <c:pt idx="2666">
                  <c:v>69.237080902981532</c:v>
                </c:pt>
                <c:pt idx="2667">
                  <c:v>69.566589160579397</c:v>
                </c:pt>
                <c:pt idx="2668">
                  <c:v>69.492792577783405</c:v>
                </c:pt>
                <c:pt idx="2669">
                  <c:v>69.582247275771181</c:v>
                </c:pt>
                <c:pt idx="2670">
                  <c:v>69.309417532996292</c:v>
                </c:pt>
                <c:pt idx="2671">
                  <c:v>68.34934653114027</c:v>
                </c:pt>
                <c:pt idx="2672">
                  <c:v>68.793986588685442</c:v>
                </c:pt>
                <c:pt idx="2673">
                  <c:v>69.143618610286666</c:v>
                </c:pt>
                <c:pt idx="2674">
                  <c:v>69.172845252848816</c:v>
                </c:pt>
                <c:pt idx="2675">
                  <c:v>69.465283259406036</c:v>
                </c:pt>
                <c:pt idx="2676">
                  <c:v>69.386935237330633</c:v>
                </c:pt>
                <c:pt idx="2677">
                  <c:v>74.575823978256551</c:v>
                </c:pt>
                <c:pt idx="2678">
                  <c:v>69.275582005038189</c:v>
                </c:pt>
                <c:pt idx="2679">
                  <c:v>69.183121611020098</c:v>
                </c:pt>
                <c:pt idx="2680">
                  <c:v>69.11233072425442</c:v>
                </c:pt>
                <c:pt idx="2681">
                  <c:v>68.962189916736548</c:v>
                </c:pt>
                <c:pt idx="2682">
                  <c:v>68.702470647227571</c:v>
                </c:pt>
                <c:pt idx="2683">
                  <c:v>68.532435102758612</c:v>
                </c:pt>
                <c:pt idx="2684">
                  <c:v>68.585335049926726</c:v>
                </c:pt>
                <c:pt idx="2685">
                  <c:v>68.64579213240458</c:v>
                </c:pt>
                <c:pt idx="2686">
                  <c:v>68.348287186346951</c:v>
                </c:pt>
                <c:pt idx="2687">
                  <c:v>68.287830103869098</c:v>
                </c:pt>
                <c:pt idx="2688">
                  <c:v>68.171696405245029</c:v>
                </c:pt>
                <c:pt idx="2689">
                  <c:v>68.036669868346635</c:v>
                </c:pt>
                <c:pt idx="2690">
                  <c:v>63.489536338059061</c:v>
                </c:pt>
                <c:pt idx="2691">
                  <c:v>63.58955386738689</c:v>
                </c:pt>
                <c:pt idx="2692">
                  <c:v>63.146144735570722</c:v>
                </c:pt>
                <c:pt idx="2693">
                  <c:v>63.234826561933957</c:v>
                </c:pt>
                <c:pt idx="2694">
                  <c:v>63.286724610425303</c:v>
                </c:pt>
                <c:pt idx="2695">
                  <c:v>63.186707081097474</c:v>
                </c:pt>
                <c:pt idx="2696">
                  <c:v>63.057462909207487</c:v>
                </c:pt>
                <c:pt idx="2697">
                  <c:v>72.550196897728327</c:v>
                </c:pt>
                <c:pt idx="2698">
                  <c:v>62.880099256481017</c:v>
                </c:pt>
                <c:pt idx="2699">
                  <c:v>62.747076516936168</c:v>
                </c:pt>
                <c:pt idx="2700">
                  <c:v>62.665951825882665</c:v>
                </c:pt>
                <c:pt idx="2701">
                  <c:v>62.569712864209706</c:v>
                </c:pt>
                <c:pt idx="2702">
                  <c:v>72.513413119856452</c:v>
                </c:pt>
                <c:pt idx="2703">
                  <c:v>62.496145308465934</c:v>
                </c:pt>
                <c:pt idx="2704">
                  <c:v>62.448025827629451</c:v>
                </c:pt>
                <c:pt idx="2705">
                  <c:v>59.796200574716885</c:v>
                </c:pt>
                <c:pt idx="2706">
                  <c:v>59.974882955851548</c:v>
                </c:pt>
                <c:pt idx="2707">
                  <c:v>59.219290168304575</c:v>
                </c:pt>
                <c:pt idx="2708">
                  <c:v>58.449476273564635</c:v>
                </c:pt>
                <c:pt idx="2709">
                  <c:v>58.545517872646727</c:v>
                </c:pt>
                <c:pt idx="2710">
                  <c:v>58.234872491123014</c:v>
                </c:pt>
                <c:pt idx="2711">
                  <c:v>72.494957184192216</c:v>
                </c:pt>
                <c:pt idx="2712">
                  <c:v>52.794023590619503</c:v>
                </c:pt>
                <c:pt idx="2713">
                  <c:v>51.123478113958889</c:v>
                </c:pt>
                <c:pt idx="2714">
                  <c:v>49.985382364402795</c:v>
                </c:pt>
                <c:pt idx="2715">
                  <c:v>48.901072071083831</c:v>
                </c:pt>
                <c:pt idx="2716">
                  <c:v>71.678210881256121</c:v>
                </c:pt>
                <c:pt idx="2717">
                  <c:v>71.490904269802641</c:v>
                </c:pt>
                <c:pt idx="2718">
                  <c:v>47.517964349664666</c:v>
                </c:pt>
                <c:pt idx="2719">
                  <c:v>47.38797991135192</c:v>
                </c:pt>
                <c:pt idx="2720">
                  <c:v>59.607678799820597</c:v>
                </c:pt>
                <c:pt idx="2721">
                  <c:v>58.324473882551786</c:v>
                </c:pt>
                <c:pt idx="2722">
                  <c:v>56.930876668981213</c:v>
                </c:pt>
                <c:pt idx="2723">
                  <c:v>55.327335716050953</c:v>
                </c:pt>
                <c:pt idx="2724">
                  <c:v>52.228980926126688</c:v>
                </c:pt>
                <c:pt idx="2725">
                  <c:v>49.321259825163381</c:v>
                </c:pt>
                <c:pt idx="2726">
                  <c:v>46.92991506952184</c:v>
                </c:pt>
                <c:pt idx="2727">
                  <c:v>72.108918285158126</c:v>
                </c:pt>
                <c:pt idx="2728">
                  <c:v>75.032807633506764</c:v>
                </c:pt>
                <c:pt idx="2729">
                  <c:v>43.372696542208573</c:v>
                </c:pt>
                <c:pt idx="2730">
                  <c:v>43.18446124302546</c:v>
                </c:pt>
                <c:pt idx="2731">
                  <c:v>43.42583151883241</c:v>
                </c:pt>
                <c:pt idx="2732">
                  <c:v>72.032504784660404</c:v>
                </c:pt>
                <c:pt idx="2733">
                  <c:v>43.827533169860672</c:v>
                </c:pt>
                <c:pt idx="2734">
                  <c:v>44.743578076055158</c:v>
                </c:pt>
              </c:numCache>
            </c:numRef>
          </c:xVal>
          <c:yVal>
            <c:numRef>
              <c:f>Regression!RegChartActY</c:f>
              <c:numCache>
                <c:formatCode>0.0000</c:formatCode>
                <c:ptCount val="2735"/>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71.7</c:v>
                </c:pt>
                <c:pt idx="44">
                  <c:v>71.599999999999994</c:v>
                </c:pt>
                <c:pt idx="45">
                  <c:v>71.400000000000006</c:v>
                </c:pt>
                <c:pt idx="46">
                  <c:v>71.3</c:v>
                </c:pt>
                <c:pt idx="47">
                  <c:v>51.7</c:v>
                </c:pt>
                <c:pt idx="48">
                  <c:v>51.1</c:v>
                </c:pt>
                <c:pt idx="49">
                  <c:v>56</c:v>
                </c:pt>
                <c:pt idx="50">
                  <c:v>51</c:v>
                </c:pt>
                <c:pt idx="51">
                  <c:v>49.6</c:v>
                </c:pt>
                <c:pt idx="52">
                  <c:v>49.1</c:v>
                </c:pt>
                <c:pt idx="53">
                  <c:v>48.7</c:v>
                </c:pt>
                <c:pt idx="54">
                  <c:v>48.2</c:v>
                </c:pt>
                <c:pt idx="55">
                  <c:v>47.7</c:v>
                </c:pt>
                <c:pt idx="56">
                  <c:v>47.4</c:v>
                </c:pt>
                <c:pt idx="57">
                  <c:v>47.1</c:v>
                </c:pt>
                <c:pt idx="58">
                  <c:v>46.8</c:v>
                </c:pt>
                <c:pt idx="59">
                  <c:v>46.5</c:v>
                </c:pt>
                <c:pt idx="60">
                  <c:v>45.7</c:v>
                </c:pt>
                <c:pt idx="61">
                  <c:v>45.3</c:v>
                </c:pt>
                <c:pt idx="62">
                  <c:v>76.2</c:v>
                </c:pt>
                <c:pt idx="63">
                  <c:v>76.099999999999994</c:v>
                </c:pt>
                <c:pt idx="64">
                  <c:v>75.900000000000006</c:v>
                </c:pt>
                <c:pt idx="65">
                  <c:v>75.7</c:v>
                </c:pt>
                <c:pt idx="66">
                  <c:v>75.599999999999994</c:v>
                </c:pt>
                <c:pt idx="67">
                  <c:v>75.400000000000006</c:v>
                </c:pt>
                <c:pt idx="68">
                  <c:v>75.2</c:v>
                </c:pt>
                <c:pt idx="69">
                  <c:v>75</c:v>
                </c:pt>
                <c:pt idx="70">
                  <c:v>74.8</c:v>
                </c:pt>
                <c:pt idx="71">
                  <c:v>74.599999999999994</c:v>
                </c:pt>
                <c:pt idx="72">
                  <c:v>74.400000000000006</c:v>
                </c:pt>
                <c:pt idx="73">
                  <c:v>74.2</c:v>
                </c:pt>
                <c:pt idx="74">
                  <c:v>74</c:v>
                </c:pt>
                <c:pt idx="75">
                  <c:v>73.8</c:v>
                </c:pt>
                <c:pt idx="76">
                  <c:v>73.599999999999994</c:v>
                </c:pt>
                <c:pt idx="77">
                  <c:v>76.2</c:v>
                </c:pt>
                <c:pt idx="78">
                  <c:v>76</c:v>
                </c:pt>
                <c:pt idx="79">
                  <c:v>75.900000000000006</c:v>
                </c:pt>
                <c:pt idx="80">
                  <c:v>75.7</c:v>
                </c:pt>
                <c:pt idx="81">
                  <c:v>75.5</c:v>
                </c:pt>
                <c:pt idx="82">
                  <c:v>75.599999999999994</c:v>
                </c:pt>
                <c:pt idx="83">
                  <c:v>75.400000000000006</c:v>
                </c:pt>
                <c:pt idx="84">
                  <c:v>74.8</c:v>
                </c:pt>
                <c:pt idx="85">
                  <c:v>75.2</c:v>
                </c:pt>
                <c:pt idx="86">
                  <c:v>74.900000000000006</c:v>
                </c:pt>
                <c:pt idx="87">
                  <c:v>74.7</c:v>
                </c:pt>
                <c:pt idx="88">
                  <c:v>74.099999999999994</c:v>
                </c:pt>
                <c:pt idx="89">
                  <c:v>74.099999999999994</c:v>
                </c:pt>
                <c:pt idx="90">
                  <c:v>74</c:v>
                </c:pt>
                <c:pt idx="91">
                  <c:v>74.099999999999994</c:v>
                </c:pt>
                <c:pt idx="92">
                  <c:v>74.599999999999994</c:v>
                </c:pt>
                <c:pt idx="93">
                  <c:v>74.400000000000006</c:v>
                </c:pt>
                <c:pt idx="94">
                  <c:v>74.400000000000006</c:v>
                </c:pt>
                <c:pt idx="95">
                  <c:v>73.900000000000006</c:v>
                </c:pt>
                <c:pt idx="96">
                  <c:v>73.5</c:v>
                </c:pt>
                <c:pt idx="97">
                  <c:v>73.3</c:v>
                </c:pt>
                <c:pt idx="98">
                  <c:v>73.2</c:v>
                </c:pt>
                <c:pt idx="99">
                  <c:v>73.5</c:v>
                </c:pt>
                <c:pt idx="100">
                  <c:v>72.900000000000006</c:v>
                </c:pt>
                <c:pt idx="101">
                  <c:v>73</c:v>
                </c:pt>
                <c:pt idx="102">
                  <c:v>73</c:v>
                </c:pt>
                <c:pt idx="103">
                  <c:v>72.7</c:v>
                </c:pt>
                <c:pt idx="104">
                  <c:v>72.599999999999994</c:v>
                </c:pt>
                <c:pt idx="105">
                  <c:v>72.599999999999994</c:v>
                </c:pt>
                <c:pt idx="106">
                  <c:v>72</c:v>
                </c:pt>
                <c:pt idx="107">
                  <c:v>82.7</c:v>
                </c:pt>
                <c:pt idx="108">
                  <c:v>82.5</c:v>
                </c:pt>
                <c:pt idx="109">
                  <c:v>82.3</c:v>
                </c:pt>
                <c:pt idx="110">
                  <c:v>82</c:v>
                </c:pt>
                <c:pt idx="111">
                  <c:v>81.900000000000006</c:v>
                </c:pt>
                <c:pt idx="112">
                  <c:v>81.7</c:v>
                </c:pt>
                <c:pt idx="113">
                  <c:v>81.3</c:v>
                </c:pt>
                <c:pt idx="114">
                  <c:v>81.3</c:v>
                </c:pt>
                <c:pt idx="115">
                  <c:v>81.2</c:v>
                </c:pt>
                <c:pt idx="116">
                  <c:v>81</c:v>
                </c:pt>
                <c:pt idx="117">
                  <c:v>86</c:v>
                </c:pt>
                <c:pt idx="118">
                  <c:v>83</c:v>
                </c:pt>
                <c:pt idx="119">
                  <c:v>79.900000000000006</c:v>
                </c:pt>
                <c:pt idx="120">
                  <c:v>79.900000000000006</c:v>
                </c:pt>
                <c:pt idx="121">
                  <c:v>79.5</c:v>
                </c:pt>
                <c:pt idx="122">
                  <c:v>81.400000000000006</c:v>
                </c:pt>
                <c:pt idx="123">
                  <c:v>81.099999999999994</c:v>
                </c:pt>
                <c:pt idx="124">
                  <c:v>88</c:v>
                </c:pt>
                <c:pt idx="125">
                  <c:v>88</c:v>
                </c:pt>
                <c:pt idx="126">
                  <c:v>84</c:v>
                </c:pt>
                <c:pt idx="127">
                  <c:v>82</c:v>
                </c:pt>
                <c:pt idx="128">
                  <c:v>84</c:v>
                </c:pt>
                <c:pt idx="129">
                  <c:v>81</c:v>
                </c:pt>
                <c:pt idx="130">
                  <c:v>79.8</c:v>
                </c:pt>
                <c:pt idx="131">
                  <c:v>79.400000000000006</c:v>
                </c:pt>
                <c:pt idx="132">
                  <c:v>79.3</c:v>
                </c:pt>
                <c:pt idx="133">
                  <c:v>78.8</c:v>
                </c:pt>
                <c:pt idx="134">
                  <c:v>78.7</c:v>
                </c:pt>
                <c:pt idx="135">
                  <c:v>78.599999999999994</c:v>
                </c:pt>
                <c:pt idx="136">
                  <c:v>78.099999999999994</c:v>
                </c:pt>
                <c:pt idx="137">
                  <c:v>72.5</c:v>
                </c:pt>
                <c:pt idx="138">
                  <c:v>72.2</c:v>
                </c:pt>
                <c:pt idx="139">
                  <c:v>71.900000000000006</c:v>
                </c:pt>
                <c:pt idx="140">
                  <c:v>71.599999999999994</c:v>
                </c:pt>
                <c:pt idx="141">
                  <c:v>71.099999999999994</c:v>
                </c:pt>
                <c:pt idx="142">
                  <c:v>78</c:v>
                </c:pt>
                <c:pt idx="143">
                  <c:v>73</c:v>
                </c:pt>
                <c:pt idx="144">
                  <c:v>73</c:v>
                </c:pt>
                <c:pt idx="145">
                  <c:v>69.2</c:v>
                </c:pt>
                <c:pt idx="146">
                  <c:v>68.400000000000006</c:v>
                </c:pt>
                <c:pt idx="147">
                  <c:v>68.400000000000006</c:v>
                </c:pt>
                <c:pt idx="148">
                  <c:v>67.8</c:v>
                </c:pt>
                <c:pt idx="149">
                  <c:v>67.8</c:v>
                </c:pt>
                <c:pt idx="150">
                  <c:v>67.5</c:v>
                </c:pt>
                <c:pt idx="151">
                  <c:v>66.599999999999994</c:v>
                </c:pt>
                <c:pt idx="152">
                  <c:v>75.400000000000006</c:v>
                </c:pt>
                <c:pt idx="153">
                  <c:v>74.8</c:v>
                </c:pt>
                <c:pt idx="154">
                  <c:v>74.900000000000006</c:v>
                </c:pt>
                <c:pt idx="155">
                  <c:v>75</c:v>
                </c:pt>
                <c:pt idx="156">
                  <c:v>75</c:v>
                </c:pt>
                <c:pt idx="157">
                  <c:v>74.599999999999994</c:v>
                </c:pt>
                <c:pt idx="158">
                  <c:v>74.5</c:v>
                </c:pt>
                <c:pt idx="159">
                  <c:v>74.400000000000006</c:v>
                </c:pt>
                <c:pt idx="160">
                  <c:v>74.2</c:v>
                </c:pt>
                <c:pt idx="161">
                  <c:v>74.099999999999994</c:v>
                </c:pt>
                <c:pt idx="162">
                  <c:v>73.8</c:v>
                </c:pt>
                <c:pt idx="163">
                  <c:v>73.2</c:v>
                </c:pt>
                <c:pt idx="164">
                  <c:v>73.099999999999994</c:v>
                </c:pt>
                <c:pt idx="165">
                  <c:v>72.900000000000006</c:v>
                </c:pt>
                <c:pt idx="166">
                  <c:v>72.599999999999994</c:v>
                </c:pt>
                <c:pt idx="167">
                  <c:v>76.8</c:v>
                </c:pt>
                <c:pt idx="168">
                  <c:v>76.7</c:v>
                </c:pt>
                <c:pt idx="169">
                  <c:v>76.5</c:v>
                </c:pt>
                <c:pt idx="170">
                  <c:v>76.099999999999994</c:v>
                </c:pt>
                <c:pt idx="171">
                  <c:v>76.099999999999994</c:v>
                </c:pt>
                <c:pt idx="172">
                  <c:v>76</c:v>
                </c:pt>
                <c:pt idx="173">
                  <c:v>75.8</c:v>
                </c:pt>
                <c:pt idx="174">
                  <c:v>75.599999999999994</c:v>
                </c:pt>
                <c:pt idx="175">
                  <c:v>75.5</c:v>
                </c:pt>
                <c:pt idx="176">
                  <c:v>75.3</c:v>
                </c:pt>
                <c:pt idx="177">
                  <c:v>75.2</c:v>
                </c:pt>
                <c:pt idx="178">
                  <c:v>75</c:v>
                </c:pt>
                <c:pt idx="179">
                  <c:v>74.900000000000006</c:v>
                </c:pt>
                <c:pt idx="180">
                  <c:v>74.7</c:v>
                </c:pt>
                <c:pt idx="181">
                  <c:v>74.5</c:v>
                </c:pt>
                <c:pt idx="182">
                  <c:v>71.400000000000006</c:v>
                </c:pt>
                <c:pt idx="183">
                  <c:v>71</c:v>
                </c:pt>
                <c:pt idx="184">
                  <c:v>77</c:v>
                </c:pt>
                <c:pt idx="185">
                  <c:v>73</c:v>
                </c:pt>
                <c:pt idx="186">
                  <c:v>69.900000000000006</c:v>
                </c:pt>
                <c:pt idx="187">
                  <c:v>69.5</c:v>
                </c:pt>
                <c:pt idx="188">
                  <c:v>69.099999999999994</c:v>
                </c:pt>
                <c:pt idx="189">
                  <c:v>68.599999999999994</c:v>
                </c:pt>
                <c:pt idx="190">
                  <c:v>68.2</c:v>
                </c:pt>
                <c:pt idx="191">
                  <c:v>67.8</c:v>
                </c:pt>
                <c:pt idx="192">
                  <c:v>67.3</c:v>
                </c:pt>
                <c:pt idx="193">
                  <c:v>66.8</c:v>
                </c:pt>
                <c:pt idx="194">
                  <c:v>66.3</c:v>
                </c:pt>
                <c:pt idx="195">
                  <c:v>65.8</c:v>
                </c:pt>
                <c:pt idx="196">
                  <c:v>65.3</c:v>
                </c:pt>
                <c:pt idx="197">
                  <c:v>75.400000000000006</c:v>
                </c:pt>
                <c:pt idx="198">
                  <c:v>75.2</c:v>
                </c:pt>
                <c:pt idx="199">
                  <c:v>75.099999999999994</c:v>
                </c:pt>
                <c:pt idx="200">
                  <c:v>74.900000000000006</c:v>
                </c:pt>
                <c:pt idx="201">
                  <c:v>74.7</c:v>
                </c:pt>
                <c:pt idx="202">
                  <c:v>74.599999999999994</c:v>
                </c:pt>
                <c:pt idx="203">
                  <c:v>74.400000000000006</c:v>
                </c:pt>
                <c:pt idx="204">
                  <c:v>74.2</c:v>
                </c:pt>
                <c:pt idx="205">
                  <c:v>74.099999999999994</c:v>
                </c:pt>
                <c:pt idx="206">
                  <c:v>73.900000000000006</c:v>
                </c:pt>
                <c:pt idx="207">
                  <c:v>73.8</c:v>
                </c:pt>
                <c:pt idx="208">
                  <c:v>73.7</c:v>
                </c:pt>
                <c:pt idx="209">
                  <c:v>73.5</c:v>
                </c:pt>
                <c:pt idx="210">
                  <c:v>73.400000000000006</c:v>
                </c:pt>
                <c:pt idx="211">
                  <c:v>73.3</c:v>
                </c:pt>
                <c:pt idx="212">
                  <c:v>72</c:v>
                </c:pt>
                <c:pt idx="213">
                  <c:v>71.7</c:v>
                </c:pt>
                <c:pt idx="214">
                  <c:v>71.900000000000006</c:v>
                </c:pt>
                <c:pt idx="215">
                  <c:v>72</c:v>
                </c:pt>
                <c:pt idx="216">
                  <c:v>73</c:v>
                </c:pt>
                <c:pt idx="217">
                  <c:v>70</c:v>
                </c:pt>
                <c:pt idx="218">
                  <c:v>70</c:v>
                </c:pt>
                <c:pt idx="219">
                  <c:v>69.8</c:v>
                </c:pt>
                <c:pt idx="220">
                  <c:v>68.900000000000006</c:v>
                </c:pt>
                <c:pt idx="221">
                  <c:v>68.099999999999994</c:v>
                </c:pt>
                <c:pt idx="222">
                  <c:v>68.2</c:v>
                </c:pt>
                <c:pt idx="223">
                  <c:v>67.7</c:v>
                </c:pt>
                <c:pt idx="224">
                  <c:v>67.2</c:v>
                </c:pt>
                <c:pt idx="225">
                  <c:v>67.7</c:v>
                </c:pt>
                <c:pt idx="226">
                  <c:v>68</c:v>
                </c:pt>
                <c:pt idx="227">
                  <c:v>89</c:v>
                </c:pt>
                <c:pt idx="228">
                  <c:v>87</c:v>
                </c:pt>
                <c:pt idx="229">
                  <c:v>83</c:v>
                </c:pt>
                <c:pt idx="230">
                  <c:v>83</c:v>
                </c:pt>
                <c:pt idx="231">
                  <c:v>80</c:v>
                </c:pt>
                <c:pt idx="232">
                  <c:v>79.8</c:v>
                </c:pt>
                <c:pt idx="233">
                  <c:v>79.5</c:v>
                </c:pt>
                <c:pt idx="234">
                  <c:v>79.5</c:v>
                </c:pt>
                <c:pt idx="235">
                  <c:v>79.400000000000006</c:v>
                </c:pt>
                <c:pt idx="236">
                  <c:v>78.900000000000006</c:v>
                </c:pt>
                <c:pt idx="237">
                  <c:v>78.8</c:v>
                </c:pt>
                <c:pt idx="238">
                  <c:v>78.3</c:v>
                </c:pt>
                <c:pt idx="239">
                  <c:v>78</c:v>
                </c:pt>
                <c:pt idx="240">
                  <c:v>78</c:v>
                </c:pt>
                <c:pt idx="241">
                  <c:v>77.599999999999994</c:v>
                </c:pt>
                <c:pt idx="242">
                  <c:v>70</c:v>
                </c:pt>
                <c:pt idx="243">
                  <c:v>69.8</c:v>
                </c:pt>
                <c:pt idx="244">
                  <c:v>69.400000000000006</c:v>
                </c:pt>
                <c:pt idx="245">
                  <c:v>69.400000000000006</c:v>
                </c:pt>
                <c:pt idx="246">
                  <c:v>69.5</c:v>
                </c:pt>
                <c:pt idx="247">
                  <c:v>69.5</c:v>
                </c:pt>
                <c:pt idx="248">
                  <c:v>69.599999999999994</c:v>
                </c:pt>
                <c:pt idx="249">
                  <c:v>69.599999999999994</c:v>
                </c:pt>
                <c:pt idx="250">
                  <c:v>69.400000000000006</c:v>
                </c:pt>
                <c:pt idx="251">
                  <c:v>69</c:v>
                </c:pt>
                <c:pt idx="252">
                  <c:v>68.7</c:v>
                </c:pt>
                <c:pt idx="253">
                  <c:v>68.400000000000006</c:v>
                </c:pt>
                <c:pt idx="254">
                  <c:v>68.5</c:v>
                </c:pt>
                <c:pt idx="255">
                  <c:v>68.2</c:v>
                </c:pt>
                <c:pt idx="256">
                  <c:v>68.3</c:v>
                </c:pt>
                <c:pt idx="257">
                  <c:v>59.7</c:v>
                </c:pt>
                <c:pt idx="258">
                  <c:v>59.5</c:v>
                </c:pt>
                <c:pt idx="259">
                  <c:v>59.3</c:v>
                </c:pt>
                <c:pt idx="260">
                  <c:v>59.1</c:v>
                </c:pt>
                <c:pt idx="261">
                  <c:v>58.7</c:v>
                </c:pt>
                <c:pt idx="262">
                  <c:v>58.4</c:v>
                </c:pt>
                <c:pt idx="263">
                  <c:v>57.6</c:v>
                </c:pt>
                <c:pt idx="264">
                  <c:v>57.1</c:v>
                </c:pt>
                <c:pt idx="265">
                  <c:v>56.8</c:v>
                </c:pt>
                <c:pt idx="266">
                  <c:v>56.5</c:v>
                </c:pt>
                <c:pt idx="267">
                  <c:v>56.1</c:v>
                </c:pt>
                <c:pt idx="268">
                  <c:v>55.8</c:v>
                </c:pt>
                <c:pt idx="269">
                  <c:v>55.6</c:v>
                </c:pt>
                <c:pt idx="270">
                  <c:v>55.5</c:v>
                </c:pt>
                <c:pt idx="271">
                  <c:v>55.4</c:v>
                </c:pt>
                <c:pt idx="272">
                  <c:v>69.400000000000006</c:v>
                </c:pt>
                <c:pt idx="273">
                  <c:v>69.099999999999994</c:v>
                </c:pt>
                <c:pt idx="274">
                  <c:v>68.7</c:v>
                </c:pt>
                <c:pt idx="275">
                  <c:v>68.3</c:v>
                </c:pt>
                <c:pt idx="276">
                  <c:v>67.900000000000006</c:v>
                </c:pt>
                <c:pt idx="277">
                  <c:v>67.400000000000006</c:v>
                </c:pt>
                <c:pt idx="278">
                  <c:v>67</c:v>
                </c:pt>
                <c:pt idx="279">
                  <c:v>66.5</c:v>
                </c:pt>
                <c:pt idx="280">
                  <c:v>65.8</c:v>
                </c:pt>
                <c:pt idx="281">
                  <c:v>65</c:v>
                </c:pt>
                <c:pt idx="282">
                  <c:v>64.2</c:v>
                </c:pt>
                <c:pt idx="283">
                  <c:v>63.3</c:v>
                </c:pt>
                <c:pt idx="284">
                  <c:v>62.5</c:v>
                </c:pt>
                <c:pt idx="285">
                  <c:v>61.7</c:v>
                </c:pt>
                <c:pt idx="286">
                  <c:v>62</c:v>
                </c:pt>
                <c:pt idx="287">
                  <c:v>74</c:v>
                </c:pt>
                <c:pt idx="288">
                  <c:v>71</c:v>
                </c:pt>
                <c:pt idx="289">
                  <c:v>69.8</c:v>
                </c:pt>
                <c:pt idx="290">
                  <c:v>69.3</c:v>
                </c:pt>
                <c:pt idx="291">
                  <c:v>68.7</c:v>
                </c:pt>
                <c:pt idx="292">
                  <c:v>68</c:v>
                </c:pt>
                <c:pt idx="293">
                  <c:v>67.400000000000006</c:v>
                </c:pt>
                <c:pt idx="294">
                  <c:v>66.8</c:v>
                </c:pt>
                <c:pt idx="295">
                  <c:v>66.2</c:v>
                </c:pt>
                <c:pt idx="296">
                  <c:v>65.7</c:v>
                </c:pt>
                <c:pt idx="297">
                  <c:v>65.099999999999994</c:v>
                </c:pt>
                <c:pt idx="298">
                  <c:v>64.5</c:v>
                </c:pt>
                <c:pt idx="299">
                  <c:v>63.9</c:v>
                </c:pt>
                <c:pt idx="300">
                  <c:v>63.3</c:v>
                </c:pt>
                <c:pt idx="301">
                  <c:v>62.6</c:v>
                </c:pt>
                <c:pt idx="302">
                  <c:v>77.2</c:v>
                </c:pt>
                <c:pt idx="303">
                  <c:v>77</c:v>
                </c:pt>
                <c:pt idx="304">
                  <c:v>76.8</c:v>
                </c:pt>
                <c:pt idx="305">
                  <c:v>76.900000000000006</c:v>
                </c:pt>
                <c:pt idx="306">
                  <c:v>76.400000000000006</c:v>
                </c:pt>
                <c:pt idx="307">
                  <c:v>76.099999999999994</c:v>
                </c:pt>
                <c:pt idx="308">
                  <c:v>76</c:v>
                </c:pt>
                <c:pt idx="309">
                  <c:v>75.400000000000006</c:v>
                </c:pt>
                <c:pt idx="310">
                  <c:v>75.7</c:v>
                </c:pt>
                <c:pt idx="311">
                  <c:v>75</c:v>
                </c:pt>
                <c:pt idx="312">
                  <c:v>75.5</c:v>
                </c:pt>
                <c:pt idx="313">
                  <c:v>75.2</c:v>
                </c:pt>
                <c:pt idx="314">
                  <c:v>75.400000000000006</c:v>
                </c:pt>
                <c:pt idx="315">
                  <c:v>74.900000000000006</c:v>
                </c:pt>
                <c:pt idx="316">
                  <c:v>74.599999999999994</c:v>
                </c:pt>
                <c:pt idx="317">
                  <c:v>65.099999999999994</c:v>
                </c:pt>
                <c:pt idx="318">
                  <c:v>64.2</c:v>
                </c:pt>
                <c:pt idx="319">
                  <c:v>63.4</c:v>
                </c:pt>
                <c:pt idx="320">
                  <c:v>62.2</c:v>
                </c:pt>
                <c:pt idx="321">
                  <c:v>61.1</c:v>
                </c:pt>
                <c:pt idx="322">
                  <c:v>59.2</c:v>
                </c:pt>
                <c:pt idx="323">
                  <c:v>57.5</c:v>
                </c:pt>
                <c:pt idx="324">
                  <c:v>56.9</c:v>
                </c:pt>
                <c:pt idx="325">
                  <c:v>54.8</c:v>
                </c:pt>
                <c:pt idx="326">
                  <c:v>51.7</c:v>
                </c:pt>
                <c:pt idx="327">
                  <c:v>48.1</c:v>
                </c:pt>
                <c:pt idx="328">
                  <c:v>46.4</c:v>
                </c:pt>
                <c:pt idx="329">
                  <c:v>46</c:v>
                </c:pt>
                <c:pt idx="330">
                  <c:v>46.7</c:v>
                </c:pt>
                <c:pt idx="331">
                  <c:v>47.8</c:v>
                </c:pt>
                <c:pt idx="332">
                  <c:v>74.8</c:v>
                </c:pt>
                <c:pt idx="333">
                  <c:v>74.7</c:v>
                </c:pt>
                <c:pt idx="334">
                  <c:v>74.5</c:v>
                </c:pt>
                <c:pt idx="335">
                  <c:v>74.099999999999994</c:v>
                </c:pt>
                <c:pt idx="336">
                  <c:v>73.8</c:v>
                </c:pt>
                <c:pt idx="337">
                  <c:v>73.599999999999994</c:v>
                </c:pt>
                <c:pt idx="338">
                  <c:v>73.400000000000006</c:v>
                </c:pt>
                <c:pt idx="339">
                  <c:v>73.3</c:v>
                </c:pt>
                <c:pt idx="340">
                  <c:v>73</c:v>
                </c:pt>
                <c:pt idx="341">
                  <c:v>72.7</c:v>
                </c:pt>
                <c:pt idx="342">
                  <c:v>72</c:v>
                </c:pt>
                <c:pt idx="343">
                  <c:v>71.8</c:v>
                </c:pt>
                <c:pt idx="344">
                  <c:v>71.400000000000006</c:v>
                </c:pt>
                <c:pt idx="345">
                  <c:v>71</c:v>
                </c:pt>
                <c:pt idx="346">
                  <c:v>75</c:v>
                </c:pt>
                <c:pt idx="347">
                  <c:v>77.599999999999994</c:v>
                </c:pt>
                <c:pt idx="348">
                  <c:v>77.099999999999994</c:v>
                </c:pt>
                <c:pt idx="349">
                  <c:v>78.3</c:v>
                </c:pt>
                <c:pt idx="350">
                  <c:v>77.400000000000006</c:v>
                </c:pt>
                <c:pt idx="351">
                  <c:v>76.900000000000006</c:v>
                </c:pt>
                <c:pt idx="352">
                  <c:v>76.8</c:v>
                </c:pt>
                <c:pt idx="353">
                  <c:v>77.2</c:v>
                </c:pt>
                <c:pt idx="354">
                  <c:v>76</c:v>
                </c:pt>
                <c:pt idx="355">
                  <c:v>76.3</c:v>
                </c:pt>
                <c:pt idx="356">
                  <c:v>76.2</c:v>
                </c:pt>
                <c:pt idx="357">
                  <c:v>76.400000000000006</c:v>
                </c:pt>
                <c:pt idx="358">
                  <c:v>76</c:v>
                </c:pt>
                <c:pt idx="359">
                  <c:v>74.8</c:v>
                </c:pt>
                <c:pt idx="360">
                  <c:v>74.7</c:v>
                </c:pt>
                <c:pt idx="361">
                  <c:v>74.400000000000006</c:v>
                </c:pt>
                <c:pt idx="362">
                  <c:v>74.3</c:v>
                </c:pt>
                <c:pt idx="363">
                  <c:v>74.099999999999994</c:v>
                </c:pt>
                <c:pt idx="364">
                  <c:v>73.900000000000006</c:v>
                </c:pt>
                <c:pt idx="365">
                  <c:v>73.7</c:v>
                </c:pt>
                <c:pt idx="366">
                  <c:v>73.400000000000006</c:v>
                </c:pt>
                <c:pt idx="367">
                  <c:v>73.2</c:v>
                </c:pt>
                <c:pt idx="368">
                  <c:v>72.900000000000006</c:v>
                </c:pt>
                <c:pt idx="369">
                  <c:v>72.599999999999994</c:v>
                </c:pt>
                <c:pt idx="370">
                  <c:v>72.2</c:v>
                </c:pt>
                <c:pt idx="371">
                  <c:v>72.099999999999994</c:v>
                </c:pt>
                <c:pt idx="372">
                  <c:v>72.2</c:v>
                </c:pt>
                <c:pt idx="373">
                  <c:v>72</c:v>
                </c:pt>
                <c:pt idx="374">
                  <c:v>71.8</c:v>
                </c:pt>
                <c:pt idx="375">
                  <c:v>71.599999999999994</c:v>
                </c:pt>
                <c:pt idx="376">
                  <c:v>71.099999999999994</c:v>
                </c:pt>
                <c:pt idx="377">
                  <c:v>59.3</c:v>
                </c:pt>
                <c:pt idx="378">
                  <c:v>59</c:v>
                </c:pt>
                <c:pt idx="379">
                  <c:v>58.6</c:v>
                </c:pt>
                <c:pt idx="380">
                  <c:v>58.1</c:v>
                </c:pt>
                <c:pt idx="381">
                  <c:v>57.5</c:v>
                </c:pt>
                <c:pt idx="382">
                  <c:v>56.9</c:v>
                </c:pt>
                <c:pt idx="383">
                  <c:v>56.1</c:v>
                </c:pt>
                <c:pt idx="384">
                  <c:v>55.3</c:v>
                </c:pt>
                <c:pt idx="385">
                  <c:v>54.3</c:v>
                </c:pt>
                <c:pt idx="386">
                  <c:v>53.3</c:v>
                </c:pt>
                <c:pt idx="387">
                  <c:v>52.4</c:v>
                </c:pt>
                <c:pt idx="388">
                  <c:v>51.6</c:v>
                </c:pt>
                <c:pt idx="389">
                  <c:v>51</c:v>
                </c:pt>
                <c:pt idx="390">
                  <c:v>56</c:v>
                </c:pt>
                <c:pt idx="391">
                  <c:v>51</c:v>
                </c:pt>
                <c:pt idx="392">
                  <c:v>59.1</c:v>
                </c:pt>
                <c:pt idx="393">
                  <c:v>58.6</c:v>
                </c:pt>
                <c:pt idx="394">
                  <c:v>58</c:v>
                </c:pt>
                <c:pt idx="395">
                  <c:v>57.4</c:v>
                </c:pt>
                <c:pt idx="396">
                  <c:v>56.8</c:v>
                </c:pt>
                <c:pt idx="397">
                  <c:v>56.2</c:v>
                </c:pt>
                <c:pt idx="398">
                  <c:v>55.3</c:v>
                </c:pt>
                <c:pt idx="399">
                  <c:v>54.8</c:v>
                </c:pt>
                <c:pt idx="400">
                  <c:v>54.1</c:v>
                </c:pt>
                <c:pt idx="401">
                  <c:v>53.4</c:v>
                </c:pt>
                <c:pt idx="402">
                  <c:v>52.6</c:v>
                </c:pt>
                <c:pt idx="403">
                  <c:v>51.9</c:v>
                </c:pt>
                <c:pt idx="404">
                  <c:v>51.5</c:v>
                </c:pt>
                <c:pt idx="405">
                  <c:v>51.3</c:v>
                </c:pt>
                <c:pt idx="406">
                  <c:v>58</c:v>
                </c:pt>
                <c:pt idx="407">
                  <c:v>52.8</c:v>
                </c:pt>
                <c:pt idx="408">
                  <c:v>52.3</c:v>
                </c:pt>
                <c:pt idx="409">
                  <c:v>52</c:v>
                </c:pt>
                <c:pt idx="410">
                  <c:v>51.7</c:v>
                </c:pt>
                <c:pt idx="411">
                  <c:v>51.5</c:v>
                </c:pt>
                <c:pt idx="412">
                  <c:v>51</c:v>
                </c:pt>
                <c:pt idx="413">
                  <c:v>54</c:v>
                </c:pt>
                <c:pt idx="414">
                  <c:v>49.9</c:v>
                </c:pt>
                <c:pt idx="415">
                  <c:v>49.4</c:v>
                </c:pt>
                <c:pt idx="416">
                  <c:v>48.7</c:v>
                </c:pt>
                <c:pt idx="417">
                  <c:v>48.2</c:v>
                </c:pt>
                <c:pt idx="418">
                  <c:v>48</c:v>
                </c:pt>
                <c:pt idx="419">
                  <c:v>47.7</c:v>
                </c:pt>
                <c:pt idx="420">
                  <c:v>47.8</c:v>
                </c:pt>
                <c:pt idx="421">
                  <c:v>47.9</c:v>
                </c:pt>
                <c:pt idx="422">
                  <c:v>73</c:v>
                </c:pt>
                <c:pt idx="423">
                  <c:v>72.8</c:v>
                </c:pt>
                <c:pt idx="424">
                  <c:v>72.7</c:v>
                </c:pt>
                <c:pt idx="425">
                  <c:v>72.599999999999994</c:v>
                </c:pt>
                <c:pt idx="426">
                  <c:v>72.5</c:v>
                </c:pt>
                <c:pt idx="427">
                  <c:v>72.400000000000006</c:v>
                </c:pt>
                <c:pt idx="428">
                  <c:v>72.400000000000006</c:v>
                </c:pt>
                <c:pt idx="429">
                  <c:v>72.3</c:v>
                </c:pt>
                <c:pt idx="430">
                  <c:v>72.099999999999994</c:v>
                </c:pt>
                <c:pt idx="431">
                  <c:v>71.8</c:v>
                </c:pt>
                <c:pt idx="432">
                  <c:v>71.400000000000006</c:v>
                </c:pt>
                <c:pt idx="433">
                  <c:v>71.099999999999994</c:v>
                </c:pt>
                <c:pt idx="434">
                  <c:v>77</c:v>
                </c:pt>
                <c:pt idx="435">
                  <c:v>73</c:v>
                </c:pt>
                <c:pt idx="436">
                  <c:v>69.900000000000006</c:v>
                </c:pt>
                <c:pt idx="437">
                  <c:v>68.3</c:v>
                </c:pt>
                <c:pt idx="438">
                  <c:v>67.8</c:v>
                </c:pt>
                <c:pt idx="439">
                  <c:v>67.400000000000006</c:v>
                </c:pt>
                <c:pt idx="440">
                  <c:v>67</c:v>
                </c:pt>
                <c:pt idx="441">
                  <c:v>66.599999999999994</c:v>
                </c:pt>
                <c:pt idx="442">
                  <c:v>66.099999999999994</c:v>
                </c:pt>
                <c:pt idx="443">
                  <c:v>65.599999999999994</c:v>
                </c:pt>
                <c:pt idx="444">
                  <c:v>65</c:v>
                </c:pt>
                <c:pt idx="445">
                  <c:v>64.099999999999994</c:v>
                </c:pt>
                <c:pt idx="446">
                  <c:v>62.9</c:v>
                </c:pt>
                <c:pt idx="447">
                  <c:v>61.5</c:v>
                </c:pt>
                <c:pt idx="448">
                  <c:v>63</c:v>
                </c:pt>
                <c:pt idx="449">
                  <c:v>59.3</c:v>
                </c:pt>
                <c:pt idx="450">
                  <c:v>58.5</c:v>
                </c:pt>
                <c:pt idx="451">
                  <c:v>57.7</c:v>
                </c:pt>
                <c:pt idx="452">
                  <c:v>56.7</c:v>
                </c:pt>
                <c:pt idx="453">
                  <c:v>56.4</c:v>
                </c:pt>
                <c:pt idx="454">
                  <c:v>55.9</c:v>
                </c:pt>
                <c:pt idx="455">
                  <c:v>55.6</c:v>
                </c:pt>
                <c:pt idx="456">
                  <c:v>55.3</c:v>
                </c:pt>
                <c:pt idx="457">
                  <c:v>54.8</c:v>
                </c:pt>
                <c:pt idx="458">
                  <c:v>54.2</c:v>
                </c:pt>
                <c:pt idx="459">
                  <c:v>53.6</c:v>
                </c:pt>
                <c:pt idx="460">
                  <c:v>53.3</c:v>
                </c:pt>
                <c:pt idx="461">
                  <c:v>52.8</c:v>
                </c:pt>
                <c:pt idx="462">
                  <c:v>52.1</c:v>
                </c:pt>
                <c:pt idx="463">
                  <c:v>51.8</c:v>
                </c:pt>
                <c:pt idx="464">
                  <c:v>51.6</c:v>
                </c:pt>
                <c:pt idx="465">
                  <c:v>51.5</c:v>
                </c:pt>
                <c:pt idx="466">
                  <c:v>51.4</c:v>
                </c:pt>
                <c:pt idx="467">
                  <c:v>82</c:v>
                </c:pt>
                <c:pt idx="468">
                  <c:v>81.8</c:v>
                </c:pt>
                <c:pt idx="469">
                  <c:v>81.599999999999994</c:v>
                </c:pt>
                <c:pt idx="470">
                  <c:v>81.5</c:v>
                </c:pt>
                <c:pt idx="471">
                  <c:v>81.2</c:v>
                </c:pt>
                <c:pt idx="472">
                  <c:v>81</c:v>
                </c:pt>
                <c:pt idx="473">
                  <c:v>87</c:v>
                </c:pt>
                <c:pt idx="474">
                  <c:v>85</c:v>
                </c:pt>
                <c:pt idx="475">
                  <c:v>85</c:v>
                </c:pt>
                <c:pt idx="476">
                  <c:v>81</c:v>
                </c:pt>
                <c:pt idx="477">
                  <c:v>80</c:v>
                </c:pt>
                <c:pt idx="478">
                  <c:v>79.7</c:v>
                </c:pt>
                <c:pt idx="479">
                  <c:v>79.5</c:v>
                </c:pt>
                <c:pt idx="480">
                  <c:v>79.400000000000006</c:v>
                </c:pt>
                <c:pt idx="481">
                  <c:v>79.099999999999994</c:v>
                </c:pt>
                <c:pt idx="482">
                  <c:v>58</c:v>
                </c:pt>
                <c:pt idx="483">
                  <c:v>49.9</c:v>
                </c:pt>
                <c:pt idx="484">
                  <c:v>53</c:v>
                </c:pt>
                <c:pt idx="485">
                  <c:v>49.8</c:v>
                </c:pt>
                <c:pt idx="486">
                  <c:v>49.2</c:v>
                </c:pt>
                <c:pt idx="487">
                  <c:v>48.6</c:v>
                </c:pt>
                <c:pt idx="488">
                  <c:v>47.6</c:v>
                </c:pt>
                <c:pt idx="489">
                  <c:v>46.8</c:v>
                </c:pt>
                <c:pt idx="490">
                  <c:v>46.3</c:v>
                </c:pt>
                <c:pt idx="491">
                  <c:v>45.9</c:v>
                </c:pt>
                <c:pt idx="492">
                  <c:v>45.7</c:v>
                </c:pt>
                <c:pt idx="493">
                  <c:v>45.7</c:v>
                </c:pt>
                <c:pt idx="494">
                  <c:v>45.6</c:v>
                </c:pt>
                <c:pt idx="495">
                  <c:v>45.6</c:v>
                </c:pt>
                <c:pt idx="496">
                  <c:v>46</c:v>
                </c:pt>
                <c:pt idx="497">
                  <c:v>52.6</c:v>
                </c:pt>
                <c:pt idx="498">
                  <c:v>52.2</c:v>
                </c:pt>
                <c:pt idx="499">
                  <c:v>51.8</c:v>
                </c:pt>
                <c:pt idx="500">
                  <c:v>51.6</c:v>
                </c:pt>
                <c:pt idx="501">
                  <c:v>51.2</c:v>
                </c:pt>
                <c:pt idx="502">
                  <c:v>57</c:v>
                </c:pt>
                <c:pt idx="503">
                  <c:v>49.6</c:v>
                </c:pt>
                <c:pt idx="504">
                  <c:v>49.4</c:v>
                </c:pt>
                <c:pt idx="505">
                  <c:v>48.5</c:v>
                </c:pt>
                <c:pt idx="506">
                  <c:v>48.6</c:v>
                </c:pt>
                <c:pt idx="507">
                  <c:v>48.5</c:v>
                </c:pt>
                <c:pt idx="508">
                  <c:v>48.4</c:v>
                </c:pt>
                <c:pt idx="509">
                  <c:v>48.1</c:v>
                </c:pt>
                <c:pt idx="510">
                  <c:v>48</c:v>
                </c:pt>
                <c:pt idx="511">
                  <c:v>47.6</c:v>
                </c:pt>
                <c:pt idx="512">
                  <c:v>83</c:v>
                </c:pt>
                <c:pt idx="513">
                  <c:v>81</c:v>
                </c:pt>
                <c:pt idx="514">
                  <c:v>79.900000000000006</c:v>
                </c:pt>
                <c:pt idx="515">
                  <c:v>79.8</c:v>
                </c:pt>
                <c:pt idx="516">
                  <c:v>79.099999999999994</c:v>
                </c:pt>
                <c:pt idx="517">
                  <c:v>79.3</c:v>
                </c:pt>
                <c:pt idx="518">
                  <c:v>79.599999999999994</c:v>
                </c:pt>
                <c:pt idx="519">
                  <c:v>78.900000000000006</c:v>
                </c:pt>
                <c:pt idx="520">
                  <c:v>78.900000000000006</c:v>
                </c:pt>
                <c:pt idx="521">
                  <c:v>78.400000000000006</c:v>
                </c:pt>
                <c:pt idx="522">
                  <c:v>78</c:v>
                </c:pt>
                <c:pt idx="523">
                  <c:v>77.900000000000006</c:v>
                </c:pt>
                <c:pt idx="524">
                  <c:v>77.8</c:v>
                </c:pt>
                <c:pt idx="525">
                  <c:v>77.3</c:v>
                </c:pt>
                <c:pt idx="526">
                  <c:v>77.3</c:v>
                </c:pt>
                <c:pt idx="527">
                  <c:v>75.8</c:v>
                </c:pt>
                <c:pt idx="528">
                  <c:v>75.599999999999994</c:v>
                </c:pt>
                <c:pt idx="529">
                  <c:v>75.400000000000006</c:v>
                </c:pt>
                <c:pt idx="530">
                  <c:v>75.2</c:v>
                </c:pt>
                <c:pt idx="531">
                  <c:v>75</c:v>
                </c:pt>
                <c:pt idx="532">
                  <c:v>74.900000000000006</c:v>
                </c:pt>
                <c:pt idx="533">
                  <c:v>74.5</c:v>
                </c:pt>
                <c:pt idx="534">
                  <c:v>74.400000000000006</c:v>
                </c:pt>
                <c:pt idx="535">
                  <c:v>74.2</c:v>
                </c:pt>
                <c:pt idx="536">
                  <c:v>73.900000000000006</c:v>
                </c:pt>
                <c:pt idx="537">
                  <c:v>73.5</c:v>
                </c:pt>
                <c:pt idx="538">
                  <c:v>73.099999999999994</c:v>
                </c:pt>
                <c:pt idx="539">
                  <c:v>72.7</c:v>
                </c:pt>
                <c:pt idx="540">
                  <c:v>72.2</c:v>
                </c:pt>
                <c:pt idx="541">
                  <c:v>71.7</c:v>
                </c:pt>
                <c:pt idx="542">
                  <c:v>74.599999999999994</c:v>
                </c:pt>
                <c:pt idx="543">
                  <c:v>74.400000000000006</c:v>
                </c:pt>
                <c:pt idx="544">
                  <c:v>74.3</c:v>
                </c:pt>
                <c:pt idx="545">
                  <c:v>74.2</c:v>
                </c:pt>
                <c:pt idx="546">
                  <c:v>73.599999999999994</c:v>
                </c:pt>
                <c:pt idx="547">
                  <c:v>73.599999999999994</c:v>
                </c:pt>
                <c:pt idx="548">
                  <c:v>73.5</c:v>
                </c:pt>
                <c:pt idx="549">
                  <c:v>73.5</c:v>
                </c:pt>
                <c:pt idx="550">
                  <c:v>73.099999999999994</c:v>
                </c:pt>
                <c:pt idx="551">
                  <c:v>73.099999999999994</c:v>
                </c:pt>
                <c:pt idx="552">
                  <c:v>72.8</c:v>
                </c:pt>
                <c:pt idx="553">
                  <c:v>72.400000000000006</c:v>
                </c:pt>
                <c:pt idx="554">
                  <c:v>71.8</c:v>
                </c:pt>
                <c:pt idx="555">
                  <c:v>71.5</c:v>
                </c:pt>
                <c:pt idx="556">
                  <c:v>71.400000000000006</c:v>
                </c:pt>
                <c:pt idx="557">
                  <c:v>63.2</c:v>
                </c:pt>
                <c:pt idx="558">
                  <c:v>62.9</c:v>
                </c:pt>
                <c:pt idx="559">
                  <c:v>62.5</c:v>
                </c:pt>
                <c:pt idx="560">
                  <c:v>62.2</c:v>
                </c:pt>
                <c:pt idx="561">
                  <c:v>61.8</c:v>
                </c:pt>
                <c:pt idx="562">
                  <c:v>61.3</c:v>
                </c:pt>
                <c:pt idx="563">
                  <c:v>61</c:v>
                </c:pt>
                <c:pt idx="564">
                  <c:v>66</c:v>
                </c:pt>
                <c:pt idx="565">
                  <c:v>63</c:v>
                </c:pt>
                <c:pt idx="566">
                  <c:v>60</c:v>
                </c:pt>
                <c:pt idx="567">
                  <c:v>59.8</c:v>
                </c:pt>
                <c:pt idx="568">
                  <c:v>59.6</c:v>
                </c:pt>
                <c:pt idx="569">
                  <c:v>59.5</c:v>
                </c:pt>
                <c:pt idx="570">
                  <c:v>59.5</c:v>
                </c:pt>
                <c:pt idx="571">
                  <c:v>59.5</c:v>
                </c:pt>
                <c:pt idx="572">
                  <c:v>64.2</c:v>
                </c:pt>
                <c:pt idx="573">
                  <c:v>63.9</c:v>
                </c:pt>
                <c:pt idx="574">
                  <c:v>63.7</c:v>
                </c:pt>
                <c:pt idx="575">
                  <c:v>62.9</c:v>
                </c:pt>
                <c:pt idx="576">
                  <c:v>62</c:v>
                </c:pt>
                <c:pt idx="577">
                  <c:v>68</c:v>
                </c:pt>
                <c:pt idx="578">
                  <c:v>59.4</c:v>
                </c:pt>
                <c:pt idx="579">
                  <c:v>58.2</c:v>
                </c:pt>
                <c:pt idx="580">
                  <c:v>56.9</c:v>
                </c:pt>
                <c:pt idx="581">
                  <c:v>55.3</c:v>
                </c:pt>
                <c:pt idx="582">
                  <c:v>54.1</c:v>
                </c:pt>
                <c:pt idx="583">
                  <c:v>53.2</c:v>
                </c:pt>
                <c:pt idx="584">
                  <c:v>52.6</c:v>
                </c:pt>
                <c:pt idx="585">
                  <c:v>52.7</c:v>
                </c:pt>
                <c:pt idx="586">
                  <c:v>52.9</c:v>
                </c:pt>
                <c:pt idx="587">
                  <c:v>79.5</c:v>
                </c:pt>
                <c:pt idx="588">
                  <c:v>79.400000000000006</c:v>
                </c:pt>
                <c:pt idx="589">
                  <c:v>79.2</c:v>
                </c:pt>
                <c:pt idx="590">
                  <c:v>79</c:v>
                </c:pt>
                <c:pt idx="591">
                  <c:v>78.099999999999994</c:v>
                </c:pt>
                <c:pt idx="592">
                  <c:v>79.2</c:v>
                </c:pt>
                <c:pt idx="593">
                  <c:v>78.900000000000006</c:v>
                </c:pt>
                <c:pt idx="594">
                  <c:v>78.900000000000006</c:v>
                </c:pt>
                <c:pt idx="595">
                  <c:v>78</c:v>
                </c:pt>
                <c:pt idx="596">
                  <c:v>78.599999999999994</c:v>
                </c:pt>
                <c:pt idx="597">
                  <c:v>77.7</c:v>
                </c:pt>
                <c:pt idx="598">
                  <c:v>78</c:v>
                </c:pt>
                <c:pt idx="599">
                  <c:v>78.3</c:v>
                </c:pt>
                <c:pt idx="600">
                  <c:v>77.5</c:v>
                </c:pt>
                <c:pt idx="601">
                  <c:v>77.599999999999994</c:v>
                </c:pt>
                <c:pt idx="602">
                  <c:v>77.8</c:v>
                </c:pt>
                <c:pt idx="603">
                  <c:v>77.7</c:v>
                </c:pt>
                <c:pt idx="604">
                  <c:v>77.099999999999994</c:v>
                </c:pt>
                <c:pt idx="605">
                  <c:v>77</c:v>
                </c:pt>
                <c:pt idx="606">
                  <c:v>76.599999999999994</c:v>
                </c:pt>
                <c:pt idx="607">
                  <c:v>76.3</c:v>
                </c:pt>
                <c:pt idx="608">
                  <c:v>76</c:v>
                </c:pt>
                <c:pt idx="609">
                  <c:v>75.8</c:v>
                </c:pt>
                <c:pt idx="610">
                  <c:v>75.900000000000006</c:v>
                </c:pt>
                <c:pt idx="611">
                  <c:v>75.2</c:v>
                </c:pt>
                <c:pt idx="612">
                  <c:v>75.400000000000006</c:v>
                </c:pt>
                <c:pt idx="613">
                  <c:v>74.7</c:v>
                </c:pt>
                <c:pt idx="614">
                  <c:v>74.8</c:v>
                </c:pt>
                <c:pt idx="615">
                  <c:v>74.900000000000006</c:v>
                </c:pt>
                <c:pt idx="616">
                  <c:v>74.7</c:v>
                </c:pt>
                <c:pt idx="617">
                  <c:v>79</c:v>
                </c:pt>
                <c:pt idx="618">
                  <c:v>78.7</c:v>
                </c:pt>
                <c:pt idx="619">
                  <c:v>78.7</c:v>
                </c:pt>
                <c:pt idx="620">
                  <c:v>78.8</c:v>
                </c:pt>
                <c:pt idx="621">
                  <c:v>78</c:v>
                </c:pt>
                <c:pt idx="622">
                  <c:v>78.099999999999994</c:v>
                </c:pt>
                <c:pt idx="623">
                  <c:v>77.900000000000006</c:v>
                </c:pt>
                <c:pt idx="624">
                  <c:v>78.099999999999994</c:v>
                </c:pt>
                <c:pt idx="625">
                  <c:v>78</c:v>
                </c:pt>
                <c:pt idx="626">
                  <c:v>77.2</c:v>
                </c:pt>
                <c:pt idx="627">
                  <c:v>77.3</c:v>
                </c:pt>
                <c:pt idx="628">
                  <c:v>77.400000000000006</c:v>
                </c:pt>
                <c:pt idx="629">
                  <c:v>77.7</c:v>
                </c:pt>
                <c:pt idx="630">
                  <c:v>76.7</c:v>
                </c:pt>
                <c:pt idx="631">
                  <c:v>76.900000000000006</c:v>
                </c:pt>
                <c:pt idx="632">
                  <c:v>83</c:v>
                </c:pt>
                <c:pt idx="633">
                  <c:v>81</c:v>
                </c:pt>
                <c:pt idx="634">
                  <c:v>80</c:v>
                </c:pt>
                <c:pt idx="635">
                  <c:v>79.7</c:v>
                </c:pt>
                <c:pt idx="636">
                  <c:v>79.5</c:v>
                </c:pt>
                <c:pt idx="637">
                  <c:v>79.3</c:v>
                </c:pt>
                <c:pt idx="638">
                  <c:v>79.099999999999994</c:v>
                </c:pt>
                <c:pt idx="639">
                  <c:v>78.900000000000006</c:v>
                </c:pt>
                <c:pt idx="640">
                  <c:v>78.8</c:v>
                </c:pt>
                <c:pt idx="641">
                  <c:v>78.7</c:v>
                </c:pt>
                <c:pt idx="642">
                  <c:v>78.599999999999994</c:v>
                </c:pt>
                <c:pt idx="643">
                  <c:v>78.5</c:v>
                </c:pt>
                <c:pt idx="644">
                  <c:v>78.400000000000006</c:v>
                </c:pt>
                <c:pt idx="645">
                  <c:v>78.2</c:v>
                </c:pt>
                <c:pt idx="646">
                  <c:v>78.099999999999994</c:v>
                </c:pt>
                <c:pt idx="647">
                  <c:v>78.599999999999994</c:v>
                </c:pt>
                <c:pt idx="648">
                  <c:v>78.2</c:v>
                </c:pt>
                <c:pt idx="649">
                  <c:v>78</c:v>
                </c:pt>
                <c:pt idx="650">
                  <c:v>77.8</c:v>
                </c:pt>
                <c:pt idx="651">
                  <c:v>77.5</c:v>
                </c:pt>
                <c:pt idx="652">
                  <c:v>77.099999999999994</c:v>
                </c:pt>
                <c:pt idx="653">
                  <c:v>77</c:v>
                </c:pt>
                <c:pt idx="654">
                  <c:v>76.8</c:v>
                </c:pt>
                <c:pt idx="655">
                  <c:v>76.5</c:v>
                </c:pt>
                <c:pt idx="656">
                  <c:v>75.900000000000006</c:v>
                </c:pt>
                <c:pt idx="657">
                  <c:v>75.8</c:v>
                </c:pt>
                <c:pt idx="658">
                  <c:v>75.2</c:v>
                </c:pt>
                <c:pt idx="659">
                  <c:v>75.3</c:v>
                </c:pt>
                <c:pt idx="660">
                  <c:v>75.099999999999994</c:v>
                </c:pt>
                <c:pt idx="661">
                  <c:v>74.7</c:v>
                </c:pt>
                <c:pt idx="662">
                  <c:v>73</c:v>
                </c:pt>
                <c:pt idx="663">
                  <c:v>71</c:v>
                </c:pt>
                <c:pt idx="664">
                  <c:v>69.8</c:v>
                </c:pt>
                <c:pt idx="665">
                  <c:v>69.400000000000006</c:v>
                </c:pt>
                <c:pt idx="666">
                  <c:v>69</c:v>
                </c:pt>
                <c:pt idx="667">
                  <c:v>68.7</c:v>
                </c:pt>
                <c:pt idx="668">
                  <c:v>68.599999999999994</c:v>
                </c:pt>
                <c:pt idx="669">
                  <c:v>68.5</c:v>
                </c:pt>
                <c:pt idx="670">
                  <c:v>68.5</c:v>
                </c:pt>
                <c:pt idx="671">
                  <c:v>68.5</c:v>
                </c:pt>
                <c:pt idx="672">
                  <c:v>68.400000000000006</c:v>
                </c:pt>
                <c:pt idx="673">
                  <c:v>68.099999999999994</c:v>
                </c:pt>
                <c:pt idx="674">
                  <c:v>67.599999999999994</c:v>
                </c:pt>
                <c:pt idx="675">
                  <c:v>66.599999999999994</c:v>
                </c:pt>
                <c:pt idx="676">
                  <c:v>65.400000000000006</c:v>
                </c:pt>
                <c:pt idx="677">
                  <c:v>59.3</c:v>
                </c:pt>
                <c:pt idx="678">
                  <c:v>58.8</c:v>
                </c:pt>
                <c:pt idx="679">
                  <c:v>58.3</c:v>
                </c:pt>
                <c:pt idx="680">
                  <c:v>57.9</c:v>
                </c:pt>
                <c:pt idx="681">
                  <c:v>57.4</c:v>
                </c:pt>
                <c:pt idx="682">
                  <c:v>56.7</c:v>
                </c:pt>
                <c:pt idx="683">
                  <c:v>56.3</c:v>
                </c:pt>
                <c:pt idx="684">
                  <c:v>55.7</c:v>
                </c:pt>
                <c:pt idx="685">
                  <c:v>55</c:v>
                </c:pt>
                <c:pt idx="686">
                  <c:v>54.3</c:v>
                </c:pt>
                <c:pt idx="687">
                  <c:v>53.5</c:v>
                </c:pt>
                <c:pt idx="688">
                  <c:v>52.8</c:v>
                </c:pt>
                <c:pt idx="689">
                  <c:v>52.1</c:v>
                </c:pt>
                <c:pt idx="690">
                  <c:v>51.8</c:v>
                </c:pt>
                <c:pt idx="691">
                  <c:v>51.3</c:v>
                </c:pt>
                <c:pt idx="692">
                  <c:v>84</c:v>
                </c:pt>
                <c:pt idx="693">
                  <c:v>81</c:v>
                </c:pt>
                <c:pt idx="694">
                  <c:v>80</c:v>
                </c:pt>
                <c:pt idx="695">
                  <c:v>79.7</c:v>
                </c:pt>
                <c:pt idx="696">
                  <c:v>79.2</c:v>
                </c:pt>
                <c:pt idx="697">
                  <c:v>78.900000000000006</c:v>
                </c:pt>
                <c:pt idx="698">
                  <c:v>78.8</c:v>
                </c:pt>
                <c:pt idx="699">
                  <c:v>78.400000000000006</c:v>
                </c:pt>
                <c:pt idx="700">
                  <c:v>78.099999999999994</c:v>
                </c:pt>
                <c:pt idx="701">
                  <c:v>78.099999999999994</c:v>
                </c:pt>
                <c:pt idx="702">
                  <c:v>77.7</c:v>
                </c:pt>
                <c:pt idx="703">
                  <c:v>77.3</c:v>
                </c:pt>
                <c:pt idx="704">
                  <c:v>77</c:v>
                </c:pt>
                <c:pt idx="705">
                  <c:v>77</c:v>
                </c:pt>
                <c:pt idx="706">
                  <c:v>76.900000000000006</c:v>
                </c:pt>
                <c:pt idx="707">
                  <c:v>63</c:v>
                </c:pt>
                <c:pt idx="708">
                  <c:v>62.7</c:v>
                </c:pt>
                <c:pt idx="709">
                  <c:v>62.2</c:v>
                </c:pt>
                <c:pt idx="710">
                  <c:v>61.8</c:v>
                </c:pt>
                <c:pt idx="711">
                  <c:v>61.3</c:v>
                </c:pt>
                <c:pt idx="712">
                  <c:v>69</c:v>
                </c:pt>
                <c:pt idx="713">
                  <c:v>62</c:v>
                </c:pt>
                <c:pt idx="714">
                  <c:v>59.8</c:v>
                </c:pt>
                <c:pt idx="715">
                  <c:v>59.1</c:v>
                </c:pt>
                <c:pt idx="716">
                  <c:v>58.6</c:v>
                </c:pt>
                <c:pt idx="717">
                  <c:v>58.1</c:v>
                </c:pt>
                <c:pt idx="718">
                  <c:v>58</c:v>
                </c:pt>
                <c:pt idx="719">
                  <c:v>57.9</c:v>
                </c:pt>
                <c:pt idx="720">
                  <c:v>57.7</c:v>
                </c:pt>
                <c:pt idx="721">
                  <c:v>57.4</c:v>
                </c:pt>
                <c:pt idx="722">
                  <c:v>73.599999999999994</c:v>
                </c:pt>
                <c:pt idx="723">
                  <c:v>73.400000000000006</c:v>
                </c:pt>
                <c:pt idx="724">
                  <c:v>72.099999999999994</c:v>
                </c:pt>
                <c:pt idx="725">
                  <c:v>73.099999999999994</c:v>
                </c:pt>
                <c:pt idx="726">
                  <c:v>72.7</c:v>
                </c:pt>
                <c:pt idx="727">
                  <c:v>73.599999999999994</c:v>
                </c:pt>
                <c:pt idx="728">
                  <c:v>73.3</c:v>
                </c:pt>
                <c:pt idx="729">
                  <c:v>72.900000000000006</c:v>
                </c:pt>
                <c:pt idx="730">
                  <c:v>72.3</c:v>
                </c:pt>
                <c:pt idx="731">
                  <c:v>69.7</c:v>
                </c:pt>
                <c:pt idx="732">
                  <c:v>69.3</c:v>
                </c:pt>
                <c:pt idx="733">
                  <c:v>73</c:v>
                </c:pt>
                <c:pt idx="734">
                  <c:v>71.400000000000006</c:v>
                </c:pt>
                <c:pt idx="735">
                  <c:v>71.2</c:v>
                </c:pt>
                <c:pt idx="736">
                  <c:v>72</c:v>
                </c:pt>
                <c:pt idx="737">
                  <c:v>76</c:v>
                </c:pt>
                <c:pt idx="738">
                  <c:v>76</c:v>
                </c:pt>
                <c:pt idx="739">
                  <c:v>75.5</c:v>
                </c:pt>
                <c:pt idx="740">
                  <c:v>75.3</c:v>
                </c:pt>
                <c:pt idx="741">
                  <c:v>75</c:v>
                </c:pt>
                <c:pt idx="742">
                  <c:v>75.099999999999994</c:v>
                </c:pt>
                <c:pt idx="743">
                  <c:v>74.599999999999994</c:v>
                </c:pt>
                <c:pt idx="744">
                  <c:v>74.7</c:v>
                </c:pt>
                <c:pt idx="745">
                  <c:v>74.400000000000006</c:v>
                </c:pt>
                <c:pt idx="746">
                  <c:v>74.2</c:v>
                </c:pt>
                <c:pt idx="747">
                  <c:v>74.400000000000006</c:v>
                </c:pt>
                <c:pt idx="748">
                  <c:v>74.400000000000006</c:v>
                </c:pt>
                <c:pt idx="749">
                  <c:v>73.599999999999994</c:v>
                </c:pt>
                <c:pt idx="750">
                  <c:v>73.400000000000006</c:v>
                </c:pt>
                <c:pt idx="751">
                  <c:v>72.8</c:v>
                </c:pt>
                <c:pt idx="752">
                  <c:v>78</c:v>
                </c:pt>
                <c:pt idx="753">
                  <c:v>79</c:v>
                </c:pt>
                <c:pt idx="754">
                  <c:v>72</c:v>
                </c:pt>
                <c:pt idx="755">
                  <c:v>74</c:v>
                </c:pt>
                <c:pt idx="756">
                  <c:v>70</c:v>
                </c:pt>
                <c:pt idx="757">
                  <c:v>69.900000000000006</c:v>
                </c:pt>
                <c:pt idx="758">
                  <c:v>69.8</c:v>
                </c:pt>
                <c:pt idx="759">
                  <c:v>69.7</c:v>
                </c:pt>
                <c:pt idx="760">
                  <c:v>69.5</c:v>
                </c:pt>
                <c:pt idx="761">
                  <c:v>69.400000000000006</c:v>
                </c:pt>
                <c:pt idx="762">
                  <c:v>69</c:v>
                </c:pt>
                <c:pt idx="763">
                  <c:v>68.599999999999994</c:v>
                </c:pt>
                <c:pt idx="764">
                  <c:v>68.7</c:v>
                </c:pt>
                <c:pt idx="765">
                  <c:v>68.599999999999994</c:v>
                </c:pt>
                <c:pt idx="766">
                  <c:v>68.8</c:v>
                </c:pt>
                <c:pt idx="767">
                  <c:v>73.3</c:v>
                </c:pt>
                <c:pt idx="768">
                  <c:v>73</c:v>
                </c:pt>
                <c:pt idx="769">
                  <c:v>73</c:v>
                </c:pt>
                <c:pt idx="770">
                  <c:v>72</c:v>
                </c:pt>
                <c:pt idx="771">
                  <c:v>72</c:v>
                </c:pt>
                <c:pt idx="772">
                  <c:v>71.400000000000006</c:v>
                </c:pt>
                <c:pt idx="773">
                  <c:v>71.7</c:v>
                </c:pt>
                <c:pt idx="774">
                  <c:v>71.2</c:v>
                </c:pt>
                <c:pt idx="775">
                  <c:v>75</c:v>
                </c:pt>
                <c:pt idx="776">
                  <c:v>71</c:v>
                </c:pt>
                <c:pt idx="777">
                  <c:v>70</c:v>
                </c:pt>
                <c:pt idx="778">
                  <c:v>69.900000000000006</c:v>
                </c:pt>
                <c:pt idx="779">
                  <c:v>73</c:v>
                </c:pt>
                <c:pt idx="780">
                  <c:v>68.900000000000006</c:v>
                </c:pt>
                <c:pt idx="781">
                  <c:v>69</c:v>
                </c:pt>
                <c:pt idx="782">
                  <c:v>57.9</c:v>
                </c:pt>
                <c:pt idx="783">
                  <c:v>57.4</c:v>
                </c:pt>
                <c:pt idx="784">
                  <c:v>56.7</c:v>
                </c:pt>
                <c:pt idx="785">
                  <c:v>56.2</c:v>
                </c:pt>
                <c:pt idx="786">
                  <c:v>56.1</c:v>
                </c:pt>
                <c:pt idx="787">
                  <c:v>55.7</c:v>
                </c:pt>
                <c:pt idx="788">
                  <c:v>55.4</c:v>
                </c:pt>
                <c:pt idx="789">
                  <c:v>55</c:v>
                </c:pt>
                <c:pt idx="790">
                  <c:v>54.8</c:v>
                </c:pt>
                <c:pt idx="791">
                  <c:v>54.4</c:v>
                </c:pt>
                <c:pt idx="792">
                  <c:v>54.1</c:v>
                </c:pt>
                <c:pt idx="793">
                  <c:v>53.8</c:v>
                </c:pt>
                <c:pt idx="794">
                  <c:v>53.5</c:v>
                </c:pt>
                <c:pt idx="795">
                  <c:v>53.1</c:v>
                </c:pt>
                <c:pt idx="796">
                  <c:v>52.7</c:v>
                </c:pt>
                <c:pt idx="797">
                  <c:v>64.400000000000006</c:v>
                </c:pt>
                <c:pt idx="798">
                  <c:v>64</c:v>
                </c:pt>
                <c:pt idx="799">
                  <c:v>63.6</c:v>
                </c:pt>
                <c:pt idx="800">
                  <c:v>62.9</c:v>
                </c:pt>
                <c:pt idx="801">
                  <c:v>62.1</c:v>
                </c:pt>
                <c:pt idx="802">
                  <c:v>61.4</c:v>
                </c:pt>
                <c:pt idx="803">
                  <c:v>67</c:v>
                </c:pt>
                <c:pt idx="804">
                  <c:v>62</c:v>
                </c:pt>
                <c:pt idx="805">
                  <c:v>59.7</c:v>
                </c:pt>
                <c:pt idx="806">
                  <c:v>59.4</c:v>
                </c:pt>
                <c:pt idx="807">
                  <c:v>59.1</c:v>
                </c:pt>
                <c:pt idx="808">
                  <c:v>58.8</c:v>
                </c:pt>
                <c:pt idx="809">
                  <c:v>58.5</c:v>
                </c:pt>
                <c:pt idx="810">
                  <c:v>58.1</c:v>
                </c:pt>
                <c:pt idx="811">
                  <c:v>45.3</c:v>
                </c:pt>
                <c:pt idx="812">
                  <c:v>77.3</c:v>
                </c:pt>
                <c:pt idx="813">
                  <c:v>76.900000000000006</c:v>
                </c:pt>
                <c:pt idx="814">
                  <c:v>76.3</c:v>
                </c:pt>
                <c:pt idx="815">
                  <c:v>76.099999999999994</c:v>
                </c:pt>
                <c:pt idx="816">
                  <c:v>75.599999999999994</c:v>
                </c:pt>
                <c:pt idx="817">
                  <c:v>74.900000000000006</c:v>
                </c:pt>
                <c:pt idx="818">
                  <c:v>74.2</c:v>
                </c:pt>
                <c:pt idx="819">
                  <c:v>73</c:v>
                </c:pt>
                <c:pt idx="820">
                  <c:v>73</c:v>
                </c:pt>
                <c:pt idx="821">
                  <c:v>72.8</c:v>
                </c:pt>
                <c:pt idx="822">
                  <c:v>72.3</c:v>
                </c:pt>
                <c:pt idx="823">
                  <c:v>71.900000000000006</c:v>
                </c:pt>
                <c:pt idx="824">
                  <c:v>71.2</c:v>
                </c:pt>
                <c:pt idx="825">
                  <c:v>78</c:v>
                </c:pt>
                <c:pt idx="826">
                  <c:v>78</c:v>
                </c:pt>
                <c:pt idx="827">
                  <c:v>64.2</c:v>
                </c:pt>
                <c:pt idx="828">
                  <c:v>63.7</c:v>
                </c:pt>
                <c:pt idx="829">
                  <c:v>63.3</c:v>
                </c:pt>
                <c:pt idx="830">
                  <c:v>62.6</c:v>
                </c:pt>
                <c:pt idx="831">
                  <c:v>61.8</c:v>
                </c:pt>
                <c:pt idx="832">
                  <c:v>68</c:v>
                </c:pt>
                <c:pt idx="833">
                  <c:v>59.8</c:v>
                </c:pt>
                <c:pt idx="834">
                  <c:v>58.5</c:v>
                </c:pt>
                <c:pt idx="835">
                  <c:v>57.2</c:v>
                </c:pt>
                <c:pt idx="836">
                  <c:v>56</c:v>
                </c:pt>
                <c:pt idx="837">
                  <c:v>55</c:v>
                </c:pt>
                <c:pt idx="838">
                  <c:v>54</c:v>
                </c:pt>
                <c:pt idx="839">
                  <c:v>53.2</c:v>
                </c:pt>
                <c:pt idx="840">
                  <c:v>52.5</c:v>
                </c:pt>
                <c:pt idx="841">
                  <c:v>51.2</c:v>
                </c:pt>
                <c:pt idx="842">
                  <c:v>69.7</c:v>
                </c:pt>
                <c:pt idx="843">
                  <c:v>69.599999999999994</c:v>
                </c:pt>
                <c:pt idx="844">
                  <c:v>69.400000000000006</c:v>
                </c:pt>
                <c:pt idx="845">
                  <c:v>69.2</c:v>
                </c:pt>
                <c:pt idx="846">
                  <c:v>69.099999999999994</c:v>
                </c:pt>
                <c:pt idx="847">
                  <c:v>68.900000000000006</c:v>
                </c:pt>
                <c:pt idx="848">
                  <c:v>68.7</c:v>
                </c:pt>
                <c:pt idx="849">
                  <c:v>68.599999999999994</c:v>
                </c:pt>
                <c:pt idx="850">
                  <c:v>68.5</c:v>
                </c:pt>
                <c:pt idx="851">
                  <c:v>68.3</c:v>
                </c:pt>
                <c:pt idx="852">
                  <c:v>68.099999999999994</c:v>
                </c:pt>
                <c:pt idx="853">
                  <c:v>68</c:v>
                </c:pt>
                <c:pt idx="854">
                  <c:v>67.900000000000006</c:v>
                </c:pt>
                <c:pt idx="855">
                  <c:v>67.8</c:v>
                </c:pt>
                <c:pt idx="856">
                  <c:v>67.7</c:v>
                </c:pt>
                <c:pt idx="857">
                  <c:v>89</c:v>
                </c:pt>
                <c:pt idx="858">
                  <c:v>87</c:v>
                </c:pt>
                <c:pt idx="859">
                  <c:v>84</c:v>
                </c:pt>
                <c:pt idx="860">
                  <c:v>83</c:v>
                </c:pt>
                <c:pt idx="861">
                  <c:v>79.900000000000006</c:v>
                </c:pt>
                <c:pt idx="862">
                  <c:v>79.7</c:v>
                </c:pt>
                <c:pt idx="863">
                  <c:v>79.599999999999994</c:v>
                </c:pt>
                <c:pt idx="864">
                  <c:v>79.3</c:v>
                </c:pt>
                <c:pt idx="865">
                  <c:v>79.2</c:v>
                </c:pt>
                <c:pt idx="866">
                  <c:v>78.900000000000006</c:v>
                </c:pt>
                <c:pt idx="867">
                  <c:v>78.7</c:v>
                </c:pt>
                <c:pt idx="868">
                  <c:v>78.400000000000006</c:v>
                </c:pt>
                <c:pt idx="869">
                  <c:v>78.099999999999994</c:v>
                </c:pt>
                <c:pt idx="870">
                  <c:v>78</c:v>
                </c:pt>
                <c:pt idx="871">
                  <c:v>77.5</c:v>
                </c:pt>
                <c:pt idx="872">
                  <c:v>82.2</c:v>
                </c:pt>
                <c:pt idx="873">
                  <c:v>82</c:v>
                </c:pt>
                <c:pt idx="874">
                  <c:v>81.5</c:v>
                </c:pt>
                <c:pt idx="875">
                  <c:v>81.7</c:v>
                </c:pt>
                <c:pt idx="876">
                  <c:v>81.3</c:v>
                </c:pt>
                <c:pt idx="877">
                  <c:v>81.099999999999994</c:v>
                </c:pt>
                <c:pt idx="878">
                  <c:v>89</c:v>
                </c:pt>
                <c:pt idx="879">
                  <c:v>89</c:v>
                </c:pt>
                <c:pt idx="880">
                  <c:v>86</c:v>
                </c:pt>
                <c:pt idx="881">
                  <c:v>81</c:v>
                </c:pt>
                <c:pt idx="882">
                  <c:v>82</c:v>
                </c:pt>
                <c:pt idx="883">
                  <c:v>79.3</c:v>
                </c:pt>
                <c:pt idx="884">
                  <c:v>79.2</c:v>
                </c:pt>
                <c:pt idx="885">
                  <c:v>79</c:v>
                </c:pt>
                <c:pt idx="886">
                  <c:v>78.8</c:v>
                </c:pt>
                <c:pt idx="887">
                  <c:v>65.5</c:v>
                </c:pt>
                <c:pt idx="888">
                  <c:v>64.599999999999994</c:v>
                </c:pt>
                <c:pt idx="889">
                  <c:v>63.5</c:v>
                </c:pt>
                <c:pt idx="890">
                  <c:v>62.8</c:v>
                </c:pt>
                <c:pt idx="891">
                  <c:v>62.3</c:v>
                </c:pt>
                <c:pt idx="892">
                  <c:v>61.7</c:v>
                </c:pt>
                <c:pt idx="893">
                  <c:v>61.6</c:v>
                </c:pt>
                <c:pt idx="894">
                  <c:v>61.6</c:v>
                </c:pt>
                <c:pt idx="895">
                  <c:v>61.4</c:v>
                </c:pt>
                <c:pt idx="896">
                  <c:v>65</c:v>
                </c:pt>
                <c:pt idx="897">
                  <c:v>59.7</c:v>
                </c:pt>
                <c:pt idx="898">
                  <c:v>59.7</c:v>
                </c:pt>
                <c:pt idx="899">
                  <c:v>59.7</c:v>
                </c:pt>
                <c:pt idx="900">
                  <c:v>59.8</c:v>
                </c:pt>
                <c:pt idx="901">
                  <c:v>61</c:v>
                </c:pt>
                <c:pt idx="902">
                  <c:v>68</c:v>
                </c:pt>
                <c:pt idx="903">
                  <c:v>66</c:v>
                </c:pt>
                <c:pt idx="904">
                  <c:v>62</c:v>
                </c:pt>
                <c:pt idx="905">
                  <c:v>59.8</c:v>
                </c:pt>
                <c:pt idx="906">
                  <c:v>59.3</c:v>
                </c:pt>
                <c:pt idx="907">
                  <c:v>59</c:v>
                </c:pt>
                <c:pt idx="908">
                  <c:v>58.7</c:v>
                </c:pt>
                <c:pt idx="909">
                  <c:v>58.5</c:v>
                </c:pt>
                <c:pt idx="910">
                  <c:v>58.2</c:v>
                </c:pt>
                <c:pt idx="911">
                  <c:v>57.7</c:v>
                </c:pt>
                <c:pt idx="912">
                  <c:v>57.3</c:v>
                </c:pt>
                <c:pt idx="913">
                  <c:v>57</c:v>
                </c:pt>
                <c:pt idx="914">
                  <c:v>56.6</c:v>
                </c:pt>
                <c:pt idx="915">
                  <c:v>56.3</c:v>
                </c:pt>
                <c:pt idx="916">
                  <c:v>55.9</c:v>
                </c:pt>
                <c:pt idx="917">
                  <c:v>74.5</c:v>
                </c:pt>
                <c:pt idx="918">
                  <c:v>74.5</c:v>
                </c:pt>
                <c:pt idx="919">
                  <c:v>74.2</c:v>
                </c:pt>
                <c:pt idx="920">
                  <c:v>73.900000000000006</c:v>
                </c:pt>
                <c:pt idx="921">
                  <c:v>73.8</c:v>
                </c:pt>
                <c:pt idx="922">
                  <c:v>73.2</c:v>
                </c:pt>
                <c:pt idx="923">
                  <c:v>73.900000000000006</c:v>
                </c:pt>
                <c:pt idx="924">
                  <c:v>74.400000000000006</c:v>
                </c:pt>
                <c:pt idx="925">
                  <c:v>73.900000000000006</c:v>
                </c:pt>
                <c:pt idx="926">
                  <c:v>73.900000000000006</c:v>
                </c:pt>
                <c:pt idx="927">
                  <c:v>72.3</c:v>
                </c:pt>
                <c:pt idx="928">
                  <c:v>72.7</c:v>
                </c:pt>
                <c:pt idx="929">
                  <c:v>71.7</c:v>
                </c:pt>
                <c:pt idx="930">
                  <c:v>73</c:v>
                </c:pt>
                <c:pt idx="931">
                  <c:v>71.8</c:v>
                </c:pt>
                <c:pt idx="932">
                  <c:v>89</c:v>
                </c:pt>
                <c:pt idx="933">
                  <c:v>86</c:v>
                </c:pt>
                <c:pt idx="934">
                  <c:v>86</c:v>
                </c:pt>
                <c:pt idx="935">
                  <c:v>85</c:v>
                </c:pt>
                <c:pt idx="936">
                  <c:v>81</c:v>
                </c:pt>
                <c:pt idx="937">
                  <c:v>80</c:v>
                </c:pt>
                <c:pt idx="938">
                  <c:v>79.900000000000006</c:v>
                </c:pt>
                <c:pt idx="939">
                  <c:v>79.8</c:v>
                </c:pt>
                <c:pt idx="940">
                  <c:v>79.599999999999994</c:v>
                </c:pt>
                <c:pt idx="941">
                  <c:v>79.2</c:v>
                </c:pt>
                <c:pt idx="942">
                  <c:v>79.099999999999994</c:v>
                </c:pt>
                <c:pt idx="943">
                  <c:v>78.5</c:v>
                </c:pt>
                <c:pt idx="944">
                  <c:v>78.400000000000006</c:v>
                </c:pt>
                <c:pt idx="945">
                  <c:v>78.3</c:v>
                </c:pt>
                <c:pt idx="946">
                  <c:v>78</c:v>
                </c:pt>
                <c:pt idx="947">
                  <c:v>62.1</c:v>
                </c:pt>
                <c:pt idx="948">
                  <c:v>61.9</c:v>
                </c:pt>
                <c:pt idx="949">
                  <c:v>61.6</c:v>
                </c:pt>
                <c:pt idx="950">
                  <c:v>61.2</c:v>
                </c:pt>
                <c:pt idx="951">
                  <c:v>69</c:v>
                </c:pt>
                <c:pt idx="952">
                  <c:v>66</c:v>
                </c:pt>
                <c:pt idx="953">
                  <c:v>63</c:v>
                </c:pt>
                <c:pt idx="954">
                  <c:v>59.9</c:v>
                </c:pt>
                <c:pt idx="955">
                  <c:v>59.4</c:v>
                </c:pt>
                <c:pt idx="956">
                  <c:v>58.9</c:v>
                </c:pt>
                <c:pt idx="957">
                  <c:v>58.3</c:v>
                </c:pt>
                <c:pt idx="958">
                  <c:v>57.9</c:v>
                </c:pt>
                <c:pt idx="959">
                  <c:v>57.6</c:v>
                </c:pt>
                <c:pt idx="960">
                  <c:v>57.4</c:v>
                </c:pt>
                <c:pt idx="961">
                  <c:v>57.2</c:v>
                </c:pt>
                <c:pt idx="962">
                  <c:v>88</c:v>
                </c:pt>
                <c:pt idx="963">
                  <c:v>86</c:v>
                </c:pt>
                <c:pt idx="964">
                  <c:v>84</c:v>
                </c:pt>
                <c:pt idx="965">
                  <c:v>85</c:v>
                </c:pt>
                <c:pt idx="966">
                  <c:v>83</c:v>
                </c:pt>
                <c:pt idx="967">
                  <c:v>80</c:v>
                </c:pt>
                <c:pt idx="968">
                  <c:v>79.900000000000006</c:v>
                </c:pt>
                <c:pt idx="969">
                  <c:v>79.400000000000006</c:v>
                </c:pt>
                <c:pt idx="970">
                  <c:v>79.7</c:v>
                </c:pt>
                <c:pt idx="971">
                  <c:v>79.3</c:v>
                </c:pt>
                <c:pt idx="972">
                  <c:v>79.2</c:v>
                </c:pt>
                <c:pt idx="973">
                  <c:v>79.099999999999994</c:v>
                </c:pt>
                <c:pt idx="974">
                  <c:v>79</c:v>
                </c:pt>
                <c:pt idx="975">
                  <c:v>78.7</c:v>
                </c:pt>
                <c:pt idx="976">
                  <c:v>78.2</c:v>
                </c:pt>
                <c:pt idx="977">
                  <c:v>73.5</c:v>
                </c:pt>
                <c:pt idx="978">
                  <c:v>73.3</c:v>
                </c:pt>
                <c:pt idx="979">
                  <c:v>73.099999999999994</c:v>
                </c:pt>
                <c:pt idx="980">
                  <c:v>72.900000000000006</c:v>
                </c:pt>
                <c:pt idx="981">
                  <c:v>72.599999999999994</c:v>
                </c:pt>
                <c:pt idx="982">
                  <c:v>72.400000000000006</c:v>
                </c:pt>
                <c:pt idx="983">
                  <c:v>72.099999999999994</c:v>
                </c:pt>
                <c:pt idx="984">
                  <c:v>71.900000000000006</c:v>
                </c:pt>
                <c:pt idx="985">
                  <c:v>71.7</c:v>
                </c:pt>
                <c:pt idx="986">
                  <c:v>71.5</c:v>
                </c:pt>
                <c:pt idx="987">
                  <c:v>73</c:v>
                </c:pt>
                <c:pt idx="988">
                  <c:v>71.099999999999994</c:v>
                </c:pt>
                <c:pt idx="989">
                  <c:v>79</c:v>
                </c:pt>
                <c:pt idx="990">
                  <c:v>77</c:v>
                </c:pt>
                <c:pt idx="991">
                  <c:v>74</c:v>
                </c:pt>
                <c:pt idx="992">
                  <c:v>71.7</c:v>
                </c:pt>
                <c:pt idx="993">
                  <c:v>71.400000000000006</c:v>
                </c:pt>
                <c:pt idx="994">
                  <c:v>71.3</c:v>
                </c:pt>
                <c:pt idx="995">
                  <c:v>71.099999999999994</c:v>
                </c:pt>
                <c:pt idx="996">
                  <c:v>77</c:v>
                </c:pt>
                <c:pt idx="997">
                  <c:v>76</c:v>
                </c:pt>
                <c:pt idx="998">
                  <c:v>79</c:v>
                </c:pt>
                <c:pt idx="999">
                  <c:v>75</c:v>
                </c:pt>
                <c:pt idx="1000">
                  <c:v>69.7</c:v>
                </c:pt>
                <c:pt idx="1001">
                  <c:v>69.2</c:v>
                </c:pt>
                <c:pt idx="1002">
                  <c:v>69.599999999999994</c:v>
                </c:pt>
                <c:pt idx="1003">
                  <c:v>69.400000000000006</c:v>
                </c:pt>
                <c:pt idx="1004">
                  <c:v>69.3</c:v>
                </c:pt>
                <c:pt idx="1005">
                  <c:v>68.400000000000006</c:v>
                </c:pt>
                <c:pt idx="1006">
                  <c:v>67.7</c:v>
                </c:pt>
                <c:pt idx="1007">
                  <c:v>58.1</c:v>
                </c:pt>
                <c:pt idx="1008">
                  <c:v>58.8</c:v>
                </c:pt>
                <c:pt idx="1009">
                  <c:v>58.4</c:v>
                </c:pt>
                <c:pt idx="1010">
                  <c:v>58.1</c:v>
                </c:pt>
                <c:pt idx="1011">
                  <c:v>57.8</c:v>
                </c:pt>
                <c:pt idx="1012">
                  <c:v>57.3</c:v>
                </c:pt>
                <c:pt idx="1013">
                  <c:v>56.8</c:v>
                </c:pt>
                <c:pt idx="1014">
                  <c:v>56.4</c:v>
                </c:pt>
                <c:pt idx="1015">
                  <c:v>55.6</c:v>
                </c:pt>
                <c:pt idx="1016">
                  <c:v>54.7</c:v>
                </c:pt>
                <c:pt idx="1017">
                  <c:v>54</c:v>
                </c:pt>
                <c:pt idx="1018">
                  <c:v>53.3</c:v>
                </c:pt>
                <c:pt idx="1019">
                  <c:v>52.9</c:v>
                </c:pt>
                <c:pt idx="1020">
                  <c:v>52.5</c:v>
                </c:pt>
                <c:pt idx="1021">
                  <c:v>52.5</c:v>
                </c:pt>
                <c:pt idx="1022">
                  <c:v>58.4</c:v>
                </c:pt>
                <c:pt idx="1023">
                  <c:v>58.1</c:v>
                </c:pt>
                <c:pt idx="1024">
                  <c:v>57.6</c:v>
                </c:pt>
                <c:pt idx="1025">
                  <c:v>57.1</c:v>
                </c:pt>
                <c:pt idx="1026">
                  <c:v>56.7</c:v>
                </c:pt>
                <c:pt idx="1027">
                  <c:v>56.3</c:v>
                </c:pt>
                <c:pt idx="1028">
                  <c:v>55.6</c:v>
                </c:pt>
                <c:pt idx="1029">
                  <c:v>55</c:v>
                </c:pt>
                <c:pt idx="1030">
                  <c:v>54.4</c:v>
                </c:pt>
                <c:pt idx="1031">
                  <c:v>53.9</c:v>
                </c:pt>
                <c:pt idx="1032">
                  <c:v>53.5</c:v>
                </c:pt>
                <c:pt idx="1033">
                  <c:v>53</c:v>
                </c:pt>
                <c:pt idx="1034">
                  <c:v>52.8</c:v>
                </c:pt>
                <c:pt idx="1035">
                  <c:v>52.5</c:v>
                </c:pt>
                <c:pt idx="1036">
                  <c:v>52.1</c:v>
                </c:pt>
                <c:pt idx="1037">
                  <c:v>66</c:v>
                </c:pt>
                <c:pt idx="1038">
                  <c:v>65.900000000000006</c:v>
                </c:pt>
                <c:pt idx="1039">
                  <c:v>65.8</c:v>
                </c:pt>
                <c:pt idx="1040">
                  <c:v>65.599999999999994</c:v>
                </c:pt>
                <c:pt idx="1041">
                  <c:v>65.900000000000006</c:v>
                </c:pt>
                <c:pt idx="1042">
                  <c:v>66.099999999999994</c:v>
                </c:pt>
                <c:pt idx="1043">
                  <c:v>66.3</c:v>
                </c:pt>
                <c:pt idx="1044">
                  <c:v>65.7</c:v>
                </c:pt>
                <c:pt idx="1045">
                  <c:v>65.2</c:v>
                </c:pt>
                <c:pt idx="1046">
                  <c:v>65</c:v>
                </c:pt>
                <c:pt idx="1047">
                  <c:v>65.099999999999994</c:v>
                </c:pt>
                <c:pt idx="1048">
                  <c:v>65.3</c:v>
                </c:pt>
                <c:pt idx="1049">
                  <c:v>65.3</c:v>
                </c:pt>
                <c:pt idx="1050">
                  <c:v>65.400000000000006</c:v>
                </c:pt>
                <c:pt idx="1051">
                  <c:v>65.400000000000006</c:v>
                </c:pt>
                <c:pt idx="1052">
                  <c:v>63.1</c:v>
                </c:pt>
                <c:pt idx="1053">
                  <c:v>62.7</c:v>
                </c:pt>
                <c:pt idx="1054">
                  <c:v>62.3</c:v>
                </c:pt>
                <c:pt idx="1055">
                  <c:v>62.3</c:v>
                </c:pt>
                <c:pt idx="1056">
                  <c:v>36.299999999999997</c:v>
                </c:pt>
                <c:pt idx="1057">
                  <c:v>62.5</c:v>
                </c:pt>
                <c:pt idx="1058">
                  <c:v>62.1</c:v>
                </c:pt>
                <c:pt idx="1059">
                  <c:v>61.8</c:v>
                </c:pt>
                <c:pt idx="1060">
                  <c:v>61.1</c:v>
                </c:pt>
                <c:pt idx="1061">
                  <c:v>65</c:v>
                </c:pt>
                <c:pt idx="1062">
                  <c:v>58.7</c:v>
                </c:pt>
                <c:pt idx="1063">
                  <c:v>59.7</c:v>
                </c:pt>
                <c:pt idx="1064">
                  <c:v>59.3</c:v>
                </c:pt>
                <c:pt idx="1065">
                  <c:v>58.9</c:v>
                </c:pt>
                <c:pt idx="1066">
                  <c:v>58.6</c:v>
                </c:pt>
                <c:pt idx="1067">
                  <c:v>74.5</c:v>
                </c:pt>
                <c:pt idx="1068">
                  <c:v>74.3</c:v>
                </c:pt>
                <c:pt idx="1069">
                  <c:v>74.099999999999994</c:v>
                </c:pt>
                <c:pt idx="1070">
                  <c:v>73.900000000000006</c:v>
                </c:pt>
                <c:pt idx="1071">
                  <c:v>73.599999999999994</c:v>
                </c:pt>
                <c:pt idx="1072">
                  <c:v>73.400000000000006</c:v>
                </c:pt>
                <c:pt idx="1073">
                  <c:v>73.2</c:v>
                </c:pt>
                <c:pt idx="1074">
                  <c:v>73</c:v>
                </c:pt>
                <c:pt idx="1075">
                  <c:v>72.8</c:v>
                </c:pt>
                <c:pt idx="1076">
                  <c:v>72.5</c:v>
                </c:pt>
                <c:pt idx="1077">
                  <c:v>72.2</c:v>
                </c:pt>
                <c:pt idx="1078">
                  <c:v>71.900000000000006</c:v>
                </c:pt>
                <c:pt idx="1079">
                  <c:v>71.599999999999994</c:v>
                </c:pt>
                <c:pt idx="1080">
                  <c:v>71.3</c:v>
                </c:pt>
                <c:pt idx="1081">
                  <c:v>71</c:v>
                </c:pt>
                <c:pt idx="1082">
                  <c:v>75.599999999999994</c:v>
                </c:pt>
                <c:pt idx="1083">
                  <c:v>75.5</c:v>
                </c:pt>
                <c:pt idx="1084">
                  <c:v>75</c:v>
                </c:pt>
                <c:pt idx="1085">
                  <c:v>74.8</c:v>
                </c:pt>
                <c:pt idx="1086">
                  <c:v>74.5</c:v>
                </c:pt>
                <c:pt idx="1087">
                  <c:v>74.2</c:v>
                </c:pt>
                <c:pt idx="1088">
                  <c:v>74.099999999999994</c:v>
                </c:pt>
                <c:pt idx="1089">
                  <c:v>73.5</c:v>
                </c:pt>
                <c:pt idx="1090">
                  <c:v>73.400000000000006</c:v>
                </c:pt>
                <c:pt idx="1091">
                  <c:v>72.900000000000006</c:v>
                </c:pt>
                <c:pt idx="1092">
                  <c:v>72.900000000000006</c:v>
                </c:pt>
                <c:pt idx="1093">
                  <c:v>72.5</c:v>
                </c:pt>
                <c:pt idx="1094">
                  <c:v>72.5</c:v>
                </c:pt>
                <c:pt idx="1095">
                  <c:v>72.3</c:v>
                </c:pt>
                <c:pt idx="1096">
                  <c:v>71.7</c:v>
                </c:pt>
                <c:pt idx="1097">
                  <c:v>82.5</c:v>
                </c:pt>
                <c:pt idx="1098">
                  <c:v>82.4</c:v>
                </c:pt>
                <c:pt idx="1099">
                  <c:v>82.5</c:v>
                </c:pt>
                <c:pt idx="1100">
                  <c:v>82.1</c:v>
                </c:pt>
                <c:pt idx="1101">
                  <c:v>81.8</c:v>
                </c:pt>
                <c:pt idx="1102">
                  <c:v>81.599999999999994</c:v>
                </c:pt>
                <c:pt idx="1103">
                  <c:v>81.400000000000006</c:v>
                </c:pt>
                <c:pt idx="1104">
                  <c:v>81.3</c:v>
                </c:pt>
                <c:pt idx="1105">
                  <c:v>81.099999999999994</c:v>
                </c:pt>
                <c:pt idx="1106">
                  <c:v>81</c:v>
                </c:pt>
                <c:pt idx="1107">
                  <c:v>88</c:v>
                </c:pt>
                <c:pt idx="1108">
                  <c:v>87</c:v>
                </c:pt>
                <c:pt idx="1109">
                  <c:v>84</c:v>
                </c:pt>
                <c:pt idx="1110">
                  <c:v>80</c:v>
                </c:pt>
                <c:pt idx="1111">
                  <c:v>79.7</c:v>
                </c:pt>
                <c:pt idx="1112">
                  <c:v>68</c:v>
                </c:pt>
                <c:pt idx="1113">
                  <c:v>67.599999999999994</c:v>
                </c:pt>
                <c:pt idx="1114">
                  <c:v>67.3</c:v>
                </c:pt>
                <c:pt idx="1115">
                  <c:v>66.8</c:v>
                </c:pt>
                <c:pt idx="1116">
                  <c:v>66.400000000000006</c:v>
                </c:pt>
                <c:pt idx="1117">
                  <c:v>66</c:v>
                </c:pt>
                <c:pt idx="1118">
                  <c:v>65.5</c:v>
                </c:pt>
                <c:pt idx="1119">
                  <c:v>65.2</c:v>
                </c:pt>
                <c:pt idx="1120">
                  <c:v>64.8</c:v>
                </c:pt>
                <c:pt idx="1121">
                  <c:v>64.400000000000006</c:v>
                </c:pt>
                <c:pt idx="1122">
                  <c:v>64</c:v>
                </c:pt>
                <c:pt idx="1123">
                  <c:v>63.7</c:v>
                </c:pt>
                <c:pt idx="1124">
                  <c:v>63.3</c:v>
                </c:pt>
                <c:pt idx="1125">
                  <c:v>62.9</c:v>
                </c:pt>
                <c:pt idx="1126">
                  <c:v>62.5</c:v>
                </c:pt>
                <c:pt idx="1127">
                  <c:v>68.900000000000006</c:v>
                </c:pt>
                <c:pt idx="1128">
                  <c:v>68.7</c:v>
                </c:pt>
                <c:pt idx="1129">
                  <c:v>68.5</c:v>
                </c:pt>
                <c:pt idx="1130">
                  <c:v>68.3</c:v>
                </c:pt>
                <c:pt idx="1131">
                  <c:v>68.099999999999994</c:v>
                </c:pt>
                <c:pt idx="1132">
                  <c:v>67.900000000000006</c:v>
                </c:pt>
                <c:pt idx="1133">
                  <c:v>67.7</c:v>
                </c:pt>
                <c:pt idx="1134">
                  <c:v>67.5</c:v>
                </c:pt>
                <c:pt idx="1135">
                  <c:v>67.3</c:v>
                </c:pt>
                <c:pt idx="1136">
                  <c:v>67.2</c:v>
                </c:pt>
                <c:pt idx="1137">
                  <c:v>65.3</c:v>
                </c:pt>
                <c:pt idx="1138">
                  <c:v>66.900000000000006</c:v>
                </c:pt>
                <c:pt idx="1139">
                  <c:v>66.7</c:v>
                </c:pt>
                <c:pt idx="1140">
                  <c:v>66.5</c:v>
                </c:pt>
                <c:pt idx="1141">
                  <c:v>66.3</c:v>
                </c:pt>
                <c:pt idx="1142">
                  <c:v>75.400000000000006</c:v>
                </c:pt>
                <c:pt idx="1143">
                  <c:v>75.3</c:v>
                </c:pt>
                <c:pt idx="1144">
                  <c:v>75.099999999999994</c:v>
                </c:pt>
                <c:pt idx="1145">
                  <c:v>74.7</c:v>
                </c:pt>
                <c:pt idx="1146">
                  <c:v>74.099999999999994</c:v>
                </c:pt>
                <c:pt idx="1147">
                  <c:v>73.3</c:v>
                </c:pt>
                <c:pt idx="1148">
                  <c:v>72.7</c:v>
                </c:pt>
                <c:pt idx="1149">
                  <c:v>72.400000000000006</c:v>
                </c:pt>
                <c:pt idx="1150">
                  <c:v>72.2</c:v>
                </c:pt>
                <c:pt idx="1151">
                  <c:v>72</c:v>
                </c:pt>
                <c:pt idx="1152">
                  <c:v>71.8</c:v>
                </c:pt>
                <c:pt idx="1153">
                  <c:v>75</c:v>
                </c:pt>
                <c:pt idx="1154">
                  <c:v>71.2</c:v>
                </c:pt>
                <c:pt idx="1155">
                  <c:v>78</c:v>
                </c:pt>
                <c:pt idx="1156">
                  <c:v>73</c:v>
                </c:pt>
                <c:pt idx="1157">
                  <c:v>67.900000000000006</c:v>
                </c:pt>
                <c:pt idx="1158">
                  <c:v>69.5</c:v>
                </c:pt>
                <c:pt idx="1159">
                  <c:v>76</c:v>
                </c:pt>
                <c:pt idx="1160">
                  <c:v>77</c:v>
                </c:pt>
                <c:pt idx="1161">
                  <c:v>76</c:v>
                </c:pt>
                <c:pt idx="1162">
                  <c:v>74</c:v>
                </c:pt>
                <c:pt idx="1163">
                  <c:v>69.3</c:v>
                </c:pt>
                <c:pt idx="1164">
                  <c:v>65.900000000000006</c:v>
                </c:pt>
                <c:pt idx="1165">
                  <c:v>64.7</c:v>
                </c:pt>
                <c:pt idx="1166">
                  <c:v>66.8</c:v>
                </c:pt>
                <c:pt idx="1167">
                  <c:v>67.2</c:v>
                </c:pt>
                <c:pt idx="1168">
                  <c:v>66.5</c:v>
                </c:pt>
                <c:pt idx="1169">
                  <c:v>74</c:v>
                </c:pt>
                <c:pt idx="1170">
                  <c:v>72</c:v>
                </c:pt>
                <c:pt idx="1171">
                  <c:v>70</c:v>
                </c:pt>
                <c:pt idx="1172">
                  <c:v>81.2</c:v>
                </c:pt>
                <c:pt idx="1173">
                  <c:v>81</c:v>
                </c:pt>
                <c:pt idx="1174">
                  <c:v>85</c:v>
                </c:pt>
                <c:pt idx="1175">
                  <c:v>84</c:v>
                </c:pt>
                <c:pt idx="1176">
                  <c:v>86</c:v>
                </c:pt>
                <c:pt idx="1177">
                  <c:v>79.7</c:v>
                </c:pt>
                <c:pt idx="1178">
                  <c:v>79.8</c:v>
                </c:pt>
                <c:pt idx="1179">
                  <c:v>79.5</c:v>
                </c:pt>
                <c:pt idx="1180">
                  <c:v>79</c:v>
                </c:pt>
                <c:pt idx="1181">
                  <c:v>78.7</c:v>
                </c:pt>
                <c:pt idx="1182">
                  <c:v>78.3</c:v>
                </c:pt>
                <c:pt idx="1183">
                  <c:v>78</c:v>
                </c:pt>
                <c:pt idx="1184">
                  <c:v>77.400000000000006</c:v>
                </c:pt>
                <c:pt idx="1185">
                  <c:v>77</c:v>
                </c:pt>
                <c:pt idx="1186">
                  <c:v>76.400000000000006</c:v>
                </c:pt>
                <c:pt idx="1187">
                  <c:v>82.2</c:v>
                </c:pt>
                <c:pt idx="1188">
                  <c:v>82.1</c:v>
                </c:pt>
                <c:pt idx="1189">
                  <c:v>81.8</c:v>
                </c:pt>
                <c:pt idx="1190">
                  <c:v>81.8</c:v>
                </c:pt>
                <c:pt idx="1191">
                  <c:v>81.7</c:v>
                </c:pt>
                <c:pt idx="1192">
                  <c:v>81.5</c:v>
                </c:pt>
                <c:pt idx="1193">
                  <c:v>81</c:v>
                </c:pt>
                <c:pt idx="1194">
                  <c:v>84</c:v>
                </c:pt>
                <c:pt idx="1195">
                  <c:v>84</c:v>
                </c:pt>
                <c:pt idx="1196">
                  <c:v>80</c:v>
                </c:pt>
                <c:pt idx="1197">
                  <c:v>81</c:v>
                </c:pt>
                <c:pt idx="1198">
                  <c:v>79.7</c:v>
                </c:pt>
                <c:pt idx="1199">
                  <c:v>79.3</c:v>
                </c:pt>
                <c:pt idx="1200">
                  <c:v>79.3</c:v>
                </c:pt>
                <c:pt idx="1201">
                  <c:v>78.900000000000006</c:v>
                </c:pt>
                <c:pt idx="1202">
                  <c:v>82.5</c:v>
                </c:pt>
                <c:pt idx="1203">
                  <c:v>82.3</c:v>
                </c:pt>
                <c:pt idx="1204">
                  <c:v>82</c:v>
                </c:pt>
                <c:pt idx="1205">
                  <c:v>82</c:v>
                </c:pt>
                <c:pt idx="1206">
                  <c:v>81.8</c:v>
                </c:pt>
                <c:pt idx="1207">
                  <c:v>81.599999999999994</c:v>
                </c:pt>
                <c:pt idx="1208">
                  <c:v>81.5</c:v>
                </c:pt>
                <c:pt idx="1209">
                  <c:v>81.3</c:v>
                </c:pt>
                <c:pt idx="1210">
                  <c:v>81.2</c:v>
                </c:pt>
                <c:pt idx="1211">
                  <c:v>88</c:v>
                </c:pt>
                <c:pt idx="1212">
                  <c:v>89</c:v>
                </c:pt>
                <c:pt idx="1213">
                  <c:v>79.900000000000006</c:v>
                </c:pt>
                <c:pt idx="1214">
                  <c:v>80</c:v>
                </c:pt>
                <c:pt idx="1215">
                  <c:v>79.8</c:v>
                </c:pt>
                <c:pt idx="1216">
                  <c:v>79.400000000000006</c:v>
                </c:pt>
                <c:pt idx="1217">
                  <c:v>75.8</c:v>
                </c:pt>
                <c:pt idx="1218">
                  <c:v>75.599999999999994</c:v>
                </c:pt>
                <c:pt idx="1219">
                  <c:v>75.3</c:v>
                </c:pt>
                <c:pt idx="1220">
                  <c:v>75.2</c:v>
                </c:pt>
                <c:pt idx="1221">
                  <c:v>75</c:v>
                </c:pt>
                <c:pt idx="1222">
                  <c:v>74.7</c:v>
                </c:pt>
                <c:pt idx="1223">
                  <c:v>74.5</c:v>
                </c:pt>
                <c:pt idx="1224">
                  <c:v>74.2</c:v>
                </c:pt>
                <c:pt idx="1225">
                  <c:v>74</c:v>
                </c:pt>
                <c:pt idx="1226">
                  <c:v>73.5</c:v>
                </c:pt>
                <c:pt idx="1227">
                  <c:v>73.3</c:v>
                </c:pt>
                <c:pt idx="1228">
                  <c:v>73.099999999999994</c:v>
                </c:pt>
                <c:pt idx="1229">
                  <c:v>73</c:v>
                </c:pt>
                <c:pt idx="1230">
                  <c:v>72.7</c:v>
                </c:pt>
                <c:pt idx="1231">
                  <c:v>72.599999999999994</c:v>
                </c:pt>
                <c:pt idx="1232">
                  <c:v>83.5</c:v>
                </c:pt>
                <c:pt idx="1233">
                  <c:v>83.5</c:v>
                </c:pt>
                <c:pt idx="1234">
                  <c:v>83.3</c:v>
                </c:pt>
                <c:pt idx="1235">
                  <c:v>82.5</c:v>
                </c:pt>
                <c:pt idx="1236">
                  <c:v>83</c:v>
                </c:pt>
                <c:pt idx="1237">
                  <c:v>83</c:v>
                </c:pt>
                <c:pt idx="1238">
                  <c:v>82.7</c:v>
                </c:pt>
                <c:pt idx="1239">
                  <c:v>82.6</c:v>
                </c:pt>
                <c:pt idx="1240">
                  <c:v>82.4</c:v>
                </c:pt>
                <c:pt idx="1241">
                  <c:v>82</c:v>
                </c:pt>
                <c:pt idx="1242">
                  <c:v>82.1</c:v>
                </c:pt>
                <c:pt idx="1243">
                  <c:v>81.900000000000006</c:v>
                </c:pt>
                <c:pt idx="1244">
                  <c:v>81.8</c:v>
                </c:pt>
                <c:pt idx="1245">
                  <c:v>81.5</c:v>
                </c:pt>
                <c:pt idx="1246">
                  <c:v>81.099999999999994</c:v>
                </c:pt>
                <c:pt idx="1247">
                  <c:v>74</c:v>
                </c:pt>
                <c:pt idx="1248">
                  <c:v>73.900000000000006</c:v>
                </c:pt>
                <c:pt idx="1249">
                  <c:v>73.7</c:v>
                </c:pt>
                <c:pt idx="1250">
                  <c:v>73.599999999999994</c:v>
                </c:pt>
                <c:pt idx="1251">
                  <c:v>73.400000000000006</c:v>
                </c:pt>
                <c:pt idx="1252">
                  <c:v>73.3</c:v>
                </c:pt>
                <c:pt idx="1253">
                  <c:v>73.099999999999994</c:v>
                </c:pt>
                <c:pt idx="1254">
                  <c:v>73</c:v>
                </c:pt>
                <c:pt idx="1255">
                  <c:v>72.8</c:v>
                </c:pt>
                <c:pt idx="1256">
                  <c:v>72.400000000000006</c:v>
                </c:pt>
                <c:pt idx="1257">
                  <c:v>72.5</c:v>
                </c:pt>
                <c:pt idx="1258">
                  <c:v>72.3</c:v>
                </c:pt>
                <c:pt idx="1259">
                  <c:v>72.099999999999994</c:v>
                </c:pt>
                <c:pt idx="1260">
                  <c:v>71.900000000000006</c:v>
                </c:pt>
                <c:pt idx="1261">
                  <c:v>71.7</c:v>
                </c:pt>
                <c:pt idx="1262">
                  <c:v>69.900000000000006</c:v>
                </c:pt>
                <c:pt idx="1263">
                  <c:v>69.5</c:v>
                </c:pt>
                <c:pt idx="1264">
                  <c:v>69.099999999999994</c:v>
                </c:pt>
                <c:pt idx="1265">
                  <c:v>68.5</c:v>
                </c:pt>
                <c:pt idx="1266">
                  <c:v>67.8</c:v>
                </c:pt>
                <c:pt idx="1267">
                  <c:v>67.8</c:v>
                </c:pt>
                <c:pt idx="1268">
                  <c:v>66.599999999999994</c:v>
                </c:pt>
                <c:pt idx="1269">
                  <c:v>65.3</c:v>
                </c:pt>
                <c:pt idx="1270">
                  <c:v>65</c:v>
                </c:pt>
                <c:pt idx="1271">
                  <c:v>64.599999999999994</c:v>
                </c:pt>
                <c:pt idx="1272">
                  <c:v>64.7</c:v>
                </c:pt>
                <c:pt idx="1273">
                  <c:v>64.400000000000006</c:v>
                </c:pt>
                <c:pt idx="1274">
                  <c:v>64.7</c:v>
                </c:pt>
                <c:pt idx="1275">
                  <c:v>64.400000000000006</c:v>
                </c:pt>
                <c:pt idx="1276">
                  <c:v>63.9</c:v>
                </c:pt>
                <c:pt idx="1277">
                  <c:v>62.9</c:v>
                </c:pt>
                <c:pt idx="1278">
                  <c:v>62.6</c:v>
                </c:pt>
                <c:pt idx="1279">
                  <c:v>62.1</c:v>
                </c:pt>
                <c:pt idx="1280">
                  <c:v>61.2</c:v>
                </c:pt>
                <c:pt idx="1281">
                  <c:v>63</c:v>
                </c:pt>
                <c:pt idx="1282">
                  <c:v>59.1</c:v>
                </c:pt>
                <c:pt idx="1283">
                  <c:v>57.9</c:v>
                </c:pt>
                <c:pt idx="1284">
                  <c:v>56.8</c:v>
                </c:pt>
                <c:pt idx="1285">
                  <c:v>55.3</c:v>
                </c:pt>
                <c:pt idx="1286">
                  <c:v>54.1</c:v>
                </c:pt>
                <c:pt idx="1287">
                  <c:v>53</c:v>
                </c:pt>
                <c:pt idx="1288">
                  <c:v>52.4</c:v>
                </c:pt>
                <c:pt idx="1289">
                  <c:v>52.1</c:v>
                </c:pt>
                <c:pt idx="1290">
                  <c:v>51.9</c:v>
                </c:pt>
                <c:pt idx="1291">
                  <c:v>51.9</c:v>
                </c:pt>
                <c:pt idx="1292">
                  <c:v>66.099999999999994</c:v>
                </c:pt>
                <c:pt idx="1293">
                  <c:v>65.8</c:v>
                </c:pt>
                <c:pt idx="1294">
                  <c:v>65.7</c:v>
                </c:pt>
                <c:pt idx="1295">
                  <c:v>65.5</c:v>
                </c:pt>
                <c:pt idx="1296">
                  <c:v>65.3</c:v>
                </c:pt>
                <c:pt idx="1297">
                  <c:v>65.2</c:v>
                </c:pt>
                <c:pt idx="1298">
                  <c:v>65.099999999999994</c:v>
                </c:pt>
                <c:pt idx="1299">
                  <c:v>65</c:v>
                </c:pt>
                <c:pt idx="1300">
                  <c:v>65</c:v>
                </c:pt>
                <c:pt idx="1301">
                  <c:v>64.900000000000006</c:v>
                </c:pt>
                <c:pt idx="1302">
                  <c:v>64.8</c:v>
                </c:pt>
                <c:pt idx="1303">
                  <c:v>64.7</c:v>
                </c:pt>
                <c:pt idx="1304">
                  <c:v>64.599999999999994</c:v>
                </c:pt>
                <c:pt idx="1305">
                  <c:v>64.3</c:v>
                </c:pt>
                <c:pt idx="1306">
                  <c:v>64.099999999999994</c:v>
                </c:pt>
                <c:pt idx="1307">
                  <c:v>74.599999999999994</c:v>
                </c:pt>
                <c:pt idx="1308">
                  <c:v>74.5</c:v>
                </c:pt>
                <c:pt idx="1309">
                  <c:v>74.3</c:v>
                </c:pt>
                <c:pt idx="1310">
                  <c:v>74.2</c:v>
                </c:pt>
                <c:pt idx="1311">
                  <c:v>74</c:v>
                </c:pt>
                <c:pt idx="1312">
                  <c:v>73.900000000000006</c:v>
                </c:pt>
                <c:pt idx="1313">
                  <c:v>73.8</c:v>
                </c:pt>
                <c:pt idx="1314">
                  <c:v>73.7</c:v>
                </c:pt>
                <c:pt idx="1315">
                  <c:v>73.599999999999994</c:v>
                </c:pt>
                <c:pt idx="1316">
                  <c:v>73.599999999999994</c:v>
                </c:pt>
                <c:pt idx="1317">
                  <c:v>73.5</c:v>
                </c:pt>
                <c:pt idx="1318">
                  <c:v>73.400000000000006</c:v>
                </c:pt>
                <c:pt idx="1319">
                  <c:v>73.3</c:v>
                </c:pt>
                <c:pt idx="1320">
                  <c:v>73.2</c:v>
                </c:pt>
                <c:pt idx="1321">
                  <c:v>73.2</c:v>
                </c:pt>
                <c:pt idx="1322">
                  <c:v>78</c:v>
                </c:pt>
                <c:pt idx="1323">
                  <c:v>77</c:v>
                </c:pt>
                <c:pt idx="1324">
                  <c:v>69.900000000000006</c:v>
                </c:pt>
                <c:pt idx="1325">
                  <c:v>69.400000000000006</c:v>
                </c:pt>
                <c:pt idx="1326">
                  <c:v>68.8</c:v>
                </c:pt>
                <c:pt idx="1327">
                  <c:v>68.5</c:v>
                </c:pt>
                <c:pt idx="1328">
                  <c:v>67.599999999999994</c:v>
                </c:pt>
                <c:pt idx="1329">
                  <c:v>67.2</c:v>
                </c:pt>
                <c:pt idx="1330">
                  <c:v>66.7</c:v>
                </c:pt>
                <c:pt idx="1331">
                  <c:v>66.900000000000006</c:v>
                </c:pt>
                <c:pt idx="1332">
                  <c:v>67.099999999999994</c:v>
                </c:pt>
                <c:pt idx="1333">
                  <c:v>66.599999999999994</c:v>
                </c:pt>
                <c:pt idx="1334">
                  <c:v>66.7</c:v>
                </c:pt>
                <c:pt idx="1335">
                  <c:v>67.2</c:v>
                </c:pt>
                <c:pt idx="1336">
                  <c:v>66.599999999999994</c:v>
                </c:pt>
                <c:pt idx="1337">
                  <c:v>65.3</c:v>
                </c:pt>
                <c:pt idx="1338">
                  <c:v>64.900000000000006</c:v>
                </c:pt>
                <c:pt idx="1339">
                  <c:v>64.400000000000006</c:v>
                </c:pt>
                <c:pt idx="1340">
                  <c:v>64</c:v>
                </c:pt>
                <c:pt idx="1341">
                  <c:v>63.6</c:v>
                </c:pt>
                <c:pt idx="1342">
                  <c:v>63.1</c:v>
                </c:pt>
                <c:pt idx="1343">
                  <c:v>62.6</c:v>
                </c:pt>
                <c:pt idx="1344">
                  <c:v>62.1</c:v>
                </c:pt>
                <c:pt idx="1345">
                  <c:v>61.5</c:v>
                </c:pt>
                <c:pt idx="1346">
                  <c:v>61</c:v>
                </c:pt>
                <c:pt idx="1347">
                  <c:v>64</c:v>
                </c:pt>
                <c:pt idx="1348">
                  <c:v>59.8</c:v>
                </c:pt>
                <c:pt idx="1349">
                  <c:v>59.3</c:v>
                </c:pt>
                <c:pt idx="1350">
                  <c:v>58.7</c:v>
                </c:pt>
                <c:pt idx="1351">
                  <c:v>58.1</c:v>
                </c:pt>
                <c:pt idx="1352">
                  <c:v>74.400000000000006</c:v>
                </c:pt>
                <c:pt idx="1353">
                  <c:v>74.099999999999994</c:v>
                </c:pt>
                <c:pt idx="1354">
                  <c:v>73.8</c:v>
                </c:pt>
                <c:pt idx="1355">
                  <c:v>73.599999999999994</c:v>
                </c:pt>
                <c:pt idx="1356">
                  <c:v>72.8</c:v>
                </c:pt>
                <c:pt idx="1357">
                  <c:v>72.599999999999994</c:v>
                </c:pt>
                <c:pt idx="1358">
                  <c:v>71.900000000000006</c:v>
                </c:pt>
                <c:pt idx="1359">
                  <c:v>78</c:v>
                </c:pt>
                <c:pt idx="1360">
                  <c:v>75</c:v>
                </c:pt>
                <c:pt idx="1361">
                  <c:v>76</c:v>
                </c:pt>
                <c:pt idx="1362">
                  <c:v>71</c:v>
                </c:pt>
                <c:pt idx="1363">
                  <c:v>78</c:v>
                </c:pt>
                <c:pt idx="1364">
                  <c:v>73</c:v>
                </c:pt>
                <c:pt idx="1365">
                  <c:v>69.900000000000006</c:v>
                </c:pt>
                <c:pt idx="1366">
                  <c:v>71</c:v>
                </c:pt>
                <c:pt idx="1367">
                  <c:v>74.8</c:v>
                </c:pt>
                <c:pt idx="1368">
                  <c:v>74.900000000000006</c:v>
                </c:pt>
                <c:pt idx="1369">
                  <c:v>75</c:v>
                </c:pt>
                <c:pt idx="1370">
                  <c:v>75</c:v>
                </c:pt>
                <c:pt idx="1371">
                  <c:v>74.900000000000006</c:v>
                </c:pt>
                <c:pt idx="1372">
                  <c:v>74.7</c:v>
                </c:pt>
                <c:pt idx="1373">
                  <c:v>74.5</c:v>
                </c:pt>
                <c:pt idx="1374">
                  <c:v>74.400000000000006</c:v>
                </c:pt>
                <c:pt idx="1375">
                  <c:v>74.099999999999994</c:v>
                </c:pt>
                <c:pt idx="1376">
                  <c:v>73.900000000000006</c:v>
                </c:pt>
                <c:pt idx="1377">
                  <c:v>73.7</c:v>
                </c:pt>
                <c:pt idx="1378">
                  <c:v>73.5</c:v>
                </c:pt>
                <c:pt idx="1379">
                  <c:v>73.2</c:v>
                </c:pt>
                <c:pt idx="1380">
                  <c:v>73</c:v>
                </c:pt>
                <c:pt idx="1381">
                  <c:v>72.7</c:v>
                </c:pt>
                <c:pt idx="1382">
                  <c:v>52.1</c:v>
                </c:pt>
                <c:pt idx="1383">
                  <c:v>52.1</c:v>
                </c:pt>
                <c:pt idx="1384">
                  <c:v>52.2</c:v>
                </c:pt>
                <c:pt idx="1385">
                  <c:v>52.3</c:v>
                </c:pt>
                <c:pt idx="1386">
                  <c:v>51.1</c:v>
                </c:pt>
                <c:pt idx="1387">
                  <c:v>49.4</c:v>
                </c:pt>
                <c:pt idx="1388">
                  <c:v>47.8</c:v>
                </c:pt>
                <c:pt idx="1389">
                  <c:v>46.2</c:v>
                </c:pt>
                <c:pt idx="1390">
                  <c:v>45.3</c:v>
                </c:pt>
                <c:pt idx="1391">
                  <c:v>44.5</c:v>
                </c:pt>
                <c:pt idx="1392">
                  <c:v>44.8</c:v>
                </c:pt>
                <c:pt idx="1393">
                  <c:v>45.5</c:v>
                </c:pt>
                <c:pt idx="1394">
                  <c:v>46.4</c:v>
                </c:pt>
                <c:pt idx="1395">
                  <c:v>47.8</c:v>
                </c:pt>
                <c:pt idx="1396">
                  <c:v>49.3</c:v>
                </c:pt>
                <c:pt idx="1397">
                  <c:v>58.1</c:v>
                </c:pt>
                <c:pt idx="1398">
                  <c:v>61.1</c:v>
                </c:pt>
                <c:pt idx="1399">
                  <c:v>67</c:v>
                </c:pt>
                <c:pt idx="1400">
                  <c:v>62</c:v>
                </c:pt>
                <c:pt idx="1401">
                  <c:v>59.7</c:v>
                </c:pt>
                <c:pt idx="1402">
                  <c:v>59.2</c:v>
                </c:pt>
                <c:pt idx="1403">
                  <c:v>58.6</c:v>
                </c:pt>
                <c:pt idx="1404">
                  <c:v>57.9</c:v>
                </c:pt>
                <c:pt idx="1405">
                  <c:v>56.7</c:v>
                </c:pt>
                <c:pt idx="1406">
                  <c:v>55.3</c:v>
                </c:pt>
                <c:pt idx="1407">
                  <c:v>54</c:v>
                </c:pt>
                <c:pt idx="1408">
                  <c:v>50</c:v>
                </c:pt>
                <c:pt idx="1409">
                  <c:v>56</c:v>
                </c:pt>
                <c:pt idx="1410">
                  <c:v>51.5</c:v>
                </c:pt>
                <c:pt idx="1411">
                  <c:v>51.9</c:v>
                </c:pt>
                <c:pt idx="1412">
                  <c:v>72.400000000000006</c:v>
                </c:pt>
                <c:pt idx="1413">
                  <c:v>72.900000000000006</c:v>
                </c:pt>
                <c:pt idx="1414">
                  <c:v>72.900000000000006</c:v>
                </c:pt>
                <c:pt idx="1415">
                  <c:v>71.3</c:v>
                </c:pt>
                <c:pt idx="1416">
                  <c:v>72.8</c:v>
                </c:pt>
                <c:pt idx="1417">
                  <c:v>72.7</c:v>
                </c:pt>
                <c:pt idx="1418">
                  <c:v>72.599999999999994</c:v>
                </c:pt>
                <c:pt idx="1419">
                  <c:v>72.5</c:v>
                </c:pt>
                <c:pt idx="1420">
                  <c:v>72.2</c:v>
                </c:pt>
                <c:pt idx="1421">
                  <c:v>71.900000000000006</c:v>
                </c:pt>
                <c:pt idx="1422">
                  <c:v>71.5</c:v>
                </c:pt>
                <c:pt idx="1423">
                  <c:v>71.3</c:v>
                </c:pt>
                <c:pt idx="1424">
                  <c:v>71.099999999999994</c:v>
                </c:pt>
                <c:pt idx="1425">
                  <c:v>71</c:v>
                </c:pt>
                <c:pt idx="1426">
                  <c:v>78</c:v>
                </c:pt>
                <c:pt idx="1427">
                  <c:v>73.400000000000006</c:v>
                </c:pt>
                <c:pt idx="1428">
                  <c:v>73</c:v>
                </c:pt>
                <c:pt idx="1429">
                  <c:v>73</c:v>
                </c:pt>
                <c:pt idx="1430">
                  <c:v>72.8</c:v>
                </c:pt>
                <c:pt idx="1431">
                  <c:v>72.400000000000006</c:v>
                </c:pt>
                <c:pt idx="1432">
                  <c:v>72.2</c:v>
                </c:pt>
                <c:pt idx="1433">
                  <c:v>71.099999999999994</c:v>
                </c:pt>
                <c:pt idx="1434">
                  <c:v>72</c:v>
                </c:pt>
                <c:pt idx="1435">
                  <c:v>76</c:v>
                </c:pt>
                <c:pt idx="1436">
                  <c:v>78</c:v>
                </c:pt>
                <c:pt idx="1437">
                  <c:v>71.599999999999994</c:v>
                </c:pt>
                <c:pt idx="1438">
                  <c:v>71.599999999999994</c:v>
                </c:pt>
                <c:pt idx="1439">
                  <c:v>71.400000000000006</c:v>
                </c:pt>
                <c:pt idx="1440">
                  <c:v>71.2</c:v>
                </c:pt>
                <c:pt idx="1441">
                  <c:v>71.599999999999994</c:v>
                </c:pt>
                <c:pt idx="1442">
                  <c:v>81.7</c:v>
                </c:pt>
                <c:pt idx="1443">
                  <c:v>81.400000000000006</c:v>
                </c:pt>
                <c:pt idx="1444">
                  <c:v>81.099999999999994</c:v>
                </c:pt>
                <c:pt idx="1445">
                  <c:v>88</c:v>
                </c:pt>
                <c:pt idx="1446">
                  <c:v>86</c:v>
                </c:pt>
                <c:pt idx="1447">
                  <c:v>83</c:v>
                </c:pt>
                <c:pt idx="1448">
                  <c:v>80</c:v>
                </c:pt>
                <c:pt idx="1449">
                  <c:v>79.7</c:v>
                </c:pt>
                <c:pt idx="1450">
                  <c:v>79.400000000000006</c:v>
                </c:pt>
                <c:pt idx="1451">
                  <c:v>78.8</c:v>
                </c:pt>
                <c:pt idx="1452">
                  <c:v>78.7</c:v>
                </c:pt>
                <c:pt idx="1453">
                  <c:v>78.599999999999994</c:v>
                </c:pt>
                <c:pt idx="1454">
                  <c:v>78.3</c:v>
                </c:pt>
                <c:pt idx="1455">
                  <c:v>78</c:v>
                </c:pt>
                <c:pt idx="1456">
                  <c:v>77.8</c:v>
                </c:pt>
                <c:pt idx="1457">
                  <c:v>65.099999999999994</c:v>
                </c:pt>
                <c:pt idx="1458">
                  <c:v>64.7</c:v>
                </c:pt>
                <c:pt idx="1459">
                  <c:v>64.3</c:v>
                </c:pt>
                <c:pt idx="1460">
                  <c:v>63.8</c:v>
                </c:pt>
                <c:pt idx="1461">
                  <c:v>63.3</c:v>
                </c:pt>
                <c:pt idx="1462">
                  <c:v>62.8</c:v>
                </c:pt>
                <c:pt idx="1463">
                  <c:v>62.3</c:v>
                </c:pt>
                <c:pt idx="1464">
                  <c:v>61.9</c:v>
                </c:pt>
                <c:pt idx="1465">
                  <c:v>61.4</c:v>
                </c:pt>
                <c:pt idx="1466">
                  <c:v>69</c:v>
                </c:pt>
                <c:pt idx="1467">
                  <c:v>64</c:v>
                </c:pt>
                <c:pt idx="1468">
                  <c:v>59.9</c:v>
                </c:pt>
                <c:pt idx="1469">
                  <c:v>59.3</c:v>
                </c:pt>
                <c:pt idx="1470">
                  <c:v>58.7</c:v>
                </c:pt>
                <c:pt idx="1471">
                  <c:v>57.9</c:v>
                </c:pt>
                <c:pt idx="1472">
                  <c:v>57.6</c:v>
                </c:pt>
                <c:pt idx="1473">
                  <c:v>56.7</c:v>
                </c:pt>
                <c:pt idx="1474">
                  <c:v>55.3</c:v>
                </c:pt>
                <c:pt idx="1475">
                  <c:v>54.1</c:v>
                </c:pt>
                <c:pt idx="1476">
                  <c:v>52.9</c:v>
                </c:pt>
                <c:pt idx="1477">
                  <c:v>51.5</c:v>
                </c:pt>
                <c:pt idx="1478">
                  <c:v>50</c:v>
                </c:pt>
                <c:pt idx="1479">
                  <c:v>48.5</c:v>
                </c:pt>
                <c:pt idx="1480">
                  <c:v>47.1</c:v>
                </c:pt>
                <c:pt idx="1481">
                  <c:v>46</c:v>
                </c:pt>
                <c:pt idx="1482">
                  <c:v>45.1</c:v>
                </c:pt>
                <c:pt idx="1483">
                  <c:v>44.6</c:v>
                </c:pt>
                <c:pt idx="1484">
                  <c:v>44</c:v>
                </c:pt>
                <c:pt idx="1485">
                  <c:v>43.5</c:v>
                </c:pt>
                <c:pt idx="1486">
                  <c:v>43.1</c:v>
                </c:pt>
                <c:pt idx="1487">
                  <c:v>74.8</c:v>
                </c:pt>
                <c:pt idx="1488">
                  <c:v>74.599999999999994</c:v>
                </c:pt>
                <c:pt idx="1489">
                  <c:v>74.5</c:v>
                </c:pt>
                <c:pt idx="1490">
                  <c:v>74.3</c:v>
                </c:pt>
                <c:pt idx="1491">
                  <c:v>74.099999999999994</c:v>
                </c:pt>
                <c:pt idx="1492">
                  <c:v>74</c:v>
                </c:pt>
                <c:pt idx="1493">
                  <c:v>73.8</c:v>
                </c:pt>
                <c:pt idx="1494">
                  <c:v>73.7</c:v>
                </c:pt>
                <c:pt idx="1495">
                  <c:v>73.599999999999994</c:v>
                </c:pt>
                <c:pt idx="1496">
                  <c:v>73.400000000000006</c:v>
                </c:pt>
                <c:pt idx="1497">
                  <c:v>73.2</c:v>
                </c:pt>
                <c:pt idx="1498">
                  <c:v>73.099999999999994</c:v>
                </c:pt>
                <c:pt idx="1499">
                  <c:v>72.900000000000006</c:v>
                </c:pt>
                <c:pt idx="1500">
                  <c:v>72.7</c:v>
                </c:pt>
                <c:pt idx="1501">
                  <c:v>72.400000000000006</c:v>
                </c:pt>
                <c:pt idx="1502">
                  <c:v>78.2</c:v>
                </c:pt>
                <c:pt idx="1503">
                  <c:v>77.900000000000006</c:v>
                </c:pt>
                <c:pt idx="1504">
                  <c:v>77.599999999999994</c:v>
                </c:pt>
                <c:pt idx="1505">
                  <c:v>77.3</c:v>
                </c:pt>
                <c:pt idx="1506">
                  <c:v>76.7</c:v>
                </c:pt>
                <c:pt idx="1507">
                  <c:v>76.3</c:v>
                </c:pt>
                <c:pt idx="1508">
                  <c:v>75.900000000000006</c:v>
                </c:pt>
                <c:pt idx="1509">
                  <c:v>75.400000000000006</c:v>
                </c:pt>
                <c:pt idx="1510">
                  <c:v>75</c:v>
                </c:pt>
                <c:pt idx="1511">
                  <c:v>74.3</c:v>
                </c:pt>
                <c:pt idx="1512">
                  <c:v>73.400000000000006</c:v>
                </c:pt>
                <c:pt idx="1513">
                  <c:v>72.7</c:v>
                </c:pt>
                <c:pt idx="1514">
                  <c:v>71.8</c:v>
                </c:pt>
                <c:pt idx="1515">
                  <c:v>78</c:v>
                </c:pt>
                <c:pt idx="1516">
                  <c:v>69.599999999999994</c:v>
                </c:pt>
                <c:pt idx="1517">
                  <c:v>57.8</c:v>
                </c:pt>
                <c:pt idx="1518">
                  <c:v>57.3</c:v>
                </c:pt>
                <c:pt idx="1519">
                  <c:v>57.2</c:v>
                </c:pt>
                <c:pt idx="1520">
                  <c:v>56.8</c:v>
                </c:pt>
                <c:pt idx="1521">
                  <c:v>56.5</c:v>
                </c:pt>
                <c:pt idx="1522">
                  <c:v>56</c:v>
                </c:pt>
                <c:pt idx="1523">
                  <c:v>55.5</c:v>
                </c:pt>
                <c:pt idx="1524">
                  <c:v>55</c:v>
                </c:pt>
                <c:pt idx="1525">
                  <c:v>54.3</c:v>
                </c:pt>
                <c:pt idx="1526">
                  <c:v>53.6</c:v>
                </c:pt>
                <c:pt idx="1527">
                  <c:v>52.8</c:v>
                </c:pt>
                <c:pt idx="1528">
                  <c:v>52</c:v>
                </c:pt>
                <c:pt idx="1529">
                  <c:v>51.2</c:v>
                </c:pt>
                <c:pt idx="1530">
                  <c:v>55</c:v>
                </c:pt>
                <c:pt idx="1531">
                  <c:v>49.8</c:v>
                </c:pt>
                <c:pt idx="1532">
                  <c:v>81.400000000000006</c:v>
                </c:pt>
                <c:pt idx="1533">
                  <c:v>81.099999999999994</c:v>
                </c:pt>
                <c:pt idx="1534">
                  <c:v>81</c:v>
                </c:pt>
                <c:pt idx="1535">
                  <c:v>87</c:v>
                </c:pt>
                <c:pt idx="1536">
                  <c:v>83</c:v>
                </c:pt>
                <c:pt idx="1537">
                  <c:v>82</c:v>
                </c:pt>
                <c:pt idx="1538">
                  <c:v>80</c:v>
                </c:pt>
                <c:pt idx="1539">
                  <c:v>79.599999999999994</c:v>
                </c:pt>
                <c:pt idx="1540">
                  <c:v>79.3</c:v>
                </c:pt>
                <c:pt idx="1541">
                  <c:v>79</c:v>
                </c:pt>
                <c:pt idx="1542">
                  <c:v>78.7</c:v>
                </c:pt>
                <c:pt idx="1543">
                  <c:v>78.5</c:v>
                </c:pt>
                <c:pt idx="1544">
                  <c:v>78.2</c:v>
                </c:pt>
                <c:pt idx="1545">
                  <c:v>77.8</c:v>
                </c:pt>
                <c:pt idx="1546">
                  <c:v>77.5</c:v>
                </c:pt>
                <c:pt idx="1547">
                  <c:v>63</c:v>
                </c:pt>
                <c:pt idx="1548">
                  <c:v>62.7</c:v>
                </c:pt>
                <c:pt idx="1549">
                  <c:v>62.5</c:v>
                </c:pt>
                <c:pt idx="1550">
                  <c:v>62.2</c:v>
                </c:pt>
                <c:pt idx="1551">
                  <c:v>62</c:v>
                </c:pt>
                <c:pt idx="1552">
                  <c:v>61.7</c:v>
                </c:pt>
                <c:pt idx="1553">
                  <c:v>61.4</c:v>
                </c:pt>
                <c:pt idx="1554">
                  <c:v>61.2</c:v>
                </c:pt>
                <c:pt idx="1555">
                  <c:v>69</c:v>
                </c:pt>
                <c:pt idx="1556">
                  <c:v>66</c:v>
                </c:pt>
                <c:pt idx="1557">
                  <c:v>64</c:v>
                </c:pt>
                <c:pt idx="1558">
                  <c:v>63</c:v>
                </c:pt>
                <c:pt idx="1559">
                  <c:v>62</c:v>
                </c:pt>
                <c:pt idx="1560">
                  <c:v>61</c:v>
                </c:pt>
                <c:pt idx="1561">
                  <c:v>60</c:v>
                </c:pt>
                <c:pt idx="1562">
                  <c:v>74.2</c:v>
                </c:pt>
                <c:pt idx="1563">
                  <c:v>74.099999999999994</c:v>
                </c:pt>
                <c:pt idx="1564">
                  <c:v>73.900000000000006</c:v>
                </c:pt>
                <c:pt idx="1565">
                  <c:v>73.599999999999994</c:v>
                </c:pt>
                <c:pt idx="1566">
                  <c:v>73.3</c:v>
                </c:pt>
                <c:pt idx="1567">
                  <c:v>72.8</c:v>
                </c:pt>
                <c:pt idx="1568">
                  <c:v>72.7</c:v>
                </c:pt>
                <c:pt idx="1569">
                  <c:v>72.900000000000006</c:v>
                </c:pt>
                <c:pt idx="1570">
                  <c:v>71.8</c:v>
                </c:pt>
                <c:pt idx="1571">
                  <c:v>72.099999999999994</c:v>
                </c:pt>
                <c:pt idx="1572">
                  <c:v>71.900000000000006</c:v>
                </c:pt>
                <c:pt idx="1573">
                  <c:v>71.5</c:v>
                </c:pt>
                <c:pt idx="1574">
                  <c:v>71.5</c:v>
                </c:pt>
                <c:pt idx="1575">
                  <c:v>71.5</c:v>
                </c:pt>
                <c:pt idx="1576">
                  <c:v>71</c:v>
                </c:pt>
                <c:pt idx="1577">
                  <c:v>76.599999999999994</c:v>
                </c:pt>
                <c:pt idx="1578">
                  <c:v>76.599999999999994</c:v>
                </c:pt>
                <c:pt idx="1579">
                  <c:v>76.3</c:v>
                </c:pt>
                <c:pt idx="1580">
                  <c:v>76.099999999999994</c:v>
                </c:pt>
                <c:pt idx="1581">
                  <c:v>75.599999999999994</c:v>
                </c:pt>
                <c:pt idx="1582">
                  <c:v>75.7</c:v>
                </c:pt>
                <c:pt idx="1583">
                  <c:v>75.599999999999994</c:v>
                </c:pt>
                <c:pt idx="1584">
                  <c:v>76</c:v>
                </c:pt>
                <c:pt idx="1585">
                  <c:v>75.8</c:v>
                </c:pt>
                <c:pt idx="1586">
                  <c:v>75.3</c:v>
                </c:pt>
                <c:pt idx="1587">
                  <c:v>75.400000000000006</c:v>
                </c:pt>
                <c:pt idx="1588">
                  <c:v>75</c:v>
                </c:pt>
                <c:pt idx="1589">
                  <c:v>75</c:v>
                </c:pt>
                <c:pt idx="1590">
                  <c:v>75</c:v>
                </c:pt>
                <c:pt idx="1591">
                  <c:v>74.8</c:v>
                </c:pt>
                <c:pt idx="1592">
                  <c:v>69.400000000000006</c:v>
                </c:pt>
                <c:pt idx="1593">
                  <c:v>69.2</c:v>
                </c:pt>
                <c:pt idx="1594">
                  <c:v>69</c:v>
                </c:pt>
                <c:pt idx="1595">
                  <c:v>68.900000000000006</c:v>
                </c:pt>
                <c:pt idx="1596">
                  <c:v>68.7</c:v>
                </c:pt>
                <c:pt idx="1597">
                  <c:v>68.5</c:v>
                </c:pt>
                <c:pt idx="1598">
                  <c:v>68.400000000000006</c:v>
                </c:pt>
                <c:pt idx="1599">
                  <c:v>68.2</c:v>
                </c:pt>
                <c:pt idx="1600">
                  <c:v>68</c:v>
                </c:pt>
                <c:pt idx="1601">
                  <c:v>67.900000000000006</c:v>
                </c:pt>
                <c:pt idx="1602">
                  <c:v>67.7</c:v>
                </c:pt>
                <c:pt idx="1603">
                  <c:v>67.5</c:v>
                </c:pt>
                <c:pt idx="1604">
                  <c:v>66.2</c:v>
                </c:pt>
                <c:pt idx="1605">
                  <c:v>67.2</c:v>
                </c:pt>
                <c:pt idx="1606">
                  <c:v>67</c:v>
                </c:pt>
                <c:pt idx="1607">
                  <c:v>68.400000000000006</c:v>
                </c:pt>
                <c:pt idx="1608">
                  <c:v>68.099999999999994</c:v>
                </c:pt>
                <c:pt idx="1609">
                  <c:v>67.8</c:v>
                </c:pt>
                <c:pt idx="1610">
                  <c:v>67.3</c:v>
                </c:pt>
                <c:pt idx="1611">
                  <c:v>66.3</c:v>
                </c:pt>
                <c:pt idx="1612">
                  <c:v>66.900000000000006</c:v>
                </c:pt>
                <c:pt idx="1613">
                  <c:v>67.400000000000006</c:v>
                </c:pt>
                <c:pt idx="1614">
                  <c:v>65.900000000000006</c:v>
                </c:pt>
                <c:pt idx="1615">
                  <c:v>65</c:v>
                </c:pt>
                <c:pt idx="1616">
                  <c:v>64.5</c:v>
                </c:pt>
                <c:pt idx="1617">
                  <c:v>64</c:v>
                </c:pt>
                <c:pt idx="1618">
                  <c:v>64</c:v>
                </c:pt>
                <c:pt idx="1619">
                  <c:v>63.8</c:v>
                </c:pt>
                <c:pt idx="1620">
                  <c:v>63.2</c:v>
                </c:pt>
                <c:pt idx="1621">
                  <c:v>62.8</c:v>
                </c:pt>
                <c:pt idx="1622">
                  <c:v>75.900000000000006</c:v>
                </c:pt>
                <c:pt idx="1623">
                  <c:v>75.8</c:v>
                </c:pt>
                <c:pt idx="1624">
                  <c:v>75.599999999999994</c:v>
                </c:pt>
                <c:pt idx="1625">
                  <c:v>75.400000000000006</c:v>
                </c:pt>
                <c:pt idx="1626">
                  <c:v>75.3</c:v>
                </c:pt>
                <c:pt idx="1627">
                  <c:v>75</c:v>
                </c:pt>
                <c:pt idx="1628">
                  <c:v>74.599999999999994</c:v>
                </c:pt>
                <c:pt idx="1629">
                  <c:v>74.2</c:v>
                </c:pt>
                <c:pt idx="1630">
                  <c:v>73.8</c:v>
                </c:pt>
                <c:pt idx="1631">
                  <c:v>73.5</c:v>
                </c:pt>
                <c:pt idx="1632">
                  <c:v>73.5</c:v>
                </c:pt>
                <c:pt idx="1633">
                  <c:v>73.400000000000006</c:v>
                </c:pt>
                <c:pt idx="1634">
                  <c:v>73.3</c:v>
                </c:pt>
                <c:pt idx="1635">
                  <c:v>73</c:v>
                </c:pt>
                <c:pt idx="1636">
                  <c:v>74.099999999999994</c:v>
                </c:pt>
                <c:pt idx="1637">
                  <c:v>73.900000000000006</c:v>
                </c:pt>
                <c:pt idx="1638">
                  <c:v>73.599999999999994</c:v>
                </c:pt>
                <c:pt idx="1639">
                  <c:v>73.3</c:v>
                </c:pt>
                <c:pt idx="1640">
                  <c:v>72.8</c:v>
                </c:pt>
                <c:pt idx="1641">
                  <c:v>72.3</c:v>
                </c:pt>
                <c:pt idx="1642">
                  <c:v>71.8</c:v>
                </c:pt>
                <c:pt idx="1643">
                  <c:v>71.400000000000006</c:v>
                </c:pt>
                <c:pt idx="1644">
                  <c:v>71</c:v>
                </c:pt>
                <c:pt idx="1645">
                  <c:v>77</c:v>
                </c:pt>
                <c:pt idx="1646">
                  <c:v>72</c:v>
                </c:pt>
                <c:pt idx="1647">
                  <c:v>69.900000000000006</c:v>
                </c:pt>
                <c:pt idx="1648">
                  <c:v>69.5</c:v>
                </c:pt>
                <c:pt idx="1649">
                  <c:v>69</c:v>
                </c:pt>
                <c:pt idx="1650">
                  <c:v>68.599999999999994</c:v>
                </c:pt>
                <c:pt idx="1651">
                  <c:v>56.7</c:v>
                </c:pt>
                <c:pt idx="1652">
                  <c:v>55.3</c:v>
                </c:pt>
                <c:pt idx="1653">
                  <c:v>54.8</c:v>
                </c:pt>
                <c:pt idx="1654">
                  <c:v>54.3</c:v>
                </c:pt>
                <c:pt idx="1655">
                  <c:v>54</c:v>
                </c:pt>
                <c:pt idx="1656">
                  <c:v>53.8</c:v>
                </c:pt>
                <c:pt idx="1657">
                  <c:v>53.2</c:v>
                </c:pt>
                <c:pt idx="1658">
                  <c:v>52.1</c:v>
                </c:pt>
                <c:pt idx="1659">
                  <c:v>51.2</c:v>
                </c:pt>
                <c:pt idx="1660">
                  <c:v>58</c:v>
                </c:pt>
                <c:pt idx="1661">
                  <c:v>54</c:v>
                </c:pt>
                <c:pt idx="1662">
                  <c:v>51</c:v>
                </c:pt>
                <c:pt idx="1663">
                  <c:v>49.8</c:v>
                </c:pt>
                <c:pt idx="1664">
                  <c:v>49.5</c:v>
                </c:pt>
                <c:pt idx="1665">
                  <c:v>49</c:v>
                </c:pt>
                <c:pt idx="1666">
                  <c:v>66.400000000000006</c:v>
                </c:pt>
                <c:pt idx="1667">
                  <c:v>66.2</c:v>
                </c:pt>
                <c:pt idx="1668">
                  <c:v>65.900000000000006</c:v>
                </c:pt>
                <c:pt idx="1669">
                  <c:v>65.599999999999994</c:v>
                </c:pt>
                <c:pt idx="1670">
                  <c:v>65.400000000000006</c:v>
                </c:pt>
                <c:pt idx="1671">
                  <c:v>65.2</c:v>
                </c:pt>
                <c:pt idx="1672">
                  <c:v>59.2</c:v>
                </c:pt>
                <c:pt idx="1673">
                  <c:v>64.5</c:v>
                </c:pt>
                <c:pt idx="1674">
                  <c:v>64.2</c:v>
                </c:pt>
                <c:pt idx="1675">
                  <c:v>63.9</c:v>
                </c:pt>
                <c:pt idx="1676">
                  <c:v>63.5</c:v>
                </c:pt>
                <c:pt idx="1677">
                  <c:v>63.2</c:v>
                </c:pt>
                <c:pt idx="1678">
                  <c:v>62.8</c:v>
                </c:pt>
                <c:pt idx="1679">
                  <c:v>62.5</c:v>
                </c:pt>
                <c:pt idx="1680">
                  <c:v>62.1</c:v>
                </c:pt>
                <c:pt idx="1681">
                  <c:v>65.900000000000006</c:v>
                </c:pt>
                <c:pt idx="1682">
                  <c:v>66.099999999999994</c:v>
                </c:pt>
                <c:pt idx="1683">
                  <c:v>65.8</c:v>
                </c:pt>
                <c:pt idx="1684">
                  <c:v>64.3</c:v>
                </c:pt>
                <c:pt idx="1685">
                  <c:v>63</c:v>
                </c:pt>
                <c:pt idx="1686">
                  <c:v>62.4</c:v>
                </c:pt>
                <c:pt idx="1687">
                  <c:v>61.7</c:v>
                </c:pt>
                <c:pt idx="1688">
                  <c:v>60</c:v>
                </c:pt>
                <c:pt idx="1689">
                  <c:v>57</c:v>
                </c:pt>
                <c:pt idx="1690">
                  <c:v>55.1</c:v>
                </c:pt>
                <c:pt idx="1691">
                  <c:v>54.7</c:v>
                </c:pt>
                <c:pt idx="1692">
                  <c:v>55</c:v>
                </c:pt>
                <c:pt idx="1693">
                  <c:v>55.7</c:v>
                </c:pt>
                <c:pt idx="1694">
                  <c:v>56.5</c:v>
                </c:pt>
                <c:pt idx="1695">
                  <c:v>57.4</c:v>
                </c:pt>
                <c:pt idx="1696">
                  <c:v>69.599999999999994</c:v>
                </c:pt>
                <c:pt idx="1697">
                  <c:v>69.3</c:v>
                </c:pt>
                <c:pt idx="1698">
                  <c:v>68.900000000000006</c:v>
                </c:pt>
                <c:pt idx="1699">
                  <c:v>68.400000000000006</c:v>
                </c:pt>
                <c:pt idx="1700">
                  <c:v>68</c:v>
                </c:pt>
                <c:pt idx="1701">
                  <c:v>67.5</c:v>
                </c:pt>
                <c:pt idx="1702">
                  <c:v>67</c:v>
                </c:pt>
                <c:pt idx="1703">
                  <c:v>66.599999999999994</c:v>
                </c:pt>
                <c:pt idx="1704">
                  <c:v>66</c:v>
                </c:pt>
                <c:pt idx="1705">
                  <c:v>65.400000000000006</c:v>
                </c:pt>
                <c:pt idx="1706">
                  <c:v>64.7</c:v>
                </c:pt>
                <c:pt idx="1707">
                  <c:v>64.3</c:v>
                </c:pt>
                <c:pt idx="1708">
                  <c:v>63.1</c:v>
                </c:pt>
                <c:pt idx="1709">
                  <c:v>63.2</c:v>
                </c:pt>
                <c:pt idx="1710">
                  <c:v>62.5</c:v>
                </c:pt>
                <c:pt idx="1711">
                  <c:v>81.7</c:v>
                </c:pt>
                <c:pt idx="1712">
                  <c:v>81.400000000000006</c:v>
                </c:pt>
                <c:pt idx="1713">
                  <c:v>81.099999999999994</c:v>
                </c:pt>
                <c:pt idx="1714">
                  <c:v>81.099999999999994</c:v>
                </c:pt>
                <c:pt idx="1715">
                  <c:v>88</c:v>
                </c:pt>
                <c:pt idx="1716">
                  <c:v>86</c:v>
                </c:pt>
                <c:pt idx="1717">
                  <c:v>83</c:v>
                </c:pt>
                <c:pt idx="1718">
                  <c:v>82</c:v>
                </c:pt>
                <c:pt idx="1719">
                  <c:v>79.8</c:v>
                </c:pt>
                <c:pt idx="1720">
                  <c:v>79.400000000000006</c:v>
                </c:pt>
                <c:pt idx="1721">
                  <c:v>79.2</c:v>
                </c:pt>
                <c:pt idx="1722">
                  <c:v>78.7</c:v>
                </c:pt>
                <c:pt idx="1723">
                  <c:v>78.400000000000006</c:v>
                </c:pt>
                <c:pt idx="1724">
                  <c:v>78.3</c:v>
                </c:pt>
                <c:pt idx="1725">
                  <c:v>78.099999999999994</c:v>
                </c:pt>
                <c:pt idx="1726">
                  <c:v>81.599999999999994</c:v>
                </c:pt>
                <c:pt idx="1727">
                  <c:v>81.5</c:v>
                </c:pt>
                <c:pt idx="1728">
                  <c:v>81.3</c:v>
                </c:pt>
                <c:pt idx="1729">
                  <c:v>81.099999999999994</c:v>
                </c:pt>
                <c:pt idx="1730">
                  <c:v>86</c:v>
                </c:pt>
                <c:pt idx="1731">
                  <c:v>89</c:v>
                </c:pt>
                <c:pt idx="1732">
                  <c:v>85</c:v>
                </c:pt>
                <c:pt idx="1733">
                  <c:v>81</c:v>
                </c:pt>
                <c:pt idx="1734">
                  <c:v>81</c:v>
                </c:pt>
                <c:pt idx="1735">
                  <c:v>79.900000000000006</c:v>
                </c:pt>
                <c:pt idx="1736">
                  <c:v>79.900000000000006</c:v>
                </c:pt>
                <c:pt idx="1737">
                  <c:v>79.2</c:v>
                </c:pt>
                <c:pt idx="1738">
                  <c:v>79.099999999999994</c:v>
                </c:pt>
                <c:pt idx="1739">
                  <c:v>78.7</c:v>
                </c:pt>
                <c:pt idx="1740">
                  <c:v>78.5</c:v>
                </c:pt>
                <c:pt idx="1741">
                  <c:v>78.599999999999994</c:v>
                </c:pt>
                <c:pt idx="1742">
                  <c:v>74.5</c:v>
                </c:pt>
                <c:pt idx="1743">
                  <c:v>73.900000000000006</c:v>
                </c:pt>
                <c:pt idx="1744">
                  <c:v>73.900000000000006</c:v>
                </c:pt>
                <c:pt idx="1745">
                  <c:v>74.5</c:v>
                </c:pt>
                <c:pt idx="1746">
                  <c:v>73.2</c:v>
                </c:pt>
                <c:pt idx="1747">
                  <c:v>73.2</c:v>
                </c:pt>
                <c:pt idx="1748">
                  <c:v>72.5</c:v>
                </c:pt>
                <c:pt idx="1749">
                  <c:v>72.5</c:v>
                </c:pt>
                <c:pt idx="1750">
                  <c:v>73</c:v>
                </c:pt>
                <c:pt idx="1751">
                  <c:v>71.2</c:v>
                </c:pt>
                <c:pt idx="1752">
                  <c:v>71</c:v>
                </c:pt>
                <c:pt idx="1753">
                  <c:v>76</c:v>
                </c:pt>
                <c:pt idx="1754">
                  <c:v>75</c:v>
                </c:pt>
                <c:pt idx="1755">
                  <c:v>73</c:v>
                </c:pt>
                <c:pt idx="1756">
                  <c:v>73</c:v>
                </c:pt>
                <c:pt idx="1757">
                  <c:v>61.4</c:v>
                </c:pt>
                <c:pt idx="1758">
                  <c:v>69</c:v>
                </c:pt>
                <c:pt idx="1759">
                  <c:v>63</c:v>
                </c:pt>
                <c:pt idx="1760">
                  <c:v>59.4</c:v>
                </c:pt>
                <c:pt idx="1761">
                  <c:v>58.2</c:v>
                </c:pt>
                <c:pt idx="1762">
                  <c:v>57.1</c:v>
                </c:pt>
                <c:pt idx="1763">
                  <c:v>56</c:v>
                </c:pt>
                <c:pt idx="1764">
                  <c:v>55.2</c:v>
                </c:pt>
                <c:pt idx="1765">
                  <c:v>54.5</c:v>
                </c:pt>
                <c:pt idx="1766">
                  <c:v>53.7</c:v>
                </c:pt>
                <c:pt idx="1767">
                  <c:v>52.9</c:v>
                </c:pt>
                <c:pt idx="1768">
                  <c:v>52.1</c:v>
                </c:pt>
                <c:pt idx="1769">
                  <c:v>51.4</c:v>
                </c:pt>
                <c:pt idx="1770">
                  <c:v>56</c:v>
                </c:pt>
                <c:pt idx="1771">
                  <c:v>50</c:v>
                </c:pt>
                <c:pt idx="1772">
                  <c:v>53.6</c:v>
                </c:pt>
                <c:pt idx="1773">
                  <c:v>53.2</c:v>
                </c:pt>
                <c:pt idx="1774">
                  <c:v>52.7</c:v>
                </c:pt>
                <c:pt idx="1775">
                  <c:v>52.3</c:v>
                </c:pt>
                <c:pt idx="1776">
                  <c:v>52</c:v>
                </c:pt>
                <c:pt idx="1777">
                  <c:v>51.6</c:v>
                </c:pt>
                <c:pt idx="1778">
                  <c:v>59</c:v>
                </c:pt>
                <c:pt idx="1779">
                  <c:v>55</c:v>
                </c:pt>
                <c:pt idx="1780">
                  <c:v>49.8</c:v>
                </c:pt>
                <c:pt idx="1781">
                  <c:v>49.2</c:v>
                </c:pt>
                <c:pt idx="1782">
                  <c:v>48.5</c:v>
                </c:pt>
                <c:pt idx="1783">
                  <c:v>48.1</c:v>
                </c:pt>
                <c:pt idx="1784">
                  <c:v>47.7</c:v>
                </c:pt>
                <c:pt idx="1785">
                  <c:v>47.4</c:v>
                </c:pt>
                <c:pt idx="1786">
                  <c:v>47.1</c:v>
                </c:pt>
                <c:pt idx="1787">
                  <c:v>81.8</c:v>
                </c:pt>
                <c:pt idx="1788">
                  <c:v>81.599999999999994</c:v>
                </c:pt>
                <c:pt idx="1789">
                  <c:v>81.5</c:v>
                </c:pt>
                <c:pt idx="1790">
                  <c:v>81.3</c:v>
                </c:pt>
                <c:pt idx="1791">
                  <c:v>81.099999999999994</c:v>
                </c:pt>
                <c:pt idx="1792">
                  <c:v>81</c:v>
                </c:pt>
                <c:pt idx="1793">
                  <c:v>89</c:v>
                </c:pt>
                <c:pt idx="1794">
                  <c:v>86</c:v>
                </c:pt>
                <c:pt idx="1795">
                  <c:v>85</c:v>
                </c:pt>
                <c:pt idx="1796">
                  <c:v>84</c:v>
                </c:pt>
                <c:pt idx="1797">
                  <c:v>81</c:v>
                </c:pt>
                <c:pt idx="1798">
                  <c:v>79.8</c:v>
                </c:pt>
                <c:pt idx="1799">
                  <c:v>79.400000000000006</c:v>
                </c:pt>
                <c:pt idx="1800">
                  <c:v>78.900000000000006</c:v>
                </c:pt>
                <c:pt idx="1801">
                  <c:v>78.8</c:v>
                </c:pt>
                <c:pt idx="1802">
                  <c:v>78.5</c:v>
                </c:pt>
                <c:pt idx="1803">
                  <c:v>76.400000000000006</c:v>
                </c:pt>
                <c:pt idx="1804">
                  <c:v>76.2</c:v>
                </c:pt>
                <c:pt idx="1805">
                  <c:v>76</c:v>
                </c:pt>
                <c:pt idx="1806">
                  <c:v>75.8</c:v>
                </c:pt>
                <c:pt idx="1807">
                  <c:v>75.599999999999994</c:v>
                </c:pt>
                <c:pt idx="1808">
                  <c:v>75.400000000000006</c:v>
                </c:pt>
                <c:pt idx="1809">
                  <c:v>75.2</c:v>
                </c:pt>
                <c:pt idx="1810">
                  <c:v>74.900000000000006</c:v>
                </c:pt>
                <c:pt idx="1811">
                  <c:v>74.7</c:v>
                </c:pt>
                <c:pt idx="1812">
                  <c:v>74.3</c:v>
                </c:pt>
                <c:pt idx="1813">
                  <c:v>74</c:v>
                </c:pt>
                <c:pt idx="1814">
                  <c:v>73.599999999999994</c:v>
                </c:pt>
                <c:pt idx="1815">
                  <c:v>73.3</c:v>
                </c:pt>
                <c:pt idx="1816">
                  <c:v>72.900000000000006</c:v>
                </c:pt>
                <c:pt idx="1817">
                  <c:v>72.599999999999994</c:v>
                </c:pt>
                <c:pt idx="1818">
                  <c:v>66.2</c:v>
                </c:pt>
                <c:pt idx="1819">
                  <c:v>66</c:v>
                </c:pt>
                <c:pt idx="1820">
                  <c:v>65.7</c:v>
                </c:pt>
                <c:pt idx="1821">
                  <c:v>65.5</c:v>
                </c:pt>
                <c:pt idx="1822">
                  <c:v>65.099999999999994</c:v>
                </c:pt>
                <c:pt idx="1823">
                  <c:v>64.8</c:v>
                </c:pt>
                <c:pt idx="1824">
                  <c:v>64.599999999999994</c:v>
                </c:pt>
                <c:pt idx="1825">
                  <c:v>64.400000000000006</c:v>
                </c:pt>
                <c:pt idx="1826">
                  <c:v>64.2</c:v>
                </c:pt>
                <c:pt idx="1827">
                  <c:v>62.9</c:v>
                </c:pt>
                <c:pt idx="1828">
                  <c:v>63.7</c:v>
                </c:pt>
                <c:pt idx="1829">
                  <c:v>63.5</c:v>
                </c:pt>
                <c:pt idx="1830">
                  <c:v>63.2</c:v>
                </c:pt>
                <c:pt idx="1831">
                  <c:v>63</c:v>
                </c:pt>
                <c:pt idx="1832">
                  <c:v>62.8</c:v>
                </c:pt>
                <c:pt idx="1833">
                  <c:v>77.599999999999994</c:v>
                </c:pt>
                <c:pt idx="1834">
                  <c:v>77.5</c:v>
                </c:pt>
                <c:pt idx="1835">
                  <c:v>77.2</c:v>
                </c:pt>
                <c:pt idx="1836">
                  <c:v>77.3</c:v>
                </c:pt>
                <c:pt idx="1837">
                  <c:v>76.5</c:v>
                </c:pt>
                <c:pt idx="1838">
                  <c:v>76.8</c:v>
                </c:pt>
                <c:pt idx="1839">
                  <c:v>76.5</c:v>
                </c:pt>
                <c:pt idx="1840">
                  <c:v>76.400000000000006</c:v>
                </c:pt>
                <c:pt idx="1841">
                  <c:v>76.2</c:v>
                </c:pt>
                <c:pt idx="1842">
                  <c:v>75.8</c:v>
                </c:pt>
                <c:pt idx="1843">
                  <c:v>75.8</c:v>
                </c:pt>
                <c:pt idx="1844">
                  <c:v>75.5</c:v>
                </c:pt>
                <c:pt idx="1845">
                  <c:v>75.7</c:v>
                </c:pt>
                <c:pt idx="1846">
                  <c:v>75.5</c:v>
                </c:pt>
                <c:pt idx="1847">
                  <c:v>75.7</c:v>
                </c:pt>
                <c:pt idx="1848">
                  <c:v>62.7</c:v>
                </c:pt>
                <c:pt idx="1849">
                  <c:v>62.4</c:v>
                </c:pt>
                <c:pt idx="1850">
                  <c:v>62.2</c:v>
                </c:pt>
                <c:pt idx="1851">
                  <c:v>62</c:v>
                </c:pt>
                <c:pt idx="1852">
                  <c:v>61.8</c:v>
                </c:pt>
                <c:pt idx="1853">
                  <c:v>61.6</c:v>
                </c:pt>
                <c:pt idx="1854">
                  <c:v>61.4</c:v>
                </c:pt>
                <c:pt idx="1855">
                  <c:v>61.1</c:v>
                </c:pt>
                <c:pt idx="1856">
                  <c:v>68</c:v>
                </c:pt>
                <c:pt idx="1857">
                  <c:v>64</c:v>
                </c:pt>
                <c:pt idx="1858">
                  <c:v>59.9</c:v>
                </c:pt>
                <c:pt idx="1859">
                  <c:v>59.6</c:v>
                </c:pt>
                <c:pt idx="1860">
                  <c:v>59.3</c:v>
                </c:pt>
                <c:pt idx="1861">
                  <c:v>59.1</c:v>
                </c:pt>
                <c:pt idx="1862">
                  <c:v>58.9</c:v>
                </c:pt>
                <c:pt idx="1863">
                  <c:v>73.900000000000006</c:v>
                </c:pt>
                <c:pt idx="1864">
                  <c:v>73.8</c:v>
                </c:pt>
                <c:pt idx="1865">
                  <c:v>73.599999999999994</c:v>
                </c:pt>
                <c:pt idx="1866">
                  <c:v>73.400000000000006</c:v>
                </c:pt>
                <c:pt idx="1867">
                  <c:v>73.2</c:v>
                </c:pt>
                <c:pt idx="1868">
                  <c:v>73</c:v>
                </c:pt>
                <c:pt idx="1869">
                  <c:v>72.7</c:v>
                </c:pt>
                <c:pt idx="1870">
                  <c:v>72.5</c:v>
                </c:pt>
                <c:pt idx="1871">
                  <c:v>72.3</c:v>
                </c:pt>
                <c:pt idx="1872">
                  <c:v>72.099999999999994</c:v>
                </c:pt>
                <c:pt idx="1873">
                  <c:v>71.900000000000006</c:v>
                </c:pt>
                <c:pt idx="1874">
                  <c:v>71.7</c:v>
                </c:pt>
                <c:pt idx="1875">
                  <c:v>71.5</c:v>
                </c:pt>
                <c:pt idx="1876">
                  <c:v>71.2</c:v>
                </c:pt>
                <c:pt idx="1877">
                  <c:v>79</c:v>
                </c:pt>
                <c:pt idx="1878">
                  <c:v>75.3</c:v>
                </c:pt>
                <c:pt idx="1879">
                  <c:v>75.3</c:v>
                </c:pt>
                <c:pt idx="1880">
                  <c:v>74.900000000000006</c:v>
                </c:pt>
                <c:pt idx="1881">
                  <c:v>74.5</c:v>
                </c:pt>
                <c:pt idx="1882">
                  <c:v>73.7</c:v>
                </c:pt>
                <c:pt idx="1883">
                  <c:v>73.8</c:v>
                </c:pt>
                <c:pt idx="1884">
                  <c:v>73.900000000000006</c:v>
                </c:pt>
                <c:pt idx="1885">
                  <c:v>74</c:v>
                </c:pt>
                <c:pt idx="1886">
                  <c:v>74.2</c:v>
                </c:pt>
                <c:pt idx="1887">
                  <c:v>72.8</c:v>
                </c:pt>
                <c:pt idx="1888">
                  <c:v>72.2</c:v>
                </c:pt>
                <c:pt idx="1889">
                  <c:v>72.099999999999994</c:v>
                </c:pt>
                <c:pt idx="1890">
                  <c:v>72.599999999999994</c:v>
                </c:pt>
                <c:pt idx="1891">
                  <c:v>72.400000000000006</c:v>
                </c:pt>
                <c:pt idx="1892">
                  <c:v>71.400000000000006</c:v>
                </c:pt>
                <c:pt idx="1893">
                  <c:v>68.400000000000006</c:v>
                </c:pt>
                <c:pt idx="1894">
                  <c:v>68.099999999999994</c:v>
                </c:pt>
                <c:pt idx="1895">
                  <c:v>68.099999999999994</c:v>
                </c:pt>
                <c:pt idx="1896">
                  <c:v>68</c:v>
                </c:pt>
                <c:pt idx="1897">
                  <c:v>67.900000000000006</c:v>
                </c:pt>
                <c:pt idx="1898">
                  <c:v>68</c:v>
                </c:pt>
                <c:pt idx="1899">
                  <c:v>67.5</c:v>
                </c:pt>
                <c:pt idx="1900">
                  <c:v>67.5</c:v>
                </c:pt>
                <c:pt idx="1901">
                  <c:v>67.3</c:v>
                </c:pt>
                <c:pt idx="1902">
                  <c:v>67</c:v>
                </c:pt>
                <c:pt idx="1903">
                  <c:v>67.3</c:v>
                </c:pt>
                <c:pt idx="1904">
                  <c:v>67.2</c:v>
                </c:pt>
                <c:pt idx="1905">
                  <c:v>66.8</c:v>
                </c:pt>
                <c:pt idx="1906">
                  <c:v>66.8</c:v>
                </c:pt>
                <c:pt idx="1907">
                  <c:v>66.8</c:v>
                </c:pt>
                <c:pt idx="1908">
                  <c:v>77.3</c:v>
                </c:pt>
                <c:pt idx="1909">
                  <c:v>77.099999999999994</c:v>
                </c:pt>
                <c:pt idx="1910">
                  <c:v>76.8</c:v>
                </c:pt>
                <c:pt idx="1911">
                  <c:v>76.7</c:v>
                </c:pt>
                <c:pt idx="1912">
                  <c:v>76.3</c:v>
                </c:pt>
                <c:pt idx="1913">
                  <c:v>75.7</c:v>
                </c:pt>
                <c:pt idx="1914">
                  <c:v>75.5</c:v>
                </c:pt>
                <c:pt idx="1915">
                  <c:v>75.3</c:v>
                </c:pt>
                <c:pt idx="1916">
                  <c:v>75.2</c:v>
                </c:pt>
                <c:pt idx="1917">
                  <c:v>75</c:v>
                </c:pt>
                <c:pt idx="1918">
                  <c:v>74.900000000000006</c:v>
                </c:pt>
                <c:pt idx="1919">
                  <c:v>74.7</c:v>
                </c:pt>
                <c:pt idx="1920">
                  <c:v>74.5</c:v>
                </c:pt>
                <c:pt idx="1921">
                  <c:v>74.2</c:v>
                </c:pt>
                <c:pt idx="1922">
                  <c:v>73.7</c:v>
                </c:pt>
                <c:pt idx="1923">
                  <c:v>89</c:v>
                </c:pt>
                <c:pt idx="1924">
                  <c:v>86</c:v>
                </c:pt>
                <c:pt idx="1925">
                  <c:v>83</c:v>
                </c:pt>
                <c:pt idx="1926">
                  <c:v>82</c:v>
                </c:pt>
                <c:pt idx="1927">
                  <c:v>79.599999999999994</c:v>
                </c:pt>
                <c:pt idx="1928">
                  <c:v>79.3</c:v>
                </c:pt>
                <c:pt idx="1929">
                  <c:v>79</c:v>
                </c:pt>
                <c:pt idx="1930">
                  <c:v>78.7</c:v>
                </c:pt>
                <c:pt idx="1931">
                  <c:v>78.5</c:v>
                </c:pt>
                <c:pt idx="1932">
                  <c:v>77.7</c:v>
                </c:pt>
                <c:pt idx="1933">
                  <c:v>78</c:v>
                </c:pt>
                <c:pt idx="1934">
                  <c:v>77.3</c:v>
                </c:pt>
                <c:pt idx="1935">
                  <c:v>77.2</c:v>
                </c:pt>
                <c:pt idx="1936">
                  <c:v>76.900000000000006</c:v>
                </c:pt>
                <c:pt idx="1937">
                  <c:v>76.599999999999994</c:v>
                </c:pt>
                <c:pt idx="1938">
                  <c:v>78.099999999999994</c:v>
                </c:pt>
                <c:pt idx="1939">
                  <c:v>77.900000000000006</c:v>
                </c:pt>
                <c:pt idx="1940">
                  <c:v>77.8</c:v>
                </c:pt>
                <c:pt idx="1941">
                  <c:v>77.5</c:v>
                </c:pt>
                <c:pt idx="1942">
                  <c:v>77.3</c:v>
                </c:pt>
                <c:pt idx="1943">
                  <c:v>77</c:v>
                </c:pt>
                <c:pt idx="1944">
                  <c:v>76.8</c:v>
                </c:pt>
                <c:pt idx="1945">
                  <c:v>76.7</c:v>
                </c:pt>
                <c:pt idx="1946">
                  <c:v>76.599999999999994</c:v>
                </c:pt>
                <c:pt idx="1947">
                  <c:v>76.599999999999994</c:v>
                </c:pt>
                <c:pt idx="1948">
                  <c:v>76.599999999999994</c:v>
                </c:pt>
                <c:pt idx="1949">
                  <c:v>76.5</c:v>
                </c:pt>
                <c:pt idx="1950">
                  <c:v>76.400000000000006</c:v>
                </c:pt>
                <c:pt idx="1951">
                  <c:v>76.3</c:v>
                </c:pt>
                <c:pt idx="1952">
                  <c:v>76.2</c:v>
                </c:pt>
                <c:pt idx="1953">
                  <c:v>82</c:v>
                </c:pt>
                <c:pt idx="1954">
                  <c:v>81.7</c:v>
                </c:pt>
                <c:pt idx="1955">
                  <c:v>81.2</c:v>
                </c:pt>
                <c:pt idx="1956">
                  <c:v>81.099999999999994</c:v>
                </c:pt>
                <c:pt idx="1957">
                  <c:v>87</c:v>
                </c:pt>
                <c:pt idx="1958">
                  <c:v>86</c:v>
                </c:pt>
                <c:pt idx="1959">
                  <c:v>83</c:v>
                </c:pt>
                <c:pt idx="1960">
                  <c:v>79.8</c:v>
                </c:pt>
                <c:pt idx="1961">
                  <c:v>79.400000000000006</c:v>
                </c:pt>
                <c:pt idx="1962">
                  <c:v>78.7</c:v>
                </c:pt>
                <c:pt idx="1963">
                  <c:v>78.2</c:v>
                </c:pt>
                <c:pt idx="1964">
                  <c:v>77.599999999999994</c:v>
                </c:pt>
                <c:pt idx="1965">
                  <c:v>77.099999999999994</c:v>
                </c:pt>
                <c:pt idx="1966">
                  <c:v>76.7</c:v>
                </c:pt>
                <c:pt idx="1967">
                  <c:v>76</c:v>
                </c:pt>
                <c:pt idx="1968">
                  <c:v>71.8</c:v>
                </c:pt>
                <c:pt idx="1969">
                  <c:v>71.7</c:v>
                </c:pt>
                <c:pt idx="1970">
                  <c:v>79</c:v>
                </c:pt>
                <c:pt idx="1971">
                  <c:v>77</c:v>
                </c:pt>
                <c:pt idx="1972">
                  <c:v>68.8</c:v>
                </c:pt>
                <c:pt idx="1973">
                  <c:v>69</c:v>
                </c:pt>
                <c:pt idx="1974">
                  <c:v>68.900000000000006</c:v>
                </c:pt>
                <c:pt idx="1975">
                  <c:v>68.3</c:v>
                </c:pt>
                <c:pt idx="1976">
                  <c:v>68</c:v>
                </c:pt>
                <c:pt idx="1977">
                  <c:v>67.3</c:v>
                </c:pt>
                <c:pt idx="1978">
                  <c:v>68</c:v>
                </c:pt>
                <c:pt idx="1979">
                  <c:v>67.599999999999994</c:v>
                </c:pt>
                <c:pt idx="1980">
                  <c:v>67.5</c:v>
                </c:pt>
                <c:pt idx="1981">
                  <c:v>67.599999999999994</c:v>
                </c:pt>
                <c:pt idx="1982">
                  <c:v>67.099999999999994</c:v>
                </c:pt>
                <c:pt idx="1983">
                  <c:v>74.8</c:v>
                </c:pt>
                <c:pt idx="1984">
                  <c:v>74.599999999999994</c:v>
                </c:pt>
                <c:pt idx="1985">
                  <c:v>74.400000000000006</c:v>
                </c:pt>
                <c:pt idx="1986">
                  <c:v>74.3</c:v>
                </c:pt>
                <c:pt idx="1987">
                  <c:v>73.400000000000006</c:v>
                </c:pt>
                <c:pt idx="1988">
                  <c:v>73.099999999999994</c:v>
                </c:pt>
                <c:pt idx="1989">
                  <c:v>73.099999999999994</c:v>
                </c:pt>
                <c:pt idx="1990">
                  <c:v>72.900000000000006</c:v>
                </c:pt>
                <c:pt idx="1991">
                  <c:v>72.5</c:v>
                </c:pt>
                <c:pt idx="1992">
                  <c:v>71.900000000000006</c:v>
                </c:pt>
                <c:pt idx="1993">
                  <c:v>71.7</c:v>
                </c:pt>
                <c:pt idx="1994">
                  <c:v>71.099999999999994</c:v>
                </c:pt>
                <c:pt idx="1995">
                  <c:v>77</c:v>
                </c:pt>
                <c:pt idx="1996">
                  <c:v>78</c:v>
                </c:pt>
                <c:pt idx="1997">
                  <c:v>77</c:v>
                </c:pt>
                <c:pt idx="1998">
                  <c:v>73</c:v>
                </c:pt>
                <c:pt idx="1999">
                  <c:v>70</c:v>
                </c:pt>
                <c:pt idx="2000">
                  <c:v>69.599999999999994</c:v>
                </c:pt>
                <c:pt idx="2001">
                  <c:v>69.400000000000006</c:v>
                </c:pt>
                <c:pt idx="2002">
                  <c:v>68.400000000000006</c:v>
                </c:pt>
                <c:pt idx="2003">
                  <c:v>68.2</c:v>
                </c:pt>
                <c:pt idx="2004">
                  <c:v>67.5</c:v>
                </c:pt>
                <c:pt idx="2005">
                  <c:v>67.3</c:v>
                </c:pt>
                <c:pt idx="2006">
                  <c:v>66.400000000000006</c:v>
                </c:pt>
                <c:pt idx="2007">
                  <c:v>65</c:v>
                </c:pt>
                <c:pt idx="2008">
                  <c:v>64.900000000000006</c:v>
                </c:pt>
                <c:pt idx="2009">
                  <c:v>64.599999999999994</c:v>
                </c:pt>
                <c:pt idx="2010">
                  <c:v>64.8</c:v>
                </c:pt>
                <c:pt idx="2011">
                  <c:v>65.099999999999994</c:v>
                </c:pt>
                <c:pt idx="2012">
                  <c:v>65</c:v>
                </c:pt>
                <c:pt idx="2013">
                  <c:v>65.7</c:v>
                </c:pt>
                <c:pt idx="2014">
                  <c:v>65.2</c:v>
                </c:pt>
                <c:pt idx="2015">
                  <c:v>64.599999999999994</c:v>
                </c:pt>
                <c:pt idx="2016">
                  <c:v>63.8</c:v>
                </c:pt>
                <c:pt idx="2017">
                  <c:v>62.8</c:v>
                </c:pt>
                <c:pt idx="2018">
                  <c:v>61</c:v>
                </c:pt>
                <c:pt idx="2019">
                  <c:v>68</c:v>
                </c:pt>
                <c:pt idx="2020">
                  <c:v>59.6</c:v>
                </c:pt>
                <c:pt idx="2021">
                  <c:v>57.6</c:v>
                </c:pt>
                <c:pt idx="2022">
                  <c:v>55.3</c:v>
                </c:pt>
                <c:pt idx="2023">
                  <c:v>53.4</c:v>
                </c:pt>
                <c:pt idx="2024">
                  <c:v>52</c:v>
                </c:pt>
                <c:pt idx="2025">
                  <c:v>57</c:v>
                </c:pt>
                <c:pt idx="2026">
                  <c:v>48.6</c:v>
                </c:pt>
                <c:pt idx="2027">
                  <c:v>48.3</c:v>
                </c:pt>
                <c:pt idx="2028">
                  <c:v>75</c:v>
                </c:pt>
                <c:pt idx="2029">
                  <c:v>74.8</c:v>
                </c:pt>
                <c:pt idx="2030">
                  <c:v>74.7</c:v>
                </c:pt>
                <c:pt idx="2031">
                  <c:v>74.599999999999994</c:v>
                </c:pt>
                <c:pt idx="2032">
                  <c:v>74.2</c:v>
                </c:pt>
                <c:pt idx="2033">
                  <c:v>74.3</c:v>
                </c:pt>
                <c:pt idx="2034">
                  <c:v>74.099999999999994</c:v>
                </c:pt>
                <c:pt idx="2035">
                  <c:v>73.900000000000006</c:v>
                </c:pt>
                <c:pt idx="2036">
                  <c:v>73.5</c:v>
                </c:pt>
                <c:pt idx="2037">
                  <c:v>73.099999999999994</c:v>
                </c:pt>
                <c:pt idx="2038">
                  <c:v>72.599999999999994</c:v>
                </c:pt>
                <c:pt idx="2039">
                  <c:v>72.2</c:v>
                </c:pt>
                <c:pt idx="2040">
                  <c:v>72</c:v>
                </c:pt>
                <c:pt idx="2041">
                  <c:v>71.8</c:v>
                </c:pt>
                <c:pt idx="2042">
                  <c:v>71.599999999999994</c:v>
                </c:pt>
                <c:pt idx="2043">
                  <c:v>73.099999999999994</c:v>
                </c:pt>
                <c:pt idx="2044">
                  <c:v>72.7</c:v>
                </c:pt>
                <c:pt idx="2045">
                  <c:v>72.8</c:v>
                </c:pt>
                <c:pt idx="2046">
                  <c:v>72.7</c:v>
                </c:pt>
                <c:pt idx="2047">
                  <c:v>72.5</c:v>
                </c:pt>
                <c:pt idx="2048">
                  <c:v>72.3</c:v>
                </c:pt>
                <c:pt idx="2049">
                  <c:v>72.099999999999994</c:v>
                </c:pt>
                <c:pt idx="2050">
                  <c:v>71.900000000000006</c:v>
                </c:pt>
                <c:pt idx="2051">
                  <c:v>71.7</c:v>
                </c:pt>
                <c:pt idx="2052">
                  <c:v>71.400000000000006</c:v>
                </c:pt>
                <c:pt idx="2053">
                  <c:v>71.2</c:v>
                </c:pt>
                <c:pt idx="2054">
                  <c:v>71</c:v>
                </c:pt>
                <c:pt idx="2055">
                  <c:v>79</c:v>
                </c:pt>
                <c:pt idx="2056">
                  <c:v>79</c:v>
                </c:pt>
                <c:pt idx="2057">
                  <c:v>79</c:v>
                </c:pt>
                <c:pt idx="2058">
                  <c:v>73.8</c:v>
                </c:pt>
                <c:pt idx="2059">
                  <c:v>73.599999999999994</c:v>
                </c:pt>
                <c:pt idx="2060">
                  <c:v>73.2</c:v>
                </c:pt>
                <c:pt idx="2061">
                  <c:v>73</c:v>
                </c:pt>
                <c:pt idx="2062">
                  <c:v>72.599999999999994</c:v>
                </c:pt>
                <c:pt idx="2063">
                  <c:v>76</c:v>
                </c:pt>
                <c:pt idx="2064">
                  <c:v>72.5</c:v>
                </c:pt>
                <c:pt idx="2065">
                  <c:v>72.2</c:v>
                </c:pt>
                <c:pt idx="2066">
                  <c:v>72</c:v>
                </c:pt>
                <c:pt idx="2067">
                  <c:v>71.599999999999994</c:v>
                </c:pt>
                <c:pt idx="2068">
                  <c:v>71.400000000000006</c:v>
                </c:pt>
                <c:pt idx="2069">
                  <c:v>79</c:v>
                </c:pt>
                <c:pt idx="2070">
                  <c:v>76</c:v>
                </c:pt>
                <c:pt idx="2071">
                  <c:v>75</c:v>
                </c:pt>
                <c:pt idx="2072">
                  <c:v>72</c:v>
                </c:pt>
                <c:pt idx="2073">
                  <c:v>67.3</c:v>
                </c:pt>
                <c:pt idx="2074">
                  <c:v>67.099999999999994</c:v>
                </c:pt>
                <c:pt idx="2075">
                  <c:v>66.900000000000006</c:v>
                </c:pt>
                <c:pt idx="2076">
                  <c:v>66.599999999999994</c:v>
                </c:pt>
                <c:pt idx="2077">
                  <c:v>66.2</c:v>
                </c:pt>
                <c:pt idx="2078">
                  <c:v>65.8</c:v>
                </c:pt>
                <c:pt idx="2079">
                  <c:v>65.400000000000006</c:v>
                </c:pt>
                <c:pt idx="2080">
                  <c:v>65.099999999999994</c:v>
                </c:pt>
                <c:pt idx="2081">
                  <c:v>64.7</c:v>
                </c:pt>
                <c:pt idx="2082">
                  <c:v>64.3</c:v>
                </c:pt>
                <c:pt idx="2083">
                  <c:v>63.8</c:v>
                </c:pt>
                <c:pt idx="2084">
                  <c:v>63.4</c:v>
                </c:pt>
                <c:pt idx="2085">
                  <c:v>63.1</c:v>
                </c:pt>
                <c:pt idx="2086">
                  <c:v>62.8</c:v>
                </c:pt>
                <c:pt idx="2087">
                  <c:v>62.6</c:v>
                </c:pt>
                <c:pt idx="2088">
                  <c:v>74.400000000000006</c:v>
                </c:pt>
                <c:pt idx="2089">
                  <c:v>74.3</c:v>
                </c:pt>
                <c:pt idx="2090">
                  <c:v>74.099999999999994</c:v>
                </c:pt>
                <c:pt idx="2091">
                  <c:v>73.900000000000006</c:v>
                </c:pt>
                <c:pt idx="2092">
                  <c:v>73.7</c:v>
                </c:pt>
                <c:pt idx="2093">
                  <c:v>73.400000000000006</c:v>
                </c:pt>
                <c:pt idx="2094">
                  <c:v>73.3</c:v>
                </c:pt>
                <c:pt idx="2095">
                  <c:v>73.2</c:v>
                </c:pt>
                <c:pt idx="2096">
                  <c:v>73.2</c:v>
                </c:pt>
                <c:pt idx="2097">
                  <c:v>73.099999999999994</c:v>
                </c:pt>
                <c:pt idx="2098">
                  <c:v>73.099999999999994</c:v>
                </c:pt>
                <c:pt idx="2099">
                  <c:v>73</c:v>
                </c:pt>
                <c:pt idx="2100">
                  <c:v>72.900000000000006</c:v>
                </c:pt>
                <c:pt idx="2101">
                  <c:v>72.8</c:v>
                </c:pt>
                <c:pt idx="2102">
                  <c:v>72.599999999999994</c:v>
                </c:pt>
                <c:pt idx="2103">
                  <c:v>66.400000000000006</c:v>
                </c:pt>
                <c:pt idx="2104">
                  <c:v>66</c:v>
                </c:pt>
                <c:pt idx="2105">
                  <c:v>65.599999999999994</c:v>
                </c:pt>
                <c:pt idx="2106">
                  <c:v>64.900000000000006</c:v>
                </c:pt>
                <c:pt idx="2107">
                  <c:v>64.3</c:v>
                </c:pt>
                <c:pt idx="2108">
                  <c:v>63.5</c:v>
                </c:pt>
                <c:pt idx="2109">
                  <c:v>62.8</c:v>
                </c:pt>
                <c:pt idx="2110">
                  <c:v>62.1</c:v>
                </c:pt>
                <c:pt idx="2111">
                  <c:v>61.3</c:v>
                </c:pt>
                <c:pt idx="2112">
                  <c:v>65</c:v>
                </c:pt>
                <c:pt idx="2113">
                  <c:v>59.7</c:v>
                </c:pt>
                <c:pt idx="2114">
                  <c:v>59</c:v>
                </c:pt>
                <c:pt idx="2115">
                  <c:v>58.4</c:v>
                </c:pt>
                <c:pt idx="2116">
                  <c:v>57.9</c:v>
                </c:pt>
                <c:pt idx="2117">
                  <c:v>57.5</c:v>
                </c:pt>
                <c:pt idx="2118">
                  <c:v>75.400000000000006</c:v>
                </c:pt>
                <c:pt idx="2119">
                  <c:v>75.3</c:v>
                </c:pt>
                <c:pt idx="2120">
                  <c:v>74.900000000000006</c:v>
                </c:pt>
                <c:pt idx="2121">
                  <c:v>74.599999999999994</c:v>
                </c:pt>
                <c:pt idx="2122">
                  <c:v>74.400000000000006</c:v>
                </c:pt>
                <c:pt idx="2123">
                  <c:v>74.099999999999994</c:v>
                </c:pt>
                <c:pt idx="2124">
                  <c:v>74</c:v>
                </c:pt>
                <c:pt idx="2125">
                  <c:v>73.8</c:v>
                </c:pt>
                <c:pt idx="2126">
                  <c:v>73.599999999999994</c:v>
                </c:pt>
                <c:pt idx="2127">
                  <c:v>73</c:v>
                </c:pt>
                <c:pt idx="2128">
                  <c:v>73</c:v>
                </c:pt>
                <c:pt idx="2129">
                  <c:v>73</c:v>
                </c:pt>
                <c:pt idx="2130">
                  <c:v>72.900000000000006</c:v>
                </c:pt>
                <c:pt idx="2131">
                  <c:v>73.099999999999994</c:v>
                </c:pt>
                <c:pt idx="2132">
                  <c:v>72.599999999999994</c:v>
                </c:pt>
                <c:pt idx="2133">
                  <c:v>73</c:v>
                </c:pt>
                <c:pt idx="2134">
                  <c:v>72.900000000000006</c:v>
                </c:pt>
                <c:pt idx="2135">
                  <c:v>72.7</c:v>
                </c:pt>
                <c:pt idx="2136">
                  <c:v>72.599999999999994</c:v>
                </c:pt>
                <c:pt idx="2137">
                  <c:v>72.400000000000006</c:v>
                </c:pt>
                <c:pt idx="2138">
                  <c:v>72.3</c:v>
                </c:pt>
                <c:pt idx="2139">
                  <c:v>72.2</c:v>
                </c:pt>
                <c:pt idx="2140">
                  <c:v>72.2</c:v>
                </c:pt>
                <c:pt idx="2141">
                  <c:v>72.2</c:v>
                </c:pt>
                <c:pt idx="2142">
                  <c:v>72.2</c:v>
                </c:pt>
                <c:pt idx="2143">
                  <c:v>72.099999999999994</c:v>
                </c:pt>
                <c:pt idx="2144">
                  <c:v>72.099999999999994</c:v>
                </c:pt>
                <c:pt idx="2145">
                  <c:v>72.099999999999994</c:v>
                </c:pt>
                <c:pt idx="2146">
                  <c:v>72</c:v>
                </c:pt>
                <c:pt idx="2147">
                  <c:v>71.8</c:v>
                </c:pt>
                <c:pt idx="2148">
                  <c:v>48.1</c:v>
                </c:pt>
                <c:pt idx="2149">
                  <c:v>54</c:v>
                </c:pt>
                <c:pt idx="2150">
                  <c:v>49.7</c:v>
                </c:pt>
                <c:pt idx="2151">
                  <c:v>48.9</c:v>
                </c:pt>
                <c:pt idx="2152">
                  <c:v>48.1</c:v>
                </c:pt>
                <c:pt idx="2153">
                  <c:v>47.1</c:v>
                </c:pt>
                <c:pt idx="2154">
                  <c:v>46.2</c:v>
                </c:pt>
                <c:pt idx="2155">
                  <c:v>45.3</c:v>
                </c:pt>
                <c:pt idx="2156">
                  <c:v>44.3</c:v>
                </c:pt>
                <c:pt idx="2157">
                  <c:v>43.3</c:v>
                </c:pt>
                <c:pt idx="2158">
                  <c:v>42.3</c:v>
                </c:pt>
                <c:pt idx="2159">
                  <c:v>41.5</c:v>
                </c:pt>
                <c:pt idx="2160">
                  <c:v>48</c:v>
                </c:pt>
                <c:pt idx="2161">
                  <c:v>41</c:v>
                </c:pt>
                <c:pt idx="2162">
                  <c:v>39</c:v>
                </c:pt>
                <c:pt idx="2163">
                  <c:v>83.1</c:v>
                </c:pt>
                <c:pt idx="2164">
                  <c:v>82.9</c:v>
                </c:pt>
                <c:pt idx="2165">
                  <c:v>82.7</c:v>
                </c:pt>
                <c:pt idx="2166">
                  <c:v>82.5</c:v>
                </c:pt>
                <c:pt idx="2167">
                  <c:v>82.2</c:v>
                </c:pt>
                <c:pt idx="2168">
                  <c:v>82</c:v>
                </c:pt>
                <c:pt idx="2169">
                  <c:v>81.7</c:v>
                </c:pt>
                <c:pt idx="2170">
                  <c:v>81.400000000000006</c:v>
                </c:pt>
                <c:pt idx="2171">
                  <c:v>81.099999999999994</c:v>
                </c:pt>
                <c:pt idx="2172">
                  <c:v>87</c:v>
                </c:pt>
                <c:pt idx="2173">
                  <c:v>82</c:v>
                </c:pt>
                <c:pt idx="2174">
                  <c:v>79.7</c:v>
                </c:pt>
                <c:pt idx="2175">
                  <c:v>79.3</c:v>
                </c:pt>
                <c:pt idx="2176">
                  <c:v>79</c:v>
                </c:pt>
                <c:pt idx="2177">
                  <c:v>78.7</c:v>
                </c:pt>
                <c:pt idx="2178">
                  <c:v>78.3</c:v>
                </c:pt>
                <c:pt idx="2179">
                  <c:v>76.400000000000006</c:v>
                </c:pt>
                <c:pt idx="2180">
                  <c:v>76.099999999999994</c:v>
                </c:pt>
                <c:pt idx="2181">
                  <c:v>75.8</c:v>
                </c:pt>
                <c:pt idx="2182">
                  <c:v>75.599999999999994</c:v>
                </c:pt>
                <c:pt idx="2183">
                  <c:v>75.099999999999994</c:v>
                </c:pt>
                <c:pt idx="2184">
                  <c:v>75</c:v>
                </c:pt>
                <c:pt idx="2185">
                  <c:v>74.7</c:v>
                </c:pt>
                <c:pt idx="2186">
                  <c:v>74.400000000000006</c:v>
                </c:pt>
                <c:pt idx="2187">
                  <c:v>74.3</c:v>
                </c:pt>
                <c:pt idx="2188">
                  <c:v>74</c:v>
                </c:pt>
                <c:pt idx="2189">
                  <c:v>74.099999999999994</c:v>
                </c:pt>
                <c:pt idx="2190">
                  <c:v>73.8</c:v>
                </c:pt>
                <c:pt idx="2191">
                  <c:v>73.7</c:v>
                </c:pt>
                <c:pt idx="2192">
                  <c:v>73.3</c:v>
                </c:pt>
                <c:pt idx="2193">
                  <c:v>73</c:v>
                </c:pt>
                <c:pt idx="2194">
                  <c:v>87</c:v>
                </c:pt>
                <c:pt idx="2195">
                  <c:v>85</c:v>
                </c:pt>
                <c:pt idx="2196">
                  <c:v>82</c:v>
                </c:pt>
                <c:pt idx="2197">
                  <c:v>79.8</c:v>
                </c:pt>
                <c:pt idx="2198">
                  <c:v>79.5</c:v>
                </c:pt>
                <c:pt idx="2199">
                  <c:v>79.099999999999994</c:v>
                </c:pt>
                <c:pt idx="2200">
                  <c:v>78.900000000000006</c:v>
                </c:pt>
                <c:pt idx="2201">
                  <c:v>78.3</c:v>
                </c:pt>
                <c:pt idx="2202">
                  <c:v>78.099999999999994</c:v>
                </c:pt>
                <c:pt idx="2203">
                  <c:v>77.5</c:v>
                </c:pt>
                <c:pt idx="2204">
                  <c:v>77.2</c:v>
                </c:pt>
                <c:pt idx="2205">
                  <c:v>76.5</c:v>
                </c:pt>
                <c:pt idx="2206">
                  <c:v>76.599999999999994</c:v>
                </c:pt>
                <c:pt idx="2207">
                  <c:v>76.2</c:v>
                </c:pt>
                <c:pt idx="2208">
                  <c:v>76</c:v>
                </c:pt>
                <c:pt idx="2209">
                  <c:v>68.8</c:v>
                </c:pt>
                <c:pt idx="2210">
                  <c:v>68.8</c:v>
                </c:pt>
                <c:pt idx="2211">
                  <c:v>68.7</c:v>
                </c:pt>
                <c:pt idx="2212">
                  <c:v>68.5</c:v>
                </c:pt>
                <c:pt idx="2213">
                  <c:v>68.3</c:v>
                </c:pt>
                <c:pt idx="2214">
                  <c:v>68.099999999999994</c:v>
                </c:pt>
                <c:pt idx="2215">
                  <c:v>68</c:v>
                </c:pt>
                <c:pt idx="2216">
                  <c:v>67.599999999999994</c:v>
                </c:pt>
                <c:pt idx="2217">
                  <c:v>67.599999999999994</c:v>
                </c:pt>
                <c:pt idx="2218">
                  <c:v>67.400000000000006</c:v>
                </c:pt>
                <c:pt idx="2219">
                  <c:v>67.099999999999994</c:v>
                </c:pt>
                <c:pt idx="2220">
                  <c:v>66.8</c:v>
                </c:pt>
                <c:pt idx="2221">
                  <c:v>66.5</c:v>
                </c:pt>
                <c:pt idx="2222">
                  <c:v>66.2</c:v>
                </c:pt>
                <c:pt idx="2223">
                  <c:v>65.8</c:v>
                </c:pt>
                <c:pt idx="2224">
                  <c:v>54.3</c:v>
                </c:pt>
                <c:pt idx="2225">
                  <c:v>54.2</c:v>
                </c:pt>
                <c:pt idx="2226">
                  <c:v>53.1</c:v>
                </c:pt>
                <c:pt idx="2227">
                  <c:v>53.1</c:v>
                </c:pt>
                <c:pt idx="2228">
                  <c:v>52.4</c:v>
                </c:pt>
                <c:pt idx="2229">
                  <c:v>52.2</c:v>
                </c:pt>
                <c:pt idx="2230">
                  <c:v>51.9</c:v>
                </c:pt>
                <c:pt idx="2231">
                  <c:v>51.5</c:v>
                </c:pt>
                <c:pt idx="2232">
                  <c:v>51.5</c:v>
                </c:pt>
                <c:pt idx="2233">
                  <c:v>51.6</c:v>
                </c:pt>
                <c:pt idx="2234">
                  <c:v>51.2</c:v>
                </c:pt>
                <c:pt idx="2235">
                  <c:v>51.1</c:v>
                </c:pt>
                <c:pt idx="2236">
                  <c:v>58</c:v>
                </c:pt>
                <c:pt idx="2237">
                  <c:v>57</c:v>
                </c:pt>
                <c:pt idx="2238">
                  <c:v>55</c:v>
                </c:pt>
                <c:pt idx="2239">
                  <c:v>62</c:v>
                </c:pt>
                <c:pt idx="2240">
                  <c:v>69</c:v>
                </c:pt>
                <c:pt idx="2241">
                  <c:v>59.2</c:v>
                </c:pt>
                <c:pt idx="2242">
                  <c:v>58.9</c:v>
                </c:pt>
                <c:pt idx="2243">
                  <c:v>58</c:v>
                </c:pt>
                <c:pt idx="2244">
                  <c:v>56.5</c:v>
                </c:pt>
                <c:pt idx="2245">
                  <c:v>55.3</c:v>
                </c:pt>
                <c:pt idx="2246">
                  <c:v>54.5</c:v>
                </c:pt>
                <c:pt idx="2247">
                  <c:v>54</c:v>
                </c:pt>
                <c:pt idx="2248">
                  <c:v>53.8</c:v>
                </c:pt>
                <c:pt idx="2249">
                  <c:v>53.7</c:v>
                </c:pt>
                <c:pt idx="2250">
                  <c:v>54</c:v>
                </c:pt>
                <c:pt idx="2251">
                  <c:v>54.9</c:v>
                </c:pt>
                <c:pt idx="2252">
                  <c:v>56</c:v>
                </c:pt>
                <c:pt idx="2253">
                  <c:v>57.3</c:v>
                </c:pt>
                <c:pt idx="2254">
                  <c:v>82.6</c:v>
                </c:pt>
                <c:pt idx="2255">
                  <c:v>82.4</c:v>
                </c:pt>
                <c:pt idx="2256">
                  <c:v>82</c:v>
                </c:pt>
                <c:pt idx="2257">
                  <c:v>82.1</c:v>
                </c:pt>
                <c:pt idx="2258">
                  <c:v>81.900000000000006</c:v>
                </c:pt>
                <c:pt idx="2259">
                  <c:v>81.599999999999994</c:v>
                </c:pt>
                <c:pt idx="2260">
                  <c:v>81.3</c:v>
                </c:pt>
                <c:pt idx="2261">
                  <c:v>89</c:v>
                </c:pt>
                <c:pt idx="2262">
                  <c:v>88</c:v>
                </c:pt>
                <c:pt idx="2263">
                  <c:v>81</c:v>
                </c:pt>
                <c:pt idx="2264">
                  <c:v>81</c:v>
                </c:pt>
                <c:pt idx="2265">
                  <c:v>79.400000000000006</c:v>
                </c:pt>
                <c:pt idx="2266">
                  <c:v>79.5</c:v>
                </c:pt>
                <c:pt idx="2267">
                  <c:v>79.400000000000006</c:v>
                </c:pt>
                <c:pt idx="2268">
                  <c:v>79.099999999999994</c:v>
                </c:pt>
                <c:pt idx="2269">
                  <c:v>74.7</c:v>
                </c:pt>
                <c:pt idx="2270">
                  <c:v>74.599999999999994</c:v>
                </c:pt>
                <c:pt idx="2271">
                  <c:v>74.5</c:v>
                </c:pt>
                <c:pt idx="2272">
                  <c:v>74.5</c:v>
                </c:pt>
                <c:pt idx="2273">
                  <c:v>74.5</c:v>
                </c:pt>
                <c:pt idx="2274">
                  <c:v>71.8</c:v>
                </c:pt>
                <c:pt idx="2275">
                  <c:v>72.3</c:v>
                </c:pt>
                <c:pt idx="2276">
                  <c:v>73.7</c:v>
                </c:pt>
                <c:pt idx="2277">
                  <c:v>73.8</c:v>
                </c:pt>
                <c:pt idx="2278">
                  <c:v>74.2</c:v>
                </c:pt>
                <c:pt idx="2279">
                  <c:v>69.099999999999994</c:v>
                </c:pt>
                <c:pt idx="2280">
                  <c:v>73.900000000000006</c:v>
                </c:pt>
                <c:pt idx="2281">
                  <c:v>73.7</c:v>
                </c:pt>
                <c:pt idx="2282">
                  <c:v>72.7</c:v>
                </c:pt>
                <c:pt idx="2283">
                  <c:v>71.5</c:v>
                </c:pt>
                <c:pt idx="2284">
                  <c:v>63.8</c:v>
                </c:pt>
                <c:pt idx="2285">
                  <c:v>63.5</c:v>
                </c:pt>
                <c:pt idx="2286">
                  <c:v>63.2</c:v>
                </c:pt>
                <c:pt idx="2287">
                  <c:v>62.7</c:v>
                </c:pt>
                <c:pt idx="2288">
                  <c:v>62.5</c:v>
                </c:pt>
                <c:pt idx="2289">
                  <c:v>62</c:v>
                </c:pt>
                <c:pt idx="2290">
                  <c:v>61.8</c:v>
                </c:pt>
                <c:pt idx="2291">
                  <c:v>61.4</c:v>
                </c:pt>
                <c:pt idx="2292">
                  <c:v>61</c:v>
                </c:pt>
                <c:pt idx="2293">
                  <c:v>67</c:v>
                </c:pt>
                <c:pt idx="2294">
                  <c:v>59.7</c:v>
                </c:pt>
                <c:pt idx="2295">
                  <c:v>59.6</c:v>
                </c:pt>
                <c:pt idx="2296">
                  <c:v>59.4</c:v>
                </c:pt>
                <c:pt idx="2297">
                  <c:v>58.9</c:v>
                </c:pt>
                <c:pt idx="2298">
                  <c:v>58.6</c:v>
                </c:pt>
                <c:pt idx="2299">
                  <c:v>71.400000000000006</c:v>
                </c:pt>
                <c:pt idx="2300">
                  <c:v>71.2</c:v>
                </c:pt>
                <c:pt idx="2301">
                  <c:v>71.3</c:v>
                </c:pt>
                <c:pt idx="2302">
                  <c:v>76</c:v>
                </c:pt>
                <c:pt idx="2303">
                  <c:v>73</c:v>
                </c:pt>
                <c:pt idx="2304">
                  <c:v>70</c:v>
                </c:pt>
                <c:pt idx="2305">
                  <c:v>69.8</c:v>
                </c:pt>
                <c:pt idx="2306">
                  <c:v>69.5</c:v>
                </c:pt>
                <c:pt idx="2307">
                  <c:v>69.3</c:v>
                </c:pt>
                <c:pt idx="2308">
                  <c:v>68.900000000000006</c:v>
                </c:pt>
                <c:pt idx="2309">
                  <c:v>68.3</c:v>
                </c:pt>
                <c:pt idx="2310">
                  <c:v>68</c:v>
                </c:pt>
                <c:pt idx="2311">
                  <c:v>67.900000000000006</c:v>
                </c:pt>
                <c:pt idx="2312">
                  <c:v>67.7</c:v>
                </c:pt>
                <c:pt idx="2313">
                  <c:v>67.400000000000006</c:v>
                </c:pt>
                <c:pt idx="2314">
                  <c:v>58.4</c:v>
                </c:pt>
                <c:pt idx="2315">
                  <c:v>57.6</c:v>
                </c:pt>
                <c:pt idx="2316">
                  <c:v>56.5</c:v>
                </c:pt>
                <c:pt idx="2317">
                  <c:v>55</c:v>
                </c:pt>
                <c:pt idx="2318">
                  <c:v>53.6</c:v>
                </c:pt>
                <c:pt idx="2319">
                  <c:v>52.6</c:v>
                </c:pt>
                <c:pt idx="2320">
                  <c:v>51.4</c:v>
                </c:pt>
                <c:pt idx="2321">
                  <c:v>50</c:v>
                </c:pt>
                <c:pt idx="2322">
                  <c:v>47.8</c:v>
                </c:pt>
                <c:pt idx="2323">
                  <c:v>46</c:v>
                </c:pt>
                <c:pt idx="2324">
                  <c:v>45.6</c:v>
                </c:pt>
                <c:pt idx="2325">
                  <c:v>45.9</c:v>
                </c:pt>
                <c:pt idx="2326">
                  <c:v>46.4</c:v>
                </c:pt>
                <c:pt idx="2327">
                  <c:v>47.1</c:v>
                </c:pt>
                <c:pt idx="2328">
                  <c:v>48.4</c:v>
                </c:pt>
                <c:pt idx="2329">
                  <c:v>82.3</c:v>
                </c:pt>
                <c:pt idx="2330">
                  <c:v>81.900000000000006</c:v>
                </c:pt>
                <c:pt idx="2331">
                  <c:v>81.7</c:v>
                </c:pt>
                <c:pt idx="2332">
                  <c:v>81.7</c:v>
                </c:pt>
                <c:pt idx="2333">
                  <c:v>81.5</c:v>
                </c:pt>
                <c:pt idx="2334">
                  <c:v>81.400000000000006</c:v>
                </c:pt>
                <c:pt idx="2335">
                  <c:v>81.099999999999994</c:v>
                </c:pt>
                <c:pt idx="2336">
                  <c:v>89</c:v>
                </c:pt>
                <c:pt idx="2337">
                  <c:v>88</c:v>
                </c:pt>
                <c:pt idx="2338">
                  <c:v>85</c:v>
                </c:pt>
                <c:pt idx="2339">
                  <c:v>83</c:v>
                </c:pt>
                <c:pt idx="2340">
                  <c:v>82</c:v>
                </c:pt>
                <c:pt idx="2341">
                  <c:v>79.900000000000006</c:v>
                </c:pt>
                <c:pt idx="2342">
                  <c:v>79.8</c:v>
                </c:pt>
                <c:pt idx="2343">
                  <c:v>79.599999999999994</c:v>
                </c:pt>
                <c:pt idx="2344">
                  <c:v>83.2</c:v>
                </c:pt>
                <c:pt idx="2345">
                  <c:v>83</c:v>
                </c:pt>
                <c:pt idx="2346">
                  <c:v>82.7</c:v>
                </c:pt>
                <c:pt idx="2347">
                  <c:v>82.6</c:v>
                </c:pt>
                <c:pt idx="2348">
                  <c:v>82.3</c:v>
                </c:pt>
                <c:pt idx="2349">
                  <c:v>82.1</c:v>
                </c:pt>
                <c:pt idx="2350">
                  <c:v>82</c:v>
                </c:pt>
                <c:pt idx="2351">
                  <c:v>81.7</c:v>
                </c:pt>
                <c:pt idx="2352">
                  <c:v>81.5</c:v>
                </c:pt>
                <c:pt idx="2353">
                  <c:v>81.099999999999994</c:v>
                </c:pt>
                <c:pt idx="2354">
                  <c:v>81</c:v>
                </c:pt>
                <c:pt idx="2355">
                  <c:v>85</c:v>
                </c:pt>
                <c:pt idx="2356">
                  <c:v>84</c:v>
                </c:pt>
                <c:pt idx="2357">
                  <c:v>82</c:v>
                </c:pt>
                <c:pt idx="2358">
                  <c:v>79.7</c:v>
                </c:pt>
                <c:pt idx="2359">
                  <c:v>64.400000000000006</c:v>
                </c:pt>
                <c:pt idx="2360">
                  <c:v>63.6</c:v>
                </c:pt>
                <c:pt idx="2361">
                  <c:v>62.8</c:v>
                </c:pt>
                <c:pt idx="2362">
                  <c:v>71.7</c:v>
                </c:pt>
                <c:pt idx="2363">
                  <c:v>73.7</c:v>
                </c:pt>
                <c:pt idx="2364">
                  <c:v>73.8</c:v>
                </c:pt>
                <c:pt idx="2365">
                  <c:v>73.8</c:v>
                </c:pt>
                <c:pt idx="2366">
                  <c:v>73.8</c:v>
                </c:pt>
                <c:pt idx="2367">
                  <c:v>73.7</c:v>
                </c:pt>
                <c:pt idx="2368">
                  <c:v>73.5</c:v>
                </c:pt>
                <c:pt idx="2369">
                  <c:v>73.2</c:v>
                </c:pt>
                <c:pt idx="2370">
                  <c:v>73</c:v>
                </c:pt>
                <c:pt idx="2371">
                  <c:v>72.8</c:v>
                </c:pt>
                <c:pt idx="2372">
                  <c:v>72.7</c:v>
                </c:pt>
                <c:pt idx="2373">
                  <c:v>72.599999999999994</c:v>
                </c:pt>
                <c:pt idx="2374">
                  <c:v>69.599999999999994</c:v>
                </c:pt>
                <c:pt idx="2375">
                  <c:v>69.3</c:v>
                </c:pt>
                <c:pt idx="2376">
                  <c:v>68.8</c:v>
                </c:pt>
                <c:pt idx="2377">
                  <c:v>68.099999999999994</c:v>
                </c:pt>
                <c:pt idx="2378">
                  <c:v>67.3</c:v>
                </c:pt>
                <c:pt idx="2379">
                  <c:v>66.7</c:v>
                </c:pt>
                <c:pt idx="2380">
                  <c:v>66.400000000000006</c:v>
                </c:pt>
                <c:pt idx="2381">
                  <c:v>66.099999999999994</c:v>
                </c:pt>
                <c:pt idx="2382">
                  <c:v>65.900000000000006</c:v>
                </c:pt>
                <c:pt idx="2383">
                  <c:v>65.5</c:v>
                </c:pt>
                <c:pt idx="2384">
                  <c:v>65.900000000000006</c:v>
                </c:pt>
                <c:pt idx="2385">
                  <c:v>65.2</c:v>
                </c:pt>
                <c:pt idx="2386">
                  <c:v>64.3</c:v>
                </c:pt>
                <c:pt idx="2387">
                  <c:v>64</c:v>
                </c:pt>
                <c:pt idx="2388">
                  <c:v>63.7</c:v>
                </c:pt>
                <c:pt idx="2389">
                  <c:v>74.599999999999994</c:v>
                </c:pt>
                <c:pt idx="2390">
                  <c:v>74.5</c:v>
                </c:pt>
                <c:pt idx="2391">
                  <c:v>74.3</c:v>
                </c:pt>
                <c:pt idx="2392">
                  <c:v>74.099999999999994</c:v>
                </c:pt>
                <c:pt idx="2393">
                  <c:v>73.900000000000006</c:v>
                </c:pt>
                <c:pt idx="2394">
                  <c:v>73.7</c:v>
                </c:pt>
                <c:pt idx="2395">
                  <c:v>73.5</c:v>
                </c:pt>
                <c:pt idx="2396">
                  <c:v>73.3</c:v>
                </c:pt>
                <c:pt idx="2397">
                  <c:v>73</c:v>
                </c:pt>
                <c:pt idx="2398">
                  <c:v>72.5</c:v>
                </c:pt>
                <c:pt idx="2399">
                  <c:v>71.599999999999994</c:v>
                </c:pt>
                <c:pt idx="2400">
                  <c:v>71.7</c:v>
                </c:pt>
                <c:pt idx="2401">
                  <c:v>71.400000000000006</c:v>
                </c:pt>
                <c:pt idx="2402">
                  <c:v>71.2</c:v>
                </c:pt>
                <c:pt idx="2403">
                  <c:v>71.099999999999994</c:v>
                </c:pt>
                <c:pt idx="2404">
                  <c:v>75.5</c:v>
                </c:pt>
                <c:pt idx="2405">
                  <c:v>75.3</c:v>
                </c:pt>
                <c:pt idx="2406">
                  <c:v>75.099999999999994</c:v>
                </c:pt>
                <c:pt idx="2407">
                  <c:v>74.900000000000006</c:v>
                </c:pt>
                <c:pt idx="2408">
                  <c:v>74.7</c:v>
                </c:pt>
                <c:pt idx="2409">
                  <c:v>74.400000000000006</c:v>
                </c:pt>
                <c:pt idx="2410">
                  <c:v>74.2</c:v>
                </c:pt>
                <c:pt idx="2411">
                  <c:v>73.5</c:v>
                </c:pt>
                <c:pt idx="2412">
                  <c:v>73.7</c:v>
                </c:pt>
                <c:pt idx="2413">
                  <c:v>73.599999999999994</c:v>
                </c:pt>
                <c:pt idx="2414">
                  <c:v>73.5</c:v>
                </c:pt>
                <c:pt idx="2415">
                  <c:v>73.2</c:v>
                </c:pt>
                <c:pt idx="2416">
                  <c:v>72.8</c:v>
                </c:pt>
                <c:pt idx="2417">
                  <c:v>73.099999999999994</c:v>
                </c:pt>
                <c:pt idx="2418">
                  <c:v>72.599999999999994</c:v>
                </c:pt>
                <c:pt idx="2419">
                  <c:v>68</c:v>
                </c:pt>
                <c:pt idx="2420">
                  <c:v>67.7</c:v>
                </c:pt>
                <c:pt idx="2421">
                  <c:v>67.400000000000006</c:v>
                </c:pt>
                <c:pt idx="2422">
                  <c:v>67.2</c:v>
                </c:pt>
                <c:pt idx="2423">
                  <c:v>66.900000000000006</c:v>
                </c:pt>
                <c:pt idx="2424">
                  <c:v>66.599999999999994</c:v>
                </c:pt>
                <c:pt idx="2425">
                  <c:v>66.2</c:v>
                </c:pt>
                <c:pt idx="2426">
                  <c:v>65.8</c:v>
                </c:pt>
                <c:pt idx="2427">
                  <c:v>64.900000000000006</c:v>
                </c:pt>
                <c:pt idx="2428">
                  <c:v>63.7</c:v>
                </c:pt>
                <c:pt idx="2429">
                  <c:v>62.3</c:v>
                </c:pt>
                <c:pt idx="2430">
                  <c:v>61</c:v>
                </c:pt>
                <c:pt idx="2431">
                  <c:v>62</c:v>
                </c:pt>
                <c:pt idx="2432">
                  <c:v>59.4</c:v>
                </c:pt>
                <c:pt idx="2433">
                  <c:v>58.7</c:v>
                </c:pt>
                <c:pt idx="2434">
                  <c:v>59.7</c:v>
                </c:pt>
                <c:pt idx="2435">
                  <c:v>59.4</c:v>
                </c:pt>
                <c:pt idx="2436">
                  <c:v>58.9</c:v>
                </c:pt>
                <c:pt idx="2437">
                  <c:v>58.3</c:v>
                </c:pt>
                <c:pt idx="2438">
                  <c:v>57.4</c:v>
                </c:pt>
                <c:pt idx="2439">
                  <c:v>56.7</c:v>
                </c:pt>
                <c:pt idx="2440">
                  <c:v>56.2</c:v>
                </c:pt>
                <c:pt idx="2441">
                  <c:v>55.9</c:v>
                </c:pt>
                <c:pt idx="2442">
                  <c:v>55.7</c:v>
                </c:pt>
                <c:pt idx="2443">
                  <c:v>55</c:v>
                </c:pt>
                <c:pt idx="2444">
                  <c:v>54.9</c:v>
                </c:pt>
                <c:pt idx="2445">
                  <c:v>54.7</c:v>
                </c:pt>
                <c:pt idx="2446">
                  <c:v>54.7</c:v>
                </c:pt>
                <c:pt idx="2447">
                  <c:v>54.6</c:v>
                </c:pt>
                <c:pt idx="2448">
                  <c:v>54.6</c:v>
                </c:pt>
                <c:pt idx="2449">
                  <c:v>73.3</c:v>
                </c:pt>
                <c:pt idx="2450">
                  <c:v>73.2</c:v>
                </c:pt>
                <c:pt idx="2451">
                  <c:v>73</c:v>
                </c:pt>
                <c:pt idx="2452">
                  <c:v>72.900000000000006</c:v>
                </c:pt>
                <c:pt idx="2453">
                  <c:v>72.8</c:v>
                </c:pt>
                <c:pt idx="2454">
                  <c:v>72.5</c:v>
                </c:pt>
                <c:pt idx="2455">
                  <c:v>72.599999999999994</c:v>
                </c:pt>
                <c:pt idx="2456">
                  <c:v>72.5</c:v>
                </c:pt>
                <c:pt idx="2457">
                  <c:v>72.400000000000006</c:v>
                </c:pt>
                <c:pt idx="2458">
                  <c:v>72.3</c:v>
                </c:pt>
                <c:pt idx="2459">
                  <c:v>72.2</c:v>
                </c:pt>
                <c:pt idx="2460">
                  <c:v>72</c:v>
                </c:pt>
                <c:pt idx="2461">
                  <c:v>71.900000000000006</c:v>
                </c:pt>
                <c:pt idx="2462">
                  <c:v>71.8</c:v>
                </c:pt>
                <c:pt idx="2463">
                  <c:v>71.599999999999994</c:v>
                </c:pt>
                <c:pt idx="2464">
                  <c:v>71.099999999999994</c:v>
                </c:pt>
                <c:pt idx="2465">
                  <c:v>71</c:v>
                </c:pt>
                <c:pt idx="2466">
                  <c:v>78</c:v>
                </c:pt>
                <c:pt idx="2467">
                  <c:v>76</c:v>
                </c:pt>
                <c:pt idx="2468">
                  <c:v>74</c:v>
                </c:pt>
                <c:pt idx="2469">
                  <c:v>71</c:v>
                </c:pt>
                <c:pt idx="2470">
                  <c:v>69.900000000000006</c:v>
                </c:pt>
                <c:pt idx="2471">
                  <c:v>69.7</c:v>
                </c:pt>
                <c:pt idx="2472">
                  <c:v>69.599999999999994</c:v>
                </c:pt>
                <c:pt idx="2473">
                  <c:v>69.5</c:v>
                </c:pt>
                <c:pt idx="2474">
                  <c:v>69.400000000000006</c:v>
                </c:pt>
                <c:pt idx="2475">
                  <c:v>69.3</c:v>
                </c:pt>
                <c:pt idx="2476">
                  <c:v>69.2</c:v>
                </c:pt>
                <c:pt idx="2477">
                  <c:v>69.099999999999994</c:v>
                </c:pt>
                <c:pt idx="2478">
                  <c:v>69.099999999999994</c:v>
                </c:pt>
                <c:pt idx="2479">
                  <c:v>75.099999999999994</c:v>
                </c:pt>
                <c:pt idx="2480">
                  <c:v>74.900000000000006</c:v>
                </c:pt>
                <c:pt idx="2481">
                  <c:v>74.900000000000006</c:v>
                </c:pt>
                <c:pt idx="2482">
                  <c:v>74.8</c:v>
                </c:pt>
                <c:pt idx="2483">
                  <c:v>74.8</c:v>
                </c:pt>
                <c:pt idx="2484">
                  <c:v>74.7</c:v>
                </c:pt>
                <c:pt idx="2485">
                  <c:v>74.7</c:v>
                </c:pt>
                <c:pt idx="2486">
                  <c:v>74.599999999999994</c:v>
                </c:pt>
                <c:pt idx="2487">
                  <c:v>74.400000000000006</c:v>
                </c:pt>
                <c:pt idx="2488">
                  <c:v>74.2</c:v>
                </c:pt>
                <c:pt idx="2489">
                  <c:v>74</c:v>
                </c:pt>
                <c:pt idx="2490">
                  <c:v>73.7</c:v>
                </c:pt>
                <c:pt idx="2491">
                  <c:v>73.5</c:v>
                </c:pt>
                <c:pt idx="2492">
                  <c:v>73.2</c:v>
                </c:pt>
                <c:pt idx="2493">
                  <c:v>72.900000000000006</c:v>
                </c:pt>
                <c:pt idx="2494">
                  <c:v>75.5</c:v>
                </c:pt>
                <c:pt idx="2495">
                  <c:v>75.2</c:v>
                </c:pt>
                <c:pt idx="2496">
                  <c:v>74.8</c:v>
                </c:pt>
                <c:pt idx="2497">
                  <c:v>74.5</c:v>
                </c:pt>
                <c:pt idx="2498">
                  <c:v>74.2</c:v>
                </c:pt>
                <c:pt idx="2499">
                  <c:v>73.900000000000006</c:v>
                </c:pt>
                <c:pt idx="2500">
                  <c:v>73.5</c:v>
                </c:pt>
                <c:pt idx="2501">
                  <c:v>73.2</c:v>
                </c:pt>
                <c:pt idx="2502">
                  <c:v>72.8</c:v>
                </c:pt>
                <c:pt idx="2503">
                  <c:v>72.400000000000006</c:v>
                </c:pt>
                <c:pt idx="2504">
                  <c:v>72</c:v>
                </c:pt>
                <c:pt idx="2505">
                  <c:v>71.599999999999994</c:v>
                </c:pt>
                <c:pt idx="2506">
                  <c:v>71.2</c:v>
                </c:pt>
                <c:pt idx="2507">
                  <c:v>78</c:v>
                </c:pt>
                <c:pt idx="2508">
                  <c:v>74</c:v>
                </c:pt>
                <c:pt idx="2509">
                  <c:v>66</c:v>
                </c:pt>
                <c:pt idx="2510">
                  <c:v>65.400000000000006</c:v>
                </c:pt>
                <c:pt idx="2511">
                  <c:v>65.599999999999994</c:v>
                </c:pt>
                <c:pt idx="2512">
                  <c:v>65.599999999999994</c:v>
                </c:pt>
                <c:pt idx="2513">
                  <c:v>65.8</c:v>
                </c:pt>
                <c:pt idx="2514">
                  <c:v>65.599999999999994</c:v>
                </c:pt>
                <c:pt idx="2515">
                  <c:v>64.5</c:v>
                </c:pt>
                <c:pt idx="2516">
                  <c:v>64.099999999999994</c:v>
                </c:pt>
                <c:pt idx="2517">
                  <c:v>63.7</c:v>
                </c:pt>
                <c:pt idx="2518">
                  <c:v>63.3</c:v>
                </c:pt>
                <c:pt idx="2519">
                  <c:v>63.5</c:v>
                </c:pt>
                <c:pt idx="2520">
                  <c:v>63.4</c:v>
                </c:pt>
                <c:pt idx="2521">
                  <c:v>63.3</c:v>
                </c:pt>
                <c:pt idx="2522">
                  <c:v>64</c:v>
                </c:pt>
                <c:pt idx="2523">
                  <c:v>63.8</c:v>
                </c:pt>
                <c:pt idx="2524">
                  <c:v>61.5</c:v>
                </c:pt>
                <c:pt idx="2525">
                  <c:v>67</c:v>
                </c:pt>
                <c:pt idx="2526">
                  <c:v>60</c:v>
                </c:pt>
                <c:pt idx="2527">
                  <c:v>59.3</c:v>
                </c:pt>
                <c:pt idx="2528">
                  <c:v>58.4</c:v>
                </c:pt>
                <c:pt idx="2529">
                  <c:v>57.5</c:v>
                </c:pt>
                <c:pt idx="2530">
                  <c:v>56.3</c:v>
                </c:pt>
                <c:pt idx="2531">
                  <c:v>55.5</c:v>
                </c:pt>
                <c:pt idx="2532">
                  <c:v>54.9</c:v>
                </c:pt>
                <c:pt idx="2533">
                  <c:v>53.2</c:v>
                </c:pt>
                <c:pt idx="2534">
                  <c:v>51.3</c:v>
                </c:pt>
                <c:pt idx="2535">
                  <c:v>51</c:v>
                </c:pt>
                <c:pt idx="2536">
                  <c:v>48.8</c:v>
                </c:pt>
                <c:pt idx="2537">
                  <c:v>47.7</c:v>
                </c:pt>
                <c:pt idx="2538">
                  <c:v>46.6</c:v>
                </c:pt>
                <c:pt idx="2539">
                  <c:v>78</c:v>
                </c:pt>
                <c:pt idx="2540">
                  <c:v>71</c:v>
                </c:pt>
                <c:pt idx="2541">
                  <c:v>77</c:v>
                </c:pt>
                <c:pt idx="2542">
                  <c:v>75</c:v>
                </c:pt>
                <c:pt idx="2543">
                  <c:v>69.8</c:v>
                </c:pt>
                <c:pt idx="2544">
                  <c:v>69.2</c:v>
                </c:pt>
                <c:pt idx="2545">
                  <c:v>67.7</c:v>
                </c:pt>
                <c:pt idx="2546">
                  <c:v>67.5</c:v>
                </c:pt>
                <c:pt idx="2547">
                  <c:v>67.7</c:v>
                </c:pt>
                <c:pt idx="2548">
                  <c:v>67</c:v>
                </c:pt>
                <c:pt idx="2549">
                  <c:v>67.400000000000006</c:v>
                </c:pt>
                <c:pt idx="2550">
                  <c:v>67.599999999999994</c:v>
                </c:pt>
                <c:pt idx="2551">
                  <c:v>67.599999999999994</c:v>
                </c:pt>
                <c:pt idx="2552">
                  <c:v>67.7</c:v>
                </c:pt>
                <c:pt idx="2553">
                  <c:v>67.5</c:v>
                </c:pt>
                <c:pt idx="2554">
                  <c:v>76.900000000000006</c:v>
                </c:pt>
                <c:pt idx="2555">
                  <c:v>76.7</c:v>
                </c:pt>
                <c:pt idx="2556">
                  <c:v>76.5</c:v>
                </c:pt>
                <c:pt idx="2557">
                  <c:v>76.3</c:v>
                </c:pt>
                <c:pt idx="2558">
                  <c:v>76.2</c:v>
                </c:pt>
                <c:pt idx="2559">
                  <c:v>76</c:v>
                </c:pt>
                <c:pt idx="2560">
                  <c:v>75.8</c:v>
                </c:pt>
                <c:pt idx="2561">
                  <c:v>75.599999999999994</c:v>
                </c:pt>
                <c:pt idx="2562">
                  <c:v>75.400000000000006</c:v>
                </c:pt>
                <c:pt idx="2563">
                  <c:v>75.3</c:v>
                </c:pt>
                <c:pt idx="2564">
                  <c:v>75.099999999999994</c:v>
                </c:pt>
                <c:pt idx="2565">
                  <c:v>74.900000000000006</c:v>
                </c:pt>
                <c:pt idx="2566">
                  <c:v>74.7</c:v>
                </c:pt>
                <c:pt idx="2567">
                  <c:v>74.5</c:v>
                </c:pt>
                <c:pt idx="2568">
                  <c:v>74.2</c:v>
                </c:pt>
                <c:pt idx="2569">
                  <c:v>81.2</c:v>
                </c:pt>
                <c:pt idx="2570">
                  <c:v>81</c:v>
                </c:pt>
                <c:pt idx="2571">
                  <c:v>87</c:v>
                </c:pt>
                <c:pt idx="2572">
                  <c:v>86</c:v>
                </c:pt>
                <c:pt idx="2573">
                  <c:v>86</c:v>
                </c:pt>
                <c:pt idx="2574">
                  <c:v>82</c:v>
                </c:pt>
                <c:pt idx="2575">
                  <c:v>81</c:v>
                </c:pt>
                <c:pt idx="2576">
                  <c:v>79.599999999999994</c:v>
                </c:pt>
                <c:pt idx="2577">
                  <c:v>79.5</c:v>
                </c:pt>
                <c:pt idx="2578">
                  <c:v>79.3</c:v>
                </c:pt>
                <c:pt idx="2579">
                  <c:v>79</c:v>
                </c:pt>
                <c:pt idx="2580">
                  <c:v>78.8</c:v>
                </c:pt>
                <c:pt idx="2581">
                  <c:v>78.3</c:v>
                </c:pt>
                <c:pt idx="2582">
                  <c:v>78.2</c:v>
                </c:pt>
                <c:pt idx="2583">
                  <c:v>78</c:v>
                </c:pt>
                <c:pt idx="2584">
                  <c:v>77.8</c:v>
                </c:pt>
                <c:pt idx="2585">
                  <c:v>67</c:v>
                </c:pt>
                <c:pt idx="2586">
                  <c:v>59.7</c:v>
                </c:pt>
                <c:pt idx="2587">
                  <c:v>58.6</c:v>
                </c:pt>
                <c:pt idx="2588">
                  <c:v>58.3</c:v>
                </c:pt>
                <c:pt idx="2589">
                  <c:v>57.5</c:v>
                </c:pt>
                <c:pt idx="2590">
                  <c:v>56.9</c:v>
                </c:pt>
                <c:pt idx="2591">
                  <c:v>56.2</c:v>
                </c:pt>
                <c:pt idx="2592">
                  <c:v>54.5</c:v>
                </c:pt>
                <c:pt idx="2593">
                  <c:v>53.1</c:v>
                </c:pt>
                <c:pt idx="2594">
                  <c:v>52.2</c:v>
                </c:pt>
                <c:pt idx="2595">
                  <c:v>51.5</c:v>
                </c:pt>
                <c:pt idx="2596">
                  <c:v>58</c:v>
                </c:pt>
                <c:pt idx="2597">
                  <c:v>52</c:v>
                </c:pt>
                <c:pt idx="2598">
                  <c:v>49.6</c:v>
                </c:pt>
                <c:pt idx="2599">
                  <c:v>49.2</c:v>
                </c:pt>
                <c:pt idx="2600">
                  <c:v>79.099999999999994</c:v>
                </c:pt>
                <c:pt idx="2601">
                  <c:v>78.900000000000006</c:v>
                </c:pt>
                <c:pt idx="2602">
                  <c:v>78.8</c:v>
                </c:pt>
                <c:pt idx="2603">
                  <c:v>78.7</c:v>
                </c:pt>
                <c:pt idx="2604">
                  <c:v>78.7</c:v>
                </c:pt>
                <c:pt idx="2605">
                  <c:v>78.5</c:v>
                </c:pt>
                <c:pt idx="2606">
                  <c:v>78.2</c:v>
                </c:pt>
                <c:pt idx="2607">
                  <c:v>78.099999999999994</c:v>
                </c:pt>
                <c:pt idx="2608">
                  <c:v>77.8</c:v>
                </c:pt>
                <c:pt idx="2609">
                  <c:v>77.5</c:v>
                </c:pt>
                <c:pt idx="2610">
                  <c:v>77.5</c:v>
                </c:pt>
                <c:pt idx="2611">
                  <c:v>77.2</c:v>
                </c:pt>
                <c:pt idx="2612">
                  <c:v>77</c:v>
                </c:pt>
                <c:pt idx="2613">
                  <c:v>76.900000000000006</c:v>
                </c:pt>
                <c:pt idx="2614">
                  <c:v>76.8</c:v>
                </c:pt>
                <c:pt idx="2615">
                  <c:v>76.8</c:v>
                </c:pt>
                <c:pt idx="2616">
                  <c:v>76.8</c:v>
                </c:pt>
                <c:pt idx="2617">
                  <c:v>76.5</c:v>
                </c:pt>
                <c:pt idx="2618">
                  <c:v>77</c:v>
                </c:pt>
                <c:pt idx="2619">
                  <c:v>76.3</c:v>
                </c:pt>
                <c:pt idx="2620">
                  <c:v>76.599999999999994</c:v>
                </c:pt>
                <c:pt idx="2621">
                  <c:v>76.400000000000006</c:v>
                </c:pt>
                <c:pt idx="2622">
                  <c:v>75.400000000000006</c:v>
                </c:pt>
                <c:pt idx="2623">
                  <c:v>76.2</c:v>
                </c:pt>
                <c:pt idx="2624">
                  <c:v>75.7</c:v>
                </c:pt>
                <c:pt idx="2625">
                  <c:v>75.400000000000006</c:v>
                </c:pt>
                <c:pt idx="2626">
                  <c:v>75.400000000000006</c:v>
                </c:pt>
                <c:pt idx="2627">
                  <c:v>75.400000000000006</c:v>
                </c:pt>
                <c:pt idx="2628">
                  <c:v>75.2</c:v>
                </c:pt>
                <c:pt idx="2629">
                  <c:v>75.099999999999994</c:v>
                </c:pt>
                <c:pt idx="2630">
                  <c:v>69.2</c:v>
                </c:pt>
                <c:pt idx="2631">
                  <c:v>69.099999999999994</c:v>
                </c:pt>
                <c:pt idx="2632">
                  <c:v>68.8</c:v>
                </c:pt>
                <c:pt idx="2633">
                  <c:v>68.5</c:v>
                </c:pt>
                <c:pt idx="2634">
                  <c:v>68.3</c:v>
                </c:pt>
                <c:pt idx="2635">
                  <c:v>68</c:v>
                </c:pt>
                <c:pt idx="2636">
                  <c:v>67.900000000000006</c:v>
                </c:pt>
                <c:pt idx="2637">
                  <c:v>67.8</c:v>
                </c:pt>
                <c:pt idx="2638">
                  <c:v>67.599999999999994</c:v>
                </c:pt>
                <c:pt idx="2639">
                  <c:v>67.3</c:v>
                </c:pt>
                <c:pt idx="2640">
                  <c:v>67.8</c:v>
                </c:pt>
                <c:pt idx="2641">
                  <c:v>67.2</c:v>
                </c:pt>
                <c:pt idx="2642">
                  <c:v>67.099999999999994</c:v>
                </c:pt>
                <c:pt idx="2643">
                  <c:v>67.400000000000006</c:v>
                </c:pt>
                <c:pt idx="2644">
                  <c:v>67.099999999999994</c:v>
                </c:pt>
                <c:pt idx="2645">
                  <c:v>71.7</c:v>
                </c:pt>
                <c:pt idx="2646">
                  <c:v>71.599999999999994</c:v>
                </c:pt>
                <c:pt idx="2647">
                  <c:v>71.400000000000006</c:v>
                </c:pt>
                <c:pt idx="2648">
                  <c:v>71.2</c:v>
                </c:pt>
                <c:pt idx="2649">
                  <c:v>71</c:v>
                </c:pt>
                <c:pt idx="2650">
                  <c:v>78</c:v>
                </c:pt>
                <c:pt idx="2651">
                  <c:v>75</c:v>
                </c:pt>
                <c:pt idx="2652">
                  <c:v>73</c:v>
                </c:pt>
                <c:pt idx="2653">
                  <c:v>71</c:v>
                </c:pt>
                <c:pt idx="2654">
                  <c:v>69.900000000000006</c:v>
                </c:pt>
                <c:pt idx="2655">
                  <c:v>69.599999999999994</c:v>
                </c:pt>
                <c:pt idx="2656">
                  <c:v>69.400000000000006</c:v>
                </c:pt>
                <c:pt idx="2657">
                  <c:v>69.3</c:v>
                </c:pt>
                <c:pt idx="2658">
                  <c:v>69.099999999999994</c:v>
                </c:pt>
                <c:pt idx="2659">
                  <c:v>69</c:v>
                </c:pt>
                <c:pt idx="2660">
                  <c:v>73.900000000000006</c:v>
                </c:pt>
                <c:pt idx="2661">
                  <c:v>73.8</c:v>
                </c:pt>
                <c:pt idx="2662">
                  <c:v>73.7</c:v>
                </c:pt>
                <c:pt idx="2663">
                  <c:v>73.8</c:v>
                </c:pt>
                <c:pt idx="2664">
                  <c:v>73.7</c:v>
                </c:pt>
                <c:pt idx="2665">
                  <c:v>73.599999999999994</c:v>
                </c:pt>
                <c:pt idx="2666">
                  <c:v>73.2</c:v>
                </c:pt>
                <c:pt idx="2667">
                  <c:v>73.400000000000006</c:v>
                </c:pt>
                <c:pt idx="2668">
                  <c:v>73.599999999999994</c:v>
                </c:pt>
                <c:pt idx="2669">
                  <c:v>73.599999999999994</c:v>
                </c:pt>
                <c:pt idx="2670">
                  <c:v>73.3</c:v>
                </c:pt>
                <c:pt idx="2671">
                  <c:v>72.400000000000006</c:v>
                </c:pt>
                <c:pt idx="2672">
                  <c:v>73.099999999999994</c:v>
                </c:pt>
                <c:pt idx="2673">
                  <c:v>72.5</c:v>
                </c:pt>
                <c:pt idx="2674">
                  <c:v>72.5</c:v>
                </c:pt>
                <c:pt idx="2675">
                  <c:v>75.900000000000006</c:v>
                </c:pt>
                <c:pt idx="2676">
                  <c:v>75.7</c:v>
                </c:pt>
                <c:pt idx="2677">
                  <c:v>75.599999999999994</c:v>
                </c:pt>
                <c:pt idx="2678">
                  <c:v>75.400000000000006</c:v>
                </c:pt>
                <c:pt idx="2679">
                  <c:v>75.2</c:v>
                </c:pt>
                <c:pt idx="2680">
                  <c:v>75</c:v>
                </c:pt>
                <c:pt idx="2681">
                  <c:v>74.900000000000006</c:v>
                </c:pt>
                <c:pt idx="2682">
                  <c:v>74.7</c:v>
                </c:pt>
                <c:pt idx="2683">
                  <c:v>74.599999999999994</c:v>
                </c:pt>
                <c:pt idx="2684">
                  <c:v>74.400000000000006</c:v>
                </c:pt>
                <c:pt idx="2685">
                  <c:v>74.2</c:v>
                </c:pt>
                <c:pt idx="2686">
                  <c:v>74</c:v>
                </c:pt>
                <c:pt idx="2687">
                  <c:v>73.8</c:v>
                </c:pt>
                <c:pt idx="2688">
                  <c:v>73.599999999999994</c:v>
                </c:pt>
                <c:pt idx="2689">
                  <c:v>73.400000000000006</c:v>
                </c:pt>
                <c:pt idx="2690">
                  <c:v>65.400000000000006</c:v>
                </c:pt>
                <c:pt idx="2691">
                  <c:v>65.400000000000006</c:v>
                </c:pt>
                <c:pt idx="2692">
                  <c:v>64.7</c:v>
                </c:pt>
                <c:pt idx="2693">
                  <c:v>64.599999999999994</c:v>
                </c:pt>
                <c:pt idx="2694">
                  <c:v>64.400000000000006</c:v>
                </c:pt>
                <c:pt idx="2695">
                  <c:v>64.099999999999994</c:v>
                </c:pt>
                <c:pt idx="2696">
                  <c:v>63.8</c:v>
                </c:pt>
                <c:pt idx="2697">
                  <c:v>63.4</c:v>
                </c:pt>
                <c:pt idx="2698">
                  <c:v>63</c:v>
                </c:pt>
                <c:pt idx="2699">
                  <c:v>62.6</c:v>
                </c:pt>
                <c:pt idx="2700">
                  <c:v>62.2</c:v>
                </c:pt>
                <c:pt idx="2701">
                  <c:v>61.9</c:v>
                </c:pt>
                <c:pt idx="2702">
                  <c:v>61.5</c:v>
                </c:pt>
                <c:pt idx="2703">
                  <c:v>61.1</c:v>
                </c:pt>
                <c:pt idx="2704">
                  <c:v>68</c:v>
                </c:pt>
                <c:pt idx="2705">
                  <c:v>61.1</c:v>
                </c:pt>
                <c:pt idx="2706">
                  <c:v>63</c:v>
                </c:pt>
                <c:pt idx="2707">
                  <c:v>59.2</c:v>
                </c:pt>
                <c:pt idx="2708">
                  <c:v>58.2</c:v>
                </c:pt>
                <c:pt idx="2709">
                  <c:v>58</c:v>
                </c:pt>
                <c:pt idx="2710">
                  <c:v>57.4</c:v>
                </c:pt>
                <c:pt idx="2711">
                  <c:v>55.7</c:v>
                </c:pt>
                <c:pt idx="2712">
                  <c:v>52.6</c:v>
                </c:pt>
                <c:pt idx="2713">
                  <c:v>58</c:v>
                </c:pt>
                <c:pt idx="2714">
                  <c:v>49.3</c:v>
                </c:pt>
                <c:pt idx="2715">
                  <c:v>47.9</c:v>
                </c:pt>
                <c:pt idx="2716">
                  <c:v>46.4</c:v>
                </c:pt>
                <c:pt idx="2717">
                  <c:v>45.5</c:v>
                </c:pt>
                <c:pt idx="2718">
                  <c:v>44.6</c:v>
                </c:pt>
                <c:pt idx="2719">
                  <c:v>43.8</c:v>
                </c:pt>
                <c:pt idx="2720">
                  <c:v>59.2</c:v>
                </c:pt>
                <c:pt idx="2721">
                  <c:v>58</c:v>
                </c:pt>
                <c:pt idx="2722">
                  <c:v>56.6</c:v>
                </c:pt>
                <c:pt idx="2723">
                  <c:v>54.9</c:v>
                </c:pt>
                <c:pt idx="2724">
                  <c:v>52.4</c:v>
                </c:pt>
                <c:pt idx="2725">
                  <c:v>50</c:v>
                </c:pt>
                <c:pt idx="2726">
                  <c:v>48.2</c:v>
                </c:pt>
                <c:pt idx="2727">
                  <c:v>46.6</c:v>
                </c:pt>
                <c:pt idx="2728">
                  <c:v>45.4</c:v>
                </c:pt>
                <c:pt idx="2729">
                  <c:v>44.6</c:v>
                </c:pt>
                <c:pt idx="2730">
                  <c:v>44.3</c:v>
                </c:pt>
                <c:pt idx="2731">
                  <c:v>44.5</c:v>
                </c:pt>
                <c:pt idx="2732">
                  <c:v>44.8</c:v>
                </c:pt>
                <c:pt idx="2733">
                  <c:v>45.3</c:v>
                </c:pt>
                <c:pt idx="2734">
                  <c:v>46</c:v>
                </c:pt>
              </c:numCache>
            </c:numRef>
          </c:yVal>
          <c:smooth val="0"/>
          <c:extLst>
            <c:ext xmlns:c16="http://schemas.microsoft.com/office/drawing/2014/chart" uri="{C3380CC4-5D6E-409C-BE32-E72D297353CC}">
              <c16:uniqueId val="{00000002-02B2-40B5-9D0A-6679EB7AA101}"/>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2735"/>
                <c:pt idx="0">
                  <c:v>61.981090582437936</c:v>
                </c:pt>
                <c:pt idx="1">
                  <c:v>61.627732268807677</c:v>
                </c:pt>
                <c:pt idx="2">
                  <c:v>61.760569337526057</c:v>
                </c:pt>
                <c:pt idx="3">
                  <c:v>61.586234710601353</c:v>
                </c:pt>
                <c:pt idx="4">
                  <c:v>61.409843215925363</c:v>
                </c:pt>
                <c:pt idx="5">
                  <c:v>61.27676047929252</c:v>
                </c:pt>
                <c:pt idx="6">
                  <c:v>61.174097379282756</c:v>
                </c:pt>
                <c:pt idx="7">
                  <c:v>60.896764735701105</c:v>
                </c:pt>
                <c:pt idx="8">
                  <c:v>60.529129780244247</c:v>
                </c:pt>
                <c:pt idx="9">
                  <c:v>60.536728273452162</c:v>
                </c:pt>
                <c:pt idx="10">
                  <c:v>60.700684560174302</c:v>
                </c:pt>
                <c:pt idx="11">
                  <c:v>60.620487358729605</c:v>
                </c:pt>
                <c:pt idx="12">
                  <c:v>60.525460353750361</c:v>
                </c:pt>
                <c:pt idx="13">
                  <c:v>73.476544423082444</c:v>
                </c:pt>
                <c:pt idx="14">
                  <c:v>59.593987398310894</c:v>
                </c:pt>
                <c:pt idx="15">
                  <c:v>59.37219146196022</c:v>
                </c:pt>
                <c:pt idx="16">
                  <c:v>72.275063265856375</c:v>
                </c:pt>
                <c:pt idx="17">
                  <c:v>75.206463510114347</c:v>
                </c:pt>
                <c:pt idx="18">
                  <c:v>71.932316494051619</c:v>
                </c:pt>
                <c:pt idx="19">
                  <c:v>71.975974271679419</c:v>
                </c:pt>
                <c:pt idx="20">
                  <c:v>71.989218881379244</c:v>
                </c:pt>
                <c:pt idx="21">
                  <c:v>71.581061786424641</c:v>
                </c:pt>
                <c:pt idx="22">
                  <c:v>71.960595196099362</c:v>
                </c:pt>
                <c:pt idx="23">
                  <c:v>75.693263874085773</c:v>
                </c:pt>
                <c:pt idx="24">
                  <c:v>75.324531454878667</c:v>
                </c:pt>
                <c:pt idx="25">
                  <c:v>71.214169570695034</c:v>
                </c:pt>
                <c:pt idx="26">
                  <c:v>74.896581126132801</c:v>
                </c:pt>
                <c:pt idx="27">
                  <c:v>74.692501813802423</c:v>
                </c:pt>
                <c:pt idx="28">
                  <c:v>74.427334992360144</c:v>
                </c:pt>
                <c:pt idx="29">
                  <c:v>74.403541594979572</c:v>
                </c:pt>
                <c:pt idx="30">
                  <c:v>74.639297448722729</c:v>
                </c:pt>
                <c:pt idx="31">
                  <c:v>74.546642982876364</c:v>
                </c:pt>
                <c:pt idx="32">
                  <c:v>73.144603550604998</c:v>
                </c:pt>
                <c:pt idx="33">
                  <c:v>69.161725782503538</c:v>
                </c:pt>
                <c:pt idx="34">
                  <c:v>69.173507113591171</c:v>
                </c:pt>
                <c:pt idx="35">
                  <c:v>68.974071321539995</c:v>
                </c:pt>
                <c:pt idx="36">
                  <c:v>68.751724631482375</c:v>
                </c:pt>
                <c:pt idx="37">
                  <c:v>68.545268692731298</c:v>
                </c:pt>
                <c:pt idx="38">
                  <c:v>68.208631609238211</c:v>
                </c:pt>
                <c:pt idx="39">
                  <c:v>68.237188070530024</c:v>
                </c:pt>
                <c:pt idx="40">
                  <c:v>68.043381756135659</c:v>
                </c:pt>
                <c:pt idx="41">
                  <c:v>67.755605210255013</c:v>
                </c:pt>
                <c:pt idx="42">
                  <c:v>73.27920631633198</c:v>
                </c:pt>
                <c:pt idx="43">
                  <c:v>67.26544722829864</c:v>
                </c:pt>
                <c:pt idx="44">
                  <c:v>67.392686051751141</c:v>
                </c:pt>
                <c:pt idx="45">
                  <c:v>67.343243823790502</c:v>
                </c:pt>
                <c:pt idx="46">
                  <c:v>67.354748092646716</c:v>
                </c:pt>
                <c:pt idx="47">
                  <c:v>61.32701596314142</c:v>
                </c:pt>
                <c:pt idx="48">
                  <c:v>60.937039169046869</c:v>
                </c:pt>
                <c:pt idx="49">
                  <c:v>60.991233793130377</c:v>
                </c:pt>
                <c:pt idx="50">
                  <c:v>60.78029456193169</c:v>
                </c:pt>
                <c:pt idx="51">
                  <c:v>60.475259369182908</c:v>
                </c:pt>
                <c:pt idx="52">
                  <c:v>60.012364760250463</c:v>
                </c:pt>
                <c:pt idx="53">
                  <c:v>59.968919494621822</c:v>
                </c:pt>
                <c:pt idx="54">
                  <c:v>59.479789625624754</c:v>
                </c:pt>
                <c:pt idx="55">
                  <c:v>58.923586549240326</c:v>
                </c:pt>
                <c:pt idx="56">
                  <c:v>58.621559786662679</c:v>
                </c:pt>
                <c:pt idx="57">
                  <c:v>57.819137305153902</c:v>
                </c:pt>
                <c:pt idx="58">
                  <c:v>57.731854043413584</c:v>
                </c:pt>
                <c:pt idx="59">
                  <c:v>57.33841004551914</c:v>
                </c:pt>
                <c:pt idx="60">
                  <c:v>72.637878212263402</c:v>
                </c:pt>
                <c:pt idx="61">
                  <c:v>72.175846125276749</c:v>
                </c:pt>
                <c:pt idx="62">
                  <c:v>72.499501684736117</c:v>
                </c:pt>
                <c:pt idx="63">
                  <c:v>72.155085538826555</c:v>
                </c:pt>
                <c:pt idx="64">
                  <c:v>72.060142625104433</c:v>
                </c:pt>
                <c:pt idx="65">
                  <c:v>71.63229593407965</c:v>
                </c:pt>
                <c:pt idx="66">
                  <c:v>71.649207580262782</c:v>
                </c:pt>
                <c:pt idx="67">
                  <c:v>76.020673734248604</c:v>
                </c:pt>
                <c:pt idx="68">
                  <c:v>70.534239571063324</c:v>
                </c:pt>
                <c:pt idx="69">
                  <c:v>70.632456909942121</c:v>
                </c:pt>
                <c:pt idx="70">
                  <c:v>70.67228354539364</c:v>
                </c:pt>
                <c:pt idx="71">
                  <c:v>71.044940449861699</c:v>
                </c:pt>
                <c:pt idx="72">
                  <c:v>69.753435372783144</c:v>
                </c:pt>
                <c:pt idx="73">
                  <c:v>70.311973890255757</c:v>
                </c:pt>
                <c:pt idx="74">
                  <c:v>70.101465485664917</c:v>
                </c:pt>
                <c:pt idx="75">
                  <c:v>69.704600897688948</c:v>
                </c:pt>
                <c:pt idx="76">
                  <c:v>70.113334880037485</c:v>
                </c:pt>
                <c:pt idx="77">
                  <c:v>71.876626128671077</c:v>
                </c:pt>
                <c:pt idx="78">
                  <c:v>72.058746289408333</c:v>
                </c:pt>
                <c:pt idx="79">
                  <c:v>76.910059009739541</c:v>
                </c:pt>
                <c:pt idx="80">
                  <c:v>77.045573288997389</c:v>
                </c:pt>
                <c:pt idx="81">
                  <c:v>71.424225634520312</c:v>
                </c:pt>
                <c:pt idx="82">
                  <c:v>72.008994299931956</c:v>
                </c:pt>
                <c:pt idx="83">
                  <c:v>72.048796694105448</c:v>
                </c:pt>
                <c:pt idx="84">
                  <c:v>71.63335880345079</c:v>
                </c:pt>
                <c:pt idx="85">
                  <c:v>71.478974179658735</c:v>
                </c:pt>
                <c:pt idx="86">
                  <c:v>70.868120634650964</c:v>
                </c:pt>
                <c:pt idx="87">
                  <c:v>76.340971589435995</c:v>
                </c:pt>
                <c:pt idx="88">
                  <c:v>70.43518062639852</c:v>
                </c:pt>
                <c:pt idx="89">
                  <c:v>70.71435248576006</c:v>
                </c:pt>
                <c:pt idx="90">
                  <c:v>70.483656031185276</c:v>
                </c:pt>
                <c:pt idx="91">
                  <c:v>71.245732904074259</c:v>
                </c:pt>
                <c:pt idx="92">
                  <c:v>74.721159657068966</c:v>
                </c:pt>
                <c:pt idx="93">
                  <c:v>69.744104626707355</c:v>
                </c:pt>
                <c:pt idx="94">
                  <c:v>69.867353119085379</c:v>
                </c:pt>
                <c:pt idx="95">
                  <c:v>69.624511687020387</c:v>
                </c:pt>
                <c:pt idx="96">
                  <c:v>69.477673221410683</c:v>
                </c:pt>
                <c:pt idx="97">
                  <c:v>69.139832749996216</c:v>
                </c:pt>
                <c:pt idx="98">
                  <c:v>74.472788438710737</c:v>
                </c:pt>
                <c:pt idx="99">
                  <c:v>69.277326495776734</c:v>
                </c:pt>
                <c:pt idx="100">
                  <c:v>69.007808698415587</c:v>
                </c:pt>
                <c:pt idx="101">
                  <c:v>69.139006840941974</c:v>
                </c:pt>
                <c:pt idx="102">
                  <c:v>69.241749374920943</c:v>
                </c:pt>
                <c:pt idx="103">
                  <c:v>68.803188500135178</c:v>
                </c:pt>
                <c:pt idx="104">
                  <c:v>68.769357122695112</c:v>
                </c:pt>
                <c:pt idx="105">
                  <c:v>68.45653994733631</c:v>
                </c:pt>
                <c:pt idx="106">
                  <c:v>68.414844837429953</c:v>
                </c:pt>
                <c:pt idx="107">
                  <c:v>87.176675585082904</c:v>
                </c:pt>
                <c:pt idx="108">
                  <c:v>85.387408137332471</c:v>
                </c:pt>
                <c:pt idx="109">
                  <c:v>85.435751959766947</c:v>
                </c:pt>
                <c:pt idx="110">
                  <c:v>85.004506527736311</c:v>
                </c:pt>
                <c:pt idx="111">
                  <c:v>83.755735195717463</c:v>
                </c:pt>
                <c:pt idx="112">
                  <c:v>82.665562496213099</c:v>
                </c:pt>
                <c:pt idx="113">
                  <c:v>83.55733159954795</c:v>
                </c:pt>
                <c:pt idx="114">
                  <c:v>78.79959030328817</c:v>
                </c:pt>
                <c:pt idx="115">
                  <c:v>81.947368949185559</c:v>
                </c:pt>
                <c:pt idx="116">
                  <c:v>78.477969508110704</c:v>
                </c:pt>
                <c:pt idx="117">
                  <c:v>78.221229792018846</c:v>
                </c:pt>
                <c:pt idx="118">
                  <c:v>80.158924935211047</c:v>
                </c:pt>
                <c:pt idx="119">
                  <c:v>77.713092749399181</c:v>
                </c:pt>
                <c:pt idx="120">
                  <c:v>79.348441437209644</c:v>
                </c:pt>
                <c:pt idx="121">
                  <c:v>77.799592805836866</c:v>
                </c:pt>
                <c:pt idx="122">
                  <c:v>84.026542282443231</c:v>
                </c:pt>
                <c:pt idx="123">
                  <c:v>78.709917881441072</c:v>
                </c:pt>
                <c:pt idx="124">
                  <c:v>86.332136539831211</c:v>
                </c:pt>
                <c:pt idx="125">
                  <c:v>83.562838910891415</c:v>
                </c:pt>
                <c:pt idx="126">
                  <c:v>82.978823793195915</c:v>
                </c:pt>
                <c:pt idx="127">
                  <c:v>82.972406994931603</c:v>
                </c:pt>
                <c:pt idx="128">
                  <c:v>83.449735628487488</c:v>
                </c:pt>
                <c:pt idx="129">
                  <c:v>86.119497836454357</c:v>
                </c:pt>
                <c:pt idx="130">
                  <c:v>78.3400411299192</c:v>
                </c:pt>
                <c:pt idx="131">
                  <c:v>81.775967730916847</c:v>
                </c:pt>
                <c:pt idx="132">
                  <c:v>81.206032917258483</c:v>
                </c:pt>
                <c:pt idx="133">
                  <c:v>78.219163882777906</c:v>
                </c:pt>
                <c:pt idx="134">
                  <c:v>83.955250137076533</c:v>
                </c:pt>
                <c:pt idx="135">
                  <c:v>79.995449596158068</c:v>
                </c:pt>
                <c:pt idx="136">
                  <c:v>80.104879739670196</c:v>
                </c:pt>
                <c:pt idx="137">
                  <c:v>68.509491364560418</c:v>
                </c:pt>
                <c:pt idx="138">
                  <c:v>69.207018162805724</c:v>
                </c:pt>
                <c:pt idx="139">
                  <c:v>68.319577140958941</c:v>
                </c:pt>
                <c:pt idx="140">
                  <c:v>68.961566074079087</c:v>
                </c:pt>
                <c:pt idx="141">
                  <c:v>73.917636840179213</c:v>
                </c:pt>
                <c:pt idx="142">
                  <c:v>68.549703115063281</c:v>
                </c:pt>
                <c:pt idx="143">
                  <c:v>67.915124091581063</c:v>
                </c:pt>
                <c:pt idx="144">
                  <c:v>73.467507540841041</c:v>
                </c:pt>
                <c:pt idx="145">
                  <c:v>67.1526085209549</c:v>
                </c:pt>
                <c:pt idx="146">
                  <c:v>66.737686092664205</c:v>
                </c:pt>
                <c:pt idx="147">
                  <c:v>67.006501271129721</c:v>
                </c:pt>
                <c:pt idx="148">
                  <c:v>67.000683016377025</c:v>
                </c:pt>
                <c:pt idx="149">
                  <c:v>67.353529829413503</c:v>
                </c:pt>
                <c:pt idx="150">
                  <c:v>67.095218916208779</c:v>
                </c:pt>
                <c:pt idx="151">
                  <c:v>73.153048759163212</c:v>
                </c:pt>
                <c:pt idx="152">
                  <c:v>76.456777798755255</c:v>
                </c:pt>
                <c:pt idx="153">
                  <c:v>69.52825963945844</c:v>
                </c:pt>
                <c:pt idx="154">
                  <c:v>69.780192746605451</c:v>
                </c:pt>
                <c:pt idx="155">
                  <c:v>69.941440230035681</c:v>
                </c:pt>
                <c:pt idx="156">
                  <c:v>69.929102628394304</c:v>
                </c:pt>
                <c:pt idx="157">
                  <c:v>69.656501912671658</c:v>
                </c:pt>
                <c:pt idx="158">
                  <c:v>70.025799644171741</c:v>
                </c:pt>
                <c:pt idx="159">
                  <c:v>70.252513703463691</c:v>
                </c:pt>
                <c:pt idx="160">
                  <c:v>70.196064215692928</c:v>
                </c:pt>
                <c:pt idx="161">
                  <c:v>69.932566378529089</c:v>
                </c:pt>
                <c:pt idx="162">
                  <c:v>69.696520413626089</c:v>
                </c:pt>
                <c:pt idx="163">
                  <c:v>69.250563639884064</c:v>
                </c:pt>
                <c:pt idx="164">
                  <c:v>76.85275453089163</c:v>
                </c:pt>
                <c:pt idx="165">
                  <c:v>69.613306134751198</c:v>
                </c:pt>
                <c:pt idx="166">
                  <c:v>69.672990345604504</c:v>
                </c:pt>
                <c:pt idx="167">
                  <c:v>74.102389701646075</c:v>
                </c:pt>
                <c:pt idx="168">
                  <c:v>73.910984464906278</c:v>
                </c:pt>
                <c:pt idx="169">
                  <c:v>72.438654083310567</c:v>
                </c:pt>
                <c:pt idx="170">
                  <c:v>70.973476256118701</c:v>
                </c:pt>
                <c:pt idx="171">
                  <c:v>71.250613425042573</c:v>
                </c:pt>
                <c:pt idx="172">
                  <c:v>71.254195621114704</c:v>
                </c:pt>
                <c:pt idx="173">
                  <c:v>71.122552624662163</c:v>
                </c:pt>
                <c:pt idx="174">
                  <c:v>71.10677096997594</c:v>
                </c:pt>
                <c:pt idx="175">
                  <c:v>70.990216356037692</c:v>
                </c:pt>
                <c:pt idx="176">
                  <c:v>71.726217249577104</c:v>
                </c:pt>
                <c:pt idx="177">
                  <c:v>71.573409053202553</c:v>
                </c:pt>
                <c:pt idx="178">
                  <c:v>71.383655472987257</c:v>
                </c:pt>
                <c:pt idx="179">
                  <c:v>70.554692410149244</c:v>
                </c:pt>
                <c:pt idx="180">
                  <c:v>74.635084419717131</c:v>
                </c:pt>
                <c:pt idx="181">
                  <c:v>70.430840778470326</c:v>
                </c:pt>
                <c:pt idx="182">
                  <c:v>67.752637135418482</c:v>
                </c:pt>
                <c:pt idx="183">
                  <c:v>67.645471658097719</c:v>
                </c:pt>
                <c:pt idx="184">
                  <c:v>67.560712067240772</c:v>
                </c:pt>
                <c:pt idx="185">
                  <c:v>73.016530118024534</c:v>
                </c:pt>
                <c:pt idx="186">
                  <c:v>67.341082092634778</c:v>
                </c:pt>
                <c:pt idx="187">
                  <c:v>67.246668298643073</c:v>
                </c:pt>
                <c:pt idx="188">
                  <c:v>67.10707174160639</c:v>
                </c:pt>
                <c:pt idx="189">
                  <c:v>66.932073192551883</c:v>
                </c:pt>
                <c:pt idx="190">
                  <c:v>66.88527066397306</c:v>
                </c:pt>
                <c:pt idx="191">
                  <c:v>66.749639327106294</c:v>
                </c:pt>
                <c:pt idx="192">
                  <c:v>66.595910551046543</c:v>
                </c:pt>
                <c:pt idx="193">
                  <c:v>66.482025926256924</c:v>
                </c:pt>
                <c:pt idx="194">
                  <c:v>66.32759712263325</c:v>
                </c:pt>
                <c:pt idx="195">
                  <c:v>66.152062389934798</c:v>
                </c:pt>
                <c:pt idx="196">
                  <c:v>65.930541616888902</c:v>
                </c:pt>
                <c:pt idx="197">
                  <c:v>77.063757500923728</c:v>
                </c:pt>
                <c:pt idx="198">
                  <c:v>76.570677599866698</c:v>
                </c:pt>
                <c:pt idx="199">
                  <c:v>76.475364999612609</c:v>
                </c:pt>
                <c:pt idx="200">
                  <c:v>76.296417383894408</c:v>
                </c:pt>
                <c:pt idx="201">
                  <c:v>76.158346496587313</c:v>
                </c:pt>
                <c:pt idx="202">
                  <c:v>76.149271432416995</c:v>
                </c:pt>
                <c:pt idx="203">
                  <c:v>72.071033571957599</c:v>
                </c:pt>
                <c:pt idx="204">
                  <c:v>72.786738335099145</c:v>
                </c:pt>
                <c:pt idx="205">
                  <c:v>71.777228623870869</c:v>
                </c:pt>
                <c:pt idx="206">
                  <c:v>72.234314164889199</c:v>
                </c:pt>
                <c:pt idx="207">
                  <c:v>71.322135480687507</c:v>
                </c:pt>
                <c:pt idx="208">
                  <c:v>71.129084340155259</c:v>
                </c:pt>
                <c:pt idx="209">
                  <c:v>71.090687716798669</c:v>
                </c:pt>
                <c:pt idx="210">
                  <c:v>70.925747223012209</c:v>
                </c:pt>
                <c:pt idx="211">
                  <c:v>71.467531555697818</c:v>
                </c:pt>
                <c:pt idx="212">
                  <c:v>70.738796207541284</c:v>
                </c:pt>
                <c:pt idx="213">
                  <c:v>78.792124216745847</c:v>
                </c:pt>
                <c:pt idx="214">
                  <c:v>71.227257053710133</c:v>
                </c:pt>
                <c:pt idx="215">
                  <c:v>70.365777581916944</c:v>
                </c:pt>
                <c:pt idx="216">
                  <c:v>69.213237012718523</c:v>
                </c:pt>
                <c:pt idx="217">
                  <c:v>69.163702883925467</c:v>
                </c:pt>
                <c:pt idx="218">
                  <c:v>69.512421269891789</c:v>
                </c:pt>
                <c:pt idx="219">
                  <c:v>69.230686774625966</c:v>
                </c:pt>
                <c:pt idx="220">
                  <c:v>67.803968020851315</c:v>
                </c:pt>
                <c:pt idx="221">
                  <c:v>66.609628998690269</c:v>
                </c:pt>
                <c:pt idx="222">
                  <c:v>67.22228179880014</c:v>
                </c:pt>
                <c:pt idx="223">
                  <c:v>66.612436725216355</c:v>
                </c:pt>
                <c:pt idx="224">
                  <c:v>66.688074712589184</c:v>
                </c:pt>
                <c:pt idx="225">
                  <c:v>66.399654265059851</c:v>
                </c:pt>
                <c:pt idx="226">
                  <c:v>67.562655334980278</c:v>
                </c:pt>
                <c:pt idx="227">
                  <c:v>82.964864007691617</c:v>
                </c:pt>
                <c:pt idx="228">
                  <c:v>78.665187541666896</c:v>
                </c:pt>
                <c:pt idx="229">
                  <c:v>77.95915556931466</c:v>
                </c:pt>
                <c:pt idx="230">
                  <c:v>81.104283134438589</c:v>
                </c:pt>
                <c:pt idx="231">
                  <c:v>77.879802522228317</c:v>
                </c:pt>
                <c:pt idx="232">
                  <c:v>77.641986957210364</c:v>
                </c:pt>
                <c:pt idx="233">
                  <c:v>81.68917981859822</c:v>
                </c:pt>
                <c:pt idx="234">
                  <c:v>77.653950145777173</c:v>
                </c:pt>
                <c:pt idx="235">
                  <c:v>80.987211184566533</c:v>
                </c:pt>
                <c:pt idx="236">
                  <c:v>80.985541758210871</c:v>
                </c:pt>
                <c:pt idx="237">
                  <c:v>80.870038013044024</c:v>
                </c:pt>
                <c:pt idx="238">
                  <c:v>77.562903420782774</c:v>
                </c:pt>
                <c:pt idx="239">
                  <c:v>77.275240629976821</c:v>
                </c:pt>
                <c:pt idx="240">
                  <c:v>83.115122758967303</c:v>
                </c:pt>
                <c:pt idx="241">
                  <c:v>81.126813149881329</c:v>
                </c:pt>
                <c:pt idx="242">
                  <c:v>68.642251010537947</c:v>
                </c:pt>
                <c:pt idx="243">
                  <c:v>75.659952798534576</c:v>
                </c:pt>
                <c:pt idx="244">
                  <c:v>68.087135176970619</c:v>
                </c:pt>
                <c:pt idx="245">
                  <c:v>68.137844601578024</c:v>
                </c:pt>
                <c:pt idx="246">
                  <c:v>68.250104073306801</c:v>
                </c:pt>
                <c:pt idx="247">
                  <c:v>68.360504123536401</c:v>
                </c:pt>
                <c:pt idx="248">
                  <c:v>68.329174506507727</c:v>
                </c:pt>
                <c:pt idx="249">
                  <c:v>68.347943788399107</c:v>
                </c:pt>
                <c:pt idx="250">
                  <c:v>68.121573233647169</c:v>
                </c:pt>
                <c:pt idx="251">
                  <c:v>67.711143198910833</c:v>
                </c:pt>
                <c:pt idx="252">
                  <c:v>67.401729028371221</c:v>
                </c:pt>
                <c:pt idx="253">
                  <c:v>74.997607141775219</c:v>
                </c:pt>
                <c:pt idx="254">
                  <c:v>66.817496542164889</c:v>
                </c:pt>
                <c:pt idx="255">
                  <c:v>74.669356648547975</c:v>
                </c:pt>
                <c:pt idx="256">
                  <c:v>66.848222844806614</c:v>
                </c:pt>
                <c:pt idx="257">
                  <c:v>62.480336008125747</c:v>
                </c:pt>
                <c:pt idx="258">
                  <c:v>62.52302115111592</c:v>
                </c:pt>
                <c:pt idx="259">
                  <c:v>62.475676595535248</c:v>
                </c:pt>
                <c:pt idx="260">
                  <c:v>63.062185607027097</c:v>
                </c:pt>
                <c:pt idx="261">
                  <c:v>62.892947979008817</c:v>
                </c:pt>
                <c:pt idx="262">
                  <c:v>62.592827459484042</c:v>
                </c:pt>
                <c:pt idx="263">
                  <c:v>61.757014785594713</c:v>
                </c:pt>
                <c:pt idx="264">
                  <c:v>61.474778333825427</c:v>
                </c:pt>
                <c:pt idx="265">
                  <c:v>61.498629904830089</c:v>
                </c:pt>
                <c:pt idx="266">
                  <c:v>61.389639694313686</c:v>
                </c:pt>
                <c:pt idx="267">
                  <c:v>61.399410979368582</c:v>
                </c:pt>
                <c:pt idx="268">
                  <c:v>61.473881473255389</c:v>
                </c:pt>
                <c:pt idx="269">
                  <c:v>61.536472340855802</c:v>
                </c:pt>
                <c:pt idx="270">
                  <c:v>61.650782389339739</c:v>
                </c:pt>
                <c:pt idx="271">
                  <c:v>61.753505129589414</c:v>
                </c:pt>
                <c:pt idx="272">
                  <c:v>64.149373052647732</c:v>
                </c:pt>
                <c:pt idx="273">
                  <c:v>63.900678371703279</c:v>
                </c:pt>
                <c:pt idx="274">
                  <c:v>63.826385618941998</c:v>
                </c:pt>
                <c:pt idx="275">
                  <c:v>63.882520449057388</c:v>
                </c:pt>
                <c:pt idx="276">
                  <c:v>63.740440867231989</c:v>
                </c:pt>
                <c:pt idx="277">
                  <c:v>63.389400274073815</c:v>
                </c:pt>
                <c:pt idx="278">
                  <c:v>63.48371336398656</c:v>
                </c:pt>
                <c:pt idx="279">
                  <c:v>63.275949962588506</c:v>
                </c:pt>
                <c:pt idx="280">
                  <c:v>62.944767547402876</c:v>
                </c:pt>
                <c:pt idx="281">
                  <c:v>62.697554869413921</c:v>
                </c:pt>
                <c:pt idx="282">
                  <c:v>62.298146394336733</c:v>
                </c:pt>
                <c:pt idx="283">
                  <c:v>61.698589260752904</c:v>
                </c:pt>
                <c:pt idx="284">
                  <c:v>61.293644002460745</c:v>
                </c:pt>
                <c:pt idx="285">
                  <c:v>72.367730276757385</c:v>
                </c:pt>
                <c:pt idx="286">
                  <c:v>59.88231291851848</c:v>
                </c:pt>
                <c:pt idx="287">
                  <c:v>66.582894875548718</c:v>
                </c:pt>
                <c:pt idx="288">
                  <c:v>66.510329218481715</c:v>
                </c:pt>
                <c:pt idx="289">
                  <c:v>66.463211636322015</c:v>
                </c:pt>
                <c:pt idx="290">
                  <c:v>66.300962254215008</c:v>
                </c:pt>
                <c:pt idx="291">
                  <c:v>74.112520109489282</c:v>
                </c:pt>
                <c:pt idx="292">
                  <c:v>73.860587002342271</c:v>
                </c:pt>
                <c:pt idx="293">
                  <c:v>65.664073300376131</c:v>
                </c:pt>
                <c:pt idx="294">
                  <c:v>65.329011704822065</c:v>
                </c:pt>
                <c:pt idx="295">
                  <c:v>65.105303341560443</c:v>
                </c:pt>
                <c:pt idx="296">
                  <c:v>64.832473598785541</c:v>
                </c:pt>
                <c:pt idx="297">
                  <c:v>64.579538592961768</c:v>
                </c:pt>
                <c:pt idx="298">
                  <c:v>73.471165506838844</c:v>
                </c:pt>
                <c:pt idx="299">
                  <c:v>64.073668581314195</c:v>
                </c:pt>
                <c:pt idx="300">
                  <c:v>63.87363352265853</c:v>
                </c:pt>
                <c:pt idx="301">
                  <c:v>63.697271768608836</c:v>
                </c:pt>
                <c:pt idx="302">
                  <c:v>71.619013819507529</c:v>
                </c:pt>
                <c:pt idx="303">
                  <c:v>74.799316092474257</c:v>
                </c:pt>
                <c:pt idx="304">
                  <c:v>71.681328319349447</c:v>
                </c:pt>
                <c:pt idx="305">
                  <c:v>71.274233054205382</c:v>
                </c:pt>
                <c:pt idx="306">
                  <c:v>71.527496587605611</c:v>
                </c:pt>
                <c:pt idx="307">
                  <c:v>71.482751022501461</c:v>
                </c:pt>
                <c:pt idx="308">
                  <c:v>71.228775186212886</c:v>
                </c:pt>
                <c:pt idx="309">
                  <c:v>74.840799543374573</c:v>
                </c:pt>
                <c:pt idx="310">
                  <c:v>75.395752722424092</c:v>
                </c:pt>
                <c:pt idx="311">
                  <c:v>74.81431074334985</c:v>
                </c:pt>
                <c:pt idx="312">
                  <c:v>70.813749849775206</c:v>
                </c:pt>
                <c:pt idx="313">
                  <c:v>74.652042938529121</c:v>
                </c:pt>
                <c:pt idx="314">
                  <c:v>74.65091321668308</c:v>
                </c:pt>
                <c:pt idx="315">
                  <c:v>70.12713245892337</c:v>
                </c:pt>
                <c:pt idx="316">
                  <c:v>69.928378053855312</c:v>
                </c:pt>
                <c:pt idx="317">
                  <c:v>62.120261549905941</c:v>
                </c:pt>
                <c:pt idx="318">
                  <c:v>60.918445326776578</c:v>
                </c:pt>
                <c:pt idx="319">
                  <c:v>73.474071847486826</c:v>
                </c:pt>
                <c:pt idx="320">
                  <c:v>61.769260382394734</c:v>
                </c:pt>
                <c:pt idx="321">
                  <c:v>60.717606136684047</c:v>
                </c:pt>
                <c:pt idx="322">
                  <c:v>58.322942427335938</c:v>
                </c:pt>
                <c:pt idx="323">
                  <c:v>57.431580307536528</c:v>
                </c:pt>
                <c:pt idx="324">
                  <c:v>56.922058034979074</c:v>
                </c:pt>
                <c:pt idx="325">
                  <c:v>54.307834168996791</c:v>
                </c:pt>
                <c:pt idx="326">
                  <c:v>51.289730470391952</c:v>
                </c:pt>
                <c:pt idx="327">
                  <c:v>46.823191114982677</c:v>
                </c:pt>
                <c:pt idx="328">
                  <c:v>45.13186153295338</c:v>
                </c:pt>
                <c:pt idx="329">
                  <c:v>45.027111333470607</c:v>
                </c:pt>
                <c:pt idx="330">
                  <c:v>45.745926436162492</c:v>
                </c:pt>
                <c:pt idx="331">
                  <c:v>47.089069718847483</c:v>
                </c:pt>
                <c:pt idx="332">
                  <c:v>70.027043014681169</c:v>
                </c:pt>
                <c:pt idx="333">
                  <c:v>70.416393288731342</c:v>
                </c:pt>
                <c:pt idx="334">
                  <c:v>70.400264788652862</c:v>
                </c:pt>
                <c:pt idx="335">
                  <c:v>70.381757091331409</c:v>
                </c:pt>
                <c:pt idx="336">
                  <c:v>70.286382780719023</c:v>
                </c:pt>
                <c:pt idx="337">
                  <c:v>69.748056596241881</c:v>
                </c:pt>
                <c:pt idx="338">
                  <c:v>69.635101206227645</c:v>
                </c:pt>
                <c:pt idx="339">
                  <c:v>69.50301074613715</c:v>
                </c:pt>
                <c:pt idx="340">
                  <c:v>69.157869669939743</c:v>
                </c:pt>
                <c:pt idx="341">
                  <c:v>69.016076518853254</c:v>
                </c:pt>
                <c:pt idx="342">
                  <c:v>75.543855568100724</c:v>
                </c:pt>
                <c:pt idx="343">
                  <c:v>68.604627947962044</c:v>
                </c:pt>
                <c:pt idx="344">
                  <c:v>68.522493070976338</c:v>
                </c:pt>
                <c:pt idx="345">
                  <c:v>68.443775999595729</c:v>
                </c:pt>
                <c:pt idx="346">
                  <c:v>68.333834585291726</c:v>
                </c:pt>
                <c:pt idx="347">
                  <c:v>73.408735916156118</c:v>
                </c:pt>
                <c:pt idx="348">
                  <c:v>71.610489715391367</c:v>
                </c:pt>
                <c:pt idx="349">
                  <c:v>72.04409180194483</c:v>
                </c:pt>
                <c:pt idx="350">
                  <c:v>70.639519821067736</c:v>
                </c:pt>
                <c:pt idx="351">
                  <c:v>71.778445348590935</c:v>
                </c:pt>
                <c:pt idx="352">
                  <c:v>70.931046919559009</c:v>
                </c:pt>
                <c:pt idx="353">
                  <c:v>71.672968058824097</c:v>
                </c:pt>
                <c:pt idx="354">
                  <c:v>75.122105298521291</c:v>
                </c:pt>
                <c:pt idx="355">
                  <c:v>69.740182008139953</c:v>
                </c:pt>
                <c:pt idx="356">
                  <c:v>69.686219270386246</c:v>
                </c:pt>
                <c:pt idx="357">
                  <c:v>70.608450900374052</c:v>
                </c:pt>
                <c:pt idx="358">
                  <c:v>70.552570995956302</c:v>
                </c:pt>
                <c:pt idx="359">
                  <c:v>70.006734302588384</c:v>
                </c:pt>
                <c:pt idx="360">
                  <c:v>73.588670671991295</c:v>
                </c:pt>
                <c:pt idx="361">
                  <c:v>73.033035386049036</c:v>
                </c:pt>
                <c:pt idx="362">
                  <c:v>75.7235673899538</c:v>
                </c:pt>
                <c:pt idx="363">
                  <c:v>81.231053156407583</c:v>
                </c:pt>
                <c:pt idx="364">
                  <c:v>75.712280136553275</c:v>
                </c:pt>
                <c:pt idx="365">
                  <c:v>75.384119575916088</c:v>
                </c:pt>
                <c:pt idx="366">
                  <c:v>75.233900163199507</c:v>
                </c:pt>
                <c:pt idx="367">
                  <c:v>74.997300737464045</c:v>
                </c:pt>
                <c:pt idx="368">
                  <c:v>74.54547266364969</c:v>
                </c:pt>
                <c:pt idx="369">
                  <c:v>74.717773721716782</c:v>
                </c:pt>
                <c:pt idx="370">
                  <c:v>74.300918554039015</c:v>
                </c:pt>
                <c:pt idx="371">
                  <c:v>80.732457044458556</c:v>
                </c:pt>
                <c:pt idx="372">
                  <c:v>74.617715996363998</c:v>
                </c:pt>
                <c:pt idx="373">
                  <c:v>74.578702772269892</c:v>
                </c:pt>
                <c:pt idx="374">
                  <c:v>74.116480606164444</c:v>
                </c:pt>
                <c:pt idx="375">
                  <c:v>80.560029091172765</c:v>
                </c:pt>
                <c:pt idx="376">
                  <c:v>73.646727198169074</c:v>
                </c:pt>
                <c:pt idx="377">
                  <c:v>61.72101614090932</c:v>
                </c:pt>
                <c:pt idx="378">
                  <c:v>74.205815691022693</c:v>
                </c:pt>
                <c:pt idx="379">
                  <c:v>63.421973990072537</c:v>
                </c:pt>
                <c:pt idx="380">
                  <c:v>63.158064743943349</c:v>
                </c:pt>
                <c:pt idx="381">
                  <c:v>62.998807344076873</c:v>
                </c:pt>
                <c:pt idx="382">
                  <c:v>62.81575950220379</c:v>
                </c:pt>
                <c:pt idx="383">
                  <c:v>62.5914242353915</c:v>
                </c:pt>
                <c:pt idx="384">
                  <c:v>62.379283900735537</c:v>
                </c:pt>
                <c:pt idx="385">
                  <c:v>74.003030887319937</c:v>
                </c:pt>
                <c:pt idx="386">
                  <c:v>61.566071552382496</c:v>
                </c:pt>
                <c:pt idx="387">
                  <c:v>61.023591496113895</c:v>
                </c:pt>
                <c:pt idx="388">
                  <c:v>60.630271877847001</c:v>
                </c:pt>
                <c:pt idx="389">
                  <c:v>60.321898016487268</c:v>
                </c:pt>
                <c:pt idx="390">
                  <c:v>60.079332549201226</c:v>
                </c:pt>
                <c:pt idx="391">
                  <c:v>59.57880032759082</c:v>
                </c:pt>
                <c:pt idx="392">
                  <c:v>60.455180059987022</c:v>
                </c:pt>
                <c:pt idx="393">
                  <c:v>72.160509866406258</c:v>
                </c:pt>
                <c:pt idx="394">
                  <c:v>59.788529032990745</c:v>
                </c:pt>
                <c:pt idx="395">
                  <c:v>60.936130821237391</c:v>
                </c:pt>
                <c:pt idx="396">
                  <c:v>73.723118991455593</c:v>
                </c:pt>
                <c:pt idx="397">
                  <c:v>60.139815982927367</c:v>
                </c:pt>
                <c:pt idx="398">
                  <c:v>73.689431506173094</c:v>
                </c:pt>
                <c:pt idx="399">
                  <c:v>59.570984871193147</c:v>
                </c:pt>
                <c:pt idx="400">
                  <c:v>59.301735425452947</c:v>
                </c:pt>
                <c:pt idx="401">
                  <c:v>59.328081569721945</c:v>
                </c:pt>
                <c:pt idx="402">
                  <c:v>59.002810576926748</c:v>
                </c:pt>
                <c:pt idx="403">
                  <c:v>58.646229213250471</c:v>
                </c:pt>
                <c:pt idx="404">
                  <c:v>58.701029402071541</c:v>
                </c:pt>
                <c:pt idx="405">
                  <c:v>58.831860639518339</c:v>
                </c:pt>
                <c:pt idx="406">
                  <c:v>58.983442454580008</c:v>
                </c:pt>
                <c:pt idx="407">
                  <c:v>71.515241623931686</c:v>
                </c:pt>
                <c:pt idx="408">
                  <c:v>56.517278556269488</c:v>
                </c:pt>
                <c:pt idx="409">
                  <c:v>56.418262925618421</c:v>
                </c:pt>
                <c:pt idx="410">
                  <c:v>56.199335028688431</c:v>
                </c:pt>
                <c:pt idx="411">
                  <c:v>56.295573990361405</c:v>
                </c:pt>
                <c:pt idx="412">
                  <c:v>55.809598715664933</c:v>
                </c:pt>
                <c:pt idx="413">
                  <c:v>55.234941614605233</c:v>
                </c:pt>
                <c:pt idx="414">
                  <c:v>54.927331891312008</c:v>
                </c:pt>
                <c:pt idx="415">
                  <c:v>54.554713646261519</c:v>
                </c:pt>
                <c:pt idx="416">
                  <c:v>54.107754973842717</c:v>
                </c:pt>
                <c:pt idx="417">
                  <c:v>53.830373791788418</c:v>
                </c:pt>
                <c:pt idx="418">
                  <c:v>53.801147149226267</c:v>
                </c:pt>
                <c:pt idx="419">
                  <c:v>53.804925716881137</c:v>
                </c:pt>
                <c:pt idx="420">
                  <c:v>54.078528331280566</c:v>
                </c:pt>
                <c:pt idx="421">
                  <c:v>54.457930840016239</c:v>
                </c:pt>
                <c:pt idx="422">
                  <c:v>68.663965221242009</c:v>
                </c:pt>
                <c:pt idx="423">
                  <c:v>73.26583354565048</c:v>
                </c:pt>
                <c:pt idx="424">
                  <c:v>68.254487624526959</c:v>
                </c:pt>
                <c:pt idx="425">
                  <c:v>70.104318300853762</c:v>
                </c:pt>
                <c:pt idx="426">
                  <c:v>70.111399317439293</c:v>
                </c:pt>
                <c:pt idx="427">
                  <c:v>69.986088645361775</c:v>
                </c:pt>
                <c:pt idx="428">
                  <c:v>69.889104134527273</c:v>
                </c:pt>
                <c:pt idx="429">
                  <c:v>70.214374814406739</c:v>
                </c:pt>
                <c:pt idx="430">
                  <c:v>69.497536832431521</c:v>
                </c:pt>
                <c:pt idx="431">
                  <c:v>69.265517083632361</c:v>
                </c:pt>
                <c:pt idx="432">
                  <c:v>74.704437250120847</c:v>
                </c:pt>
                <c:pt idx="433">
                  <c:v>68.909837917346238</c:v>
                </c:pt>
                <c:pt idx="434">
                  <c:v>68.571132372501225</c:v>
                </c:pt>
                <c:pt idx="435">
                  <c:v>68.387266892988876</c:v>
                </c:pt>
                <c:pt idx="436">
                  <c:v>68.116144661518604</c:v>
                </c:pt>
                <c:pt idx="437">
                  <c:v>65.66967155445478</c:v>
                </c:pt>
                <c:pt idx="438">
                  <c:v>65.490220634519545</c:v>
                </c:pt>
                <c:pt idx="439">
                  <c:v>65.356073219990805</c:v>
                </c:pt>
                <c:pt idx="440">
                  <c:v>73.59078313626182</c:v>
                </c:pt>
                <c:pt idx="441">
                  <c:v>65.948019366777316</c:v>
                </c:pt>
                <c:pt idx="442">
                  <c:v>65.783342725008993</c:v>
                </c:pt>
                <c:pt idx="443">
                  <c:v>65.650438660605175</c:v>
                </c:pt>
                <c:pt idx="444">
                  <c:v>73.3524691481133</c:v>
                </c:pt>
                <c:pt idx="445">
                  <c:v>64.816319761862019</c:v>
                </c:pt>
                <c:pt idx="446">
                  <c:v>64.009605258858912</c:v>
                </c:pt>
                <c:pt idx="447">
                  <c:v>62.903793472973582</c:v>
                </c:pt>
                <c:pt idx="448">
                  <c:v>62.290152598855229</c:v>
                </c:pt>
                <c:pt idx="449">
                  <c:v>62.049609765031889</c:v>
                </c:pt>
                <c:pt idx="450">
                  <c:v>62.153444658757671</c:v>
                </c:pt>
                <c:pt idx="451">
                  <c:v>62.016839840913292</c:v>
                </c:pt>
                <c:pt idx="452">
                  <c:v>57.40794468087973</c:v>
                </c:pt>
                <c:pt idx="453">
                  <c:v>57.497655262305734</c:v>
                </c:pt>
                <c:pt idx="454">
                  <c:v>57.279293618222439</c:v>
                </c:pt>
                <c:pt idx="455">
                  <c:v>59.534687374585815</c:v>
                </c:pt>
                <c:pt idx="456">
                  <c:v>74.340247507345026</c:v>
                </c:pt>
                <c:pt idx="457">
                  <c:v>59.28741837262816</c:v>
                </c:pt>
                <c:pt idx="458">
                  <c:v>58.928528944451266</c:v>
                </c:pt>
                <c:pt idx="459">
                  <c:v>58.140980035921778</c:v>
                </c:pt>
                <c:pt idx="460">
                  <c:v>58.098165697392027</c:v>
                </c:pt>
                <c:pt idx="461">
                  <c:v>75.3632976122028</c:v>
                </c:pt>
                <c:pt idx="462">
                  <c:v>57.111113832162594</c:v>
                </c:pt>
                <c:pt idx="463">
                  <c:v>57.121550428708304</c:v>
                </c:pt>
                <c:pt idx="464">
                  <c:v>73.274811932480588</c:v>
                </c:pt>
                <c:pt idx="465">
                  <c:v>73.476876444368202</c:v>
                </c:pt>
                <c:pt idx="466">
                  <c:v>57.60546607056979</c:v>
                </c:pt>
                <c:pt idx="467">
                  <c:v>73.836310530798627</c:v>
                </c:pt>
                <c:pt idx="468">
                  <c:v>79.661108864799658</c:v>
                </c:pt>
                <c:pt idx="469">
                  <c:v>79.663953859311817</c:v>
                </c:pt>
                <c:pt idx="470">
                  <c:v>74.271682299965235</c:v>
                </c:pt>
                <c:pt idx="471">
                  <c:v>81.736081947809993</c:v>
                </c:pt>
                <c:pt idx="472">
                  <c:v>74.104624896582536</c:v>
                </c:pt>
                <c:pt idx="473">
                  <c:v>78.595837792789453</c:v>
                </c:pt>
                <c:pt idx="474">
                  <c:v>78.29861140343435</c:v>
                </c:pt>
                <c:pt idx="475">
                  <c:v>73.838824812227855</c:v>
                </c:pt>
                <c:pt idx="476">
                  <c:v>77.112169955288223</c:v>
                </c:pt>
                <c:pt idx="477">
                  <c:v>76.492085566050562</c:v>
                </c:pt>
                <c:pt idx="478">
                  <c:v>75.906348254997582</c:v>
                </c:pt>
                <c:pt idx="479">
                  <c:v>75.378831280817295</c:v>
                </c:pt>
                <c:pt idx="480">
                  <c:v>78.348464566834423</c:v>
                </c:pt>
                <c:pt idx="481">
                  <c:v>75.141913631424472</c:v>
                </c:pt>
                <c:pt idx="482">
                  <c:v>54.254887890379834</c:v>
                </c:pt>
                <c:pt idx="483">
                  <c:v>53.63346721577367</c:v>
                </c:pt>
                <c:pt idx="484">
                  <c:v>54.138084570424908</c:v>
                </c:pt>
                <c:pt idx="485">
                  <c:v>54.615411273896235</c:v>
                </c:pt>
                <c:pt idx="486">
                  <c:v>54.476987924064574</c:v>
                </c:pt>
                <c:pt idx="487">
                  <c:v>54.123187514069315</c:v>
                </c:pt>
                <c:pt idx="488">
                  <c:v>53.060296234613595</c:v>
                </c:pt>
                <c:pt idx="489">
                  <c:v>52.250153643978933</c:v>
                </c:pt>
                <c:pt idx="490">
                  <c:v>71.722907683760283</c:v>
                </c:pt>
                <c:pt idx="491">
                  <c:v>51.529030192166928</c:v>
                </c:pt>
                <c:pt idx="492">
                  <c:v>51.485042537693609</c:v>
                </c:pt>
                <c:pt idx="493">
                  <c:v>71.925240508636065</c:v>
                </c:pt>
                <c:pt idx="494">
                  <c:v>71.598437391167892</c:v>
                </c:pt>
                <c:pt idx="495">
                  <c:v>71.795950033896631</c:v>
                </c:pt>
                <c:pt idx="496">
                  <c:v>72.012125513758193</c:v>
                </c:pt>
                <c:pt idx="497">
                  <c:v>57.554749126005511</c:v>
                </c:pt>
                <c:pt idx="498">
                  <c:v>57.655225664646935</c:v>
                </c:pt>
                <c:pt idx="499">
                  <c:v>57.591919409564738</c:v>
                </c:pt>
                <c:pt idx="500">
                  <c:v>57.663993051918617</c:v>
                </c:pt>
                <c:pt idx="501">
                  <c:v>57.670905111666329</c:v>
                </c:pt>
                <c:pt idx="502">
                  <c:v>72.135504831061624</c:v>
                </c:pt>
                <c:pt idx="503">
                  <c:v>56.325151717075897</c:v>
                </c:pt>
                <c:pt idx="504">
                  <c:v>56.287503878540107</c:v>
                </c:pt>
                <c:pt idx="505">
                  <c:v>55.431504225729952</c:v>
                </c:pt>
                <c:pt idx="506">
                  <c:v>71.719955516868609</c:v>
                </c:pt>
                <c:pt idx="507">
                  <c:v>71.772776458386588</c:v>
                </c:pt>
                <c:pt idx="508">
                  <c:v>71.849954203660786</c:v>
                </c:pt>
                <c:pt idx="509">
                  <c:v>71.826709596522477</c:v>
                </c:pt>
                <c:pt idx="510">
                  <c:v>73.547874855758053</c:v>
                </c:pt>
                <c:pt idx="511">
                  <c:v>71.752083168964788</c:v>
                </c:pt>
                <c:pt idx="512">
                  <c:v>74.056160399967098</c:v>
                </c:pt>
                <c:pt idx="513">
                  <c:v>74.081366513713064</c:v>
                </c:pt>
                <c:pt idx="514">
                  <c:v>73.804414100685023</c:v>
                </c:pt>
                <c:pt idx="515">
                  <c:v>72.654509008464331</c:v>
                </c:pt>
                <c:pt idx="516">
                  <c:v>72.75383331913973</c:v>
                </c:pt>
                <c:pt idx="517">
                  <c:v>72.569369431936025</c:v>
                </c:pt>
                <c:pt idx="518">
                  <c:v>72.60298520485064</c:v>
                </c:pt>
                <c:pt idx="519">
                  <c:v>76.116583244470931</c:v>
                </c:pt>
                <c:pt idx="520">
                  <c:v>73.108424493862202</c:v>
                </c:pt>
                <c:pt idx="521">
                  <c:v>72.914760601722477</c:v>
                </c:pt>
                <c:pt idx="522">
                  <c:v>71.730537629576475</c:v>
                </c:pt>
                <c:pt idx="523">
                  <c:v>76.314439436517858</c:v>
                </c:pt>
                <c:pt idx="524">
                  <c:v>75.809827671543189</c:v>
                </c:pt>
                <c:pt idx="525">
                  <c:v>75.610394114990086</c:v>
                </c:pt>
                <c:pt idx="526">
                  <c:v>75.422116725192168</c:v>
                </c:pt>
                <c:pt idx="527">
                  <c:v>72.033211611397249</c:v>
                </c:pt>
                <c:pt idx="528">
                  <c:v>71.887349949616251</c:v>
                </c:pt>
                <c:pt idx="529">
                  <c:v>71.875655021003382</c:v>
                </c:pt>
                <c:pt idx="530">
                  <c:v>71.743476855184554</c:v>
                </c:pt>
                <c:pt idx="531">
                  <c:v>71.692251872639901</c:v>
                </c:pt>
                <c:pt idx="532">
                  <c:v>71.34639896931192</c:v>
                </c:pt>
                <c:pt idx="533">
                  <c:v>70.931796196278839</c:v>
                </c:pt>
                <c:pt idx="534">
                  <c:v>70.995591393345904</c:v>
                </c:pt>
                <c:pt idx="535">
                  <c:v>70.50759251848126</c:v>
                </c:pt>
                <c:pt idx="536">
                  <c:v>70.413803254951986</c:v>
                </c:pt>
                <c:pt idx="537">
                  <c:v>74.257388500954875</c:v>
                </c:pt>
                <c:pt idx="538">
                  <c:v>74.212511135874934</c:v>
                </c:pt>
                <c:pt idx="539">
                  <c:v>74.050481972996948</c:v>
                </c:pt>
                <c:pt idx="540">
                  <c:v>74.1895309632894</c:v>
                </c:pt>
                <c:pt idx="541">
                  <c:v>69.663174992689974</c:v>
                </c:pt>
                <c:pt idx="542">
                  <c:v>69.74116812990205</c:v>
                </c:pt>
                <c:pt idx="543">
                  <c:v>68.841652257457568</c:v>
                </c:pt>
                <c:pt idx="544">
                  <c:v>69.840153964693897</c:v>
                </c:pt>
                <c:pt idx="545">
                  <c:v>68.974070604771583</c:v>
                </c:pt>
                <c:pt idx="546">
                  <c:v>74.616686804455725</c:v>
                </c:pt>
                <c:pt idx="547">
                  <c:v>75.144749393084581</c:v>
                </c:pt>
                <c:pt idx="548">
                  <c:v>69.399875533512855</c:v>
                </c:pt>
                <c:pt idx="549">
                  <c:v>69.447431469895889</c:v>
                </c:pt>
                <c:pt idx="550">
                  <c:v>68.827154457733698</c:v>
                </c:pt>
                <c:pt idx="551">
                  <c:v>69.189957467333812</c:v>
                </c:pt>
                <c:pt idx="552">
                  <c:v>68.668433514749026</c:v>
                </c:pt>
                <c:pt idx="553">
                  <c:v>74.791156935526928</c:v>
                </c:pt>
                <c:pt idx="554">
                  <c:v>68.289676064962137</c:v>
                </c:pt>
                <c:pt idx="555">
                  <c:v>68.199869302555456</c:v>
                </c:pt>
                <c:pt idx="556">
                  <c:v>68.24245557426643</c:v>
                </c:pt>
                <c:pt idx="557">
                  <c:v>72.624487548107496</c:v>
                </c:pt>
                <c:pt idx="558">
                  <c:v>63.305397046053912</c:v>
                </c:pt>
                <c:pt idx="559">
                  <c:v>63.138292269184035</c:v>
                </c:pt>
                <c:pt idx="560">
                  <c:v>62.991065813877178</c:v>
                </c:pt>
                <c:pt idx="561">
                  <c:v>62.773159161228513</c:v>
                </c:pt>
                <c:pt idx="562">
                  <c:v>62.564920533011147</c:v>
                </c:pt>
                <c:pt idx="563">
                  <c:v>62.390857720744094</c:v>
                </c:pt>
                <c:pt idx="564">
                  <c:v>62.177190722013869</c:v>
                </c:pt>
                <c:pt idx="565">
                  <c:v>62.119624324860858</c:v>
                </c:pt>
                <c:pt idx="566">
                  <c:v>61.934174426349479</c:v>
                </c:pt>
                <c:pt idx="567">
                  <c:v>61.774201614391998</c:v>
                </c:pt>
                <c:pt idx="568">
                  <c:v>61.704849793513482</c:v>
                </c:pt>
                <c:pt idx="569">
                  <c:v>61.627274945400842</c:v>
                </c:pt>
                <c:pt idx="570">
                  <c:v>61.577015310861746</c:v>
                </c:pt>
                <c:pt idx="571">
                  <c:v>61.590135455324884</c:v>
                </c:pt>
                <c:pt idx="572">
                  <c:v>61.405513418523078</c:v>
                </c:pt>
                <c:pt idx="573">
                  <c:v>61.449854331704692</c:v>
                </c:pt>
                <c:pt idx="574">
                  <c:v>61.494195244886306</c:v>
                </c:pt>
                <c:pt idx="575">
                  <c:v>62.401738563210827</c:v>
                </c:pt>
                <c:pt idx="576">
                  <c:v>61.715728229858691</c:v>
                </c:pt>
                <c:pt idx="577">
                  <c:v>60.98360221302363</c:v>
                </c:pt>
                <c:pt idx="578">
                  <c:v>59.583127775381769</c:v>
                </c:pt>
                <c:pt idx="579">
                  <c:v>58.937908814608612</c:v>
                </c:pt>
                <c:pt idx="580">
                  <c:v>58.128207647322689</c:v>
                </c:pt>
                <c:pt idx="581">
                  <c:v>56.892215416193594</c:v>
                </c:pt>
                <c:pt idx="582">
                  <c:v>72.441992598050618</c:v>
                </c:pt>
                <c:pt idx="583">
                  <c:v>56.031074254520789</c:v>
                </c:pt>
                <c:pt idx="584">
                  <c:v>55.758473538798121</c:v>
                </c:pt>
                <c:pt idx="585">
                  <c:v>55.885713913334556</c:v>
                </c:pt>
                <c:pt idx="586">
                  <c:v>56.003622382259948</c:v>
                </c:pt>
                <c:pt idx="587">
                  <c:v>70.876947428100721</c:v>
                </c:pt>
                <c:pt idx="588">
                  <c:v>70.866603102692594</c:v>
                </c:pt>
                <c:pt idx="589">
                  <c:v>72.123286643299764</c:v>
                </c:pt>
                <c:pt idx="590">
                  <c:v>72.020971551733709</c:v>
                </c:pt>
                <c:pt idx="591">
                  <c:v>75.688922792846583</c:v>
                </c:pt>
                <c:pt idx="592">
                  <c:v>70.891818507727379</c:v>
                </c:pt>
                <c:pt idx="593">
                  <c:v>71.934486429058424</c:v>
                </c:pt>
                <c:pt idx="594">
                  <c:v>71.150833774396972</c:v>
                </c:pt>
                <c:pt idx="595">
                  <c:v>75.177332190774806</c:v>
                </c:pt>
                <c:pt idx="596">
                  <c:v>71.455437715659897</c:v>
                </c:pt>
                <c:pt idx="597">
                  <c:v>75.245207505505945</c:v>
                </c:pt>
                <c:pt idx="598">
                  <c:v>75.730635099456777</c:v>
                </c:pt>
                <c:pt idx="599">
                  <c:v>70.850306331071366</c:v>
                </c:pt>
                <c:pt idx="600">
                  <c:v>75.701925768696711</c:v>
                </c:pt>
                <c:pt idx="601">
                  <c:v>70.947430990595478</c:v>
                </c:pt>
                <c:pt idx="602">
                  <c:v>78.639130775866306</c:v>
                </c:pt>
                <c:pt idx="603">
                  <c:v>78.742751383947436</c:v>
                </c:pt>
                <c:pt idx="604">
                  <c:v>82.054061927100776</c:v>
                </c:pt>
                <c:pt idx="605">
                  <c:v>82.356168998232604</c:v>
                </c:pt>
                <c:pt idx="606">
                  <c:v>81.192398557905705</c:v>
                </c:pt>
                <c:pt idx="607">
                  <c:v>82.292725466948824</c:v>
                </c:pt>
                <c:pt idx="608">
                  <c:v>78.096663778254182</c:v>
                </c:pt>
                <c:pt idx="609">
                  <c:v>78.126831343233761</c:v>
                </c:pt>
                <c:pt idx="610">
                  <c:v>77.612162037586927</c:v>
                </c:pt>
                <c:pt idx="611">
                  <c:v>76.541407708994271</c:v>
                </c:pt>
                <c:pt idx="612">
                  <c:v>77.783497211694723</c:v>
                </c:pt>
                <c:pt idx="613">
                  <c:v>77.057994226938192</c:v>
                </c:pt>
                <c:pt idx="614">
                  <c:v>76.771896818605953</c:v>
                </c:pt>
                <c:pt idx="615">
                  <c:v>76.982565507352547</c:v>
                </c:pt>
                <c:pt idx="616">
                  <c:v>76.778569484164422</c:v>
                </c:pt>
                <c:pt idx="617">
                  <c:v>71.131354347929431</c:v>
                </c:pt>
                <c:pt idx="618">
                  <c:v>70.976569338353528</c:v>
                </c:pt>
                <c:pt idx="619">
                  <c:v>71.36344081393112</c:v>
                </c:pt>
                <c:pt idx="620">
                  <c:v>71.142716434211167</c:v>
                </c:pt>
                <c:pt idx="621">
                  <c:v>71.290928465398963</c:v>
                </c:pt>
                <c:pt idx="622">
                  <c:v>75.1225213323589</c:v>
                </c:pt>
                <c:pt idx="623">
                  <c:v>75.105376497301691</c:v>
                </c:pt>
                <c:pt idx="624">
                  <c:v>74.993256989921079</c:v>
                </c:pt>
                <c:pt idx="625">
                  <c:v>74.869735470111308</c:v>
                </c:pt>
                <c:pt idx="626">
                  <c:v>74.762398874007403</c:v>
                </c:pt>
                <c:pt idx="627">
                  <c:v>74.499438834372455</c:v>
                </c:pt>
                <c:pt idx="628">
                  <c:v>74.492953794847708</c:v>
                </c:pt>
                <c:pt idx="629">
                  <c:v>74.506455828892953</c:v>
                </c:pt>
                <c:pt idx="630">
                  <c:v>70.219625448075746</c:v>
                </c:pt>
                <c:pt idx="631">
                  <c:v>70.007580828744921</c:v>
                </c:pt>
                <c:pt idx="632">
                  <c:v>74.983751107444419</c:v>
                </c:pt>
                <c:pt idx="633">
                  <c:v>78.354374021350822</c:v>
                </c:pt>
                <c:pt idx="634">
                  <c:v>80.024488762848634</c:v>
                </c:pt>
                <c:pt idx="635">
                  <c:v>80.206047197658023</c:v>
                </c:pt>
                <c:pt idx="636">
                  <c:v>79.037647414209957</c:v>
                </c:pt>
                <c:pt idx="637">
                  <c:v>81.158848757982597</c:v>
                </c:pt>
                <c:pt idx="638">
                  <c:v>79.13869207930037</c:v>
                </c:pt>
                <c:pt idx="639">
                  <c:v>79.972971294481354</c:v>
                </c:pt>
                <c:pt idx="640">
                  <c:v>79.737415450795595</c:v>
                </c:pt>
                <c:pt idx="641">
                  <c:v>79.586016564856877</c:v>
                </c:pt>
                <c:pt idx="642">
                  <c:v>80.21291047889811</c:v>
                </c:pt>
                <c:pt idx="643">
                  <c:v>78.386732449209717</c:v>
                </c:pt>
                <c:pt idx="644">
                  <c:v>79.289954139032361</c:v>
                </c:pt>
                <c:pt idx="645">
                  <c:v>78.044571946423801</c:v>
                </c:pt>
                <c:pt idx="646">
                  <c:v>81.085558150109051</c:v>
                </c:pt>
                <c:pt idx="647">
                  <c:v>78.092792417353138</c:v>
                </c:pt>
                <c:pt idx="648">
                  <c:v>81.508817502638934</c:v>
                </c:pt>
                <c:pt idx="649">
                  <c:v>77.882423554409641</c:v>
                </c:pt>
                <c:pt idx="650">
                  <c:v>77.599260007346928</c:v>
                </c:pt>
                <c:pt idx="651">
                  <c:v>77.608820940010204</c:v>
                </c:pt>
                <c:pt idx="652">
                  <c:v>81.670523040173634</c:v>
                </c:pt>
                <c:pt idx="653">
                  <c:v>81.500716522756889</c:v>
                </c:pt>
                <c:pt idx="654">
                  <c:v>81.524389827362867</c:v>
                </c:pt>
                <c:pt idx="655">
                  <c:v>81.284565294804992</c:v>
                </c:pt>
                <c:pt idx="656">
                  <c:v>77.132635625029252</c:v>
                </c:pt>
                <c:pt idx="657">
                  <c:v>77.06284663694035</c:v>
                </c:pt>
                <c:pt idx="658">
                  <c:v>76.709894101788734</c:v>
                </c:pt>
                <c:pt idx="659">
                  <c:v>81.761208663890415</c:v>
                </c:pt>
                <c:pt idx="660">
                  <c:v>76.797803056527428</c:v>
                </c:pt>
                <c:pt idx="661">
                  <c:v>76.611880369814457</c:v>
                </c:pt>
                <c:pt idx="662">
                  <c:v>67.302854871678093</c:v>
                </c:pt>
                <c:pt idx="663">
                  <c:v>68.387532815676849</c:v>
                </c:pt>
                <c:pt idx="664">
                  <c:v>68.352752835158526</c:v>
                </c:pt>
                <c:pt idx="665">
                  <c:v>68.092260694025001</c:v>
                </c:pt>
                <c:pt idx="666">
                  <c:v>67.812875714617149</c:v>
                </c:pt>
                <c:pt idx="667">
                  <c:v>67.722419117952597</c:v>
                </c:pt>
                <c:pt idx="668">
                  <c:v>67.517603592965301</c:v>
                </c:pt>
                <c:pt idx="669">
                  <c:v>67.417586063637458</c:v>
                </c:pt>
                <c:pt idx="670">
                  <c:v>67.518605491642063</c:v>
                </c:pt>
                <c:pt idx="671">
                  <c:v>67.492155518057999</c:v>
                </c:pt>
                <c:pt idx="672">
                  <c:v>67.461926976819072</c:v>
                </c:pt>
                <c:pt idx="673">
                  <c:v>67.461926976819072</c:v>
                </c:pt>
                <c:pt idx="674">
                  <c:v>67.354352312181518</c:v>
                </c:pt>
                <c:pt idx="675">
                  <c:v>66.703121959347726</c:v>
                </c:pt>
                <c:pt idx="676">
                  <c:v>66.412086459455196</c:v>
                </c:pt>
                <c:pt idx="677">
                  <c:v>61.804581637157625</c:v>
                </c:pt>
                <c:pt idx="678">
                  <c:v>61.538536158067927</c:v>
                </c:pt>
                <c:pt idx="679">
                  <c:v>61.316831592159843</c:v>
                </c:pt>
                <c:pt idx="680">
                  <c:v>61.95641142450895</c:v>
                </c:pt>
                <c:pt idx="681">
                  <c:v>61.730928290946004</c:v>
                </c:pt>
                <c:pt idx="682">
                  <c:v>61.452774237267164</c:v>
                </c:pt>
                <c:pt idx="683">
                  <c:v>61.304637227102852</c:v>
                </c:pt>
                <c:pt idx="684">
                  <c:v>60.911895218049025</c:v>
                </c:pt>
                <c:pt idx="685">
                  <c:v>72.57733395246909</c:v>
                </c:pt>
                <c:pt idx="686">
                  <c:v>60.212774411430978</c:v>
                </c:pt>
                <c:pt idx="687">
                  <c:v>59.817484760451293</c:v>
                </c:pt>
                <c:pt idx="688">
                  <c:v>59.565780680356518</c:v>
                </c:pt>
                <c:pt idx="689">
                  <c:v>59.174269597031703</c:v>
                </c:pt>
                <c:pt idx="690">
                  <c:v>72.805822782062364</c:v>
                </c:pt>
                <c:pt idx="691">
                  <c:v>59.001686410636879</c:v>
                </c:pt>
                <c:pt idx="692">
                  <c:v>83.995994583752008</c:v>
                </c:pt>
                <c:pt idx="693">
                  <c:v>83.728126493722499</c:v>
                </c:pt>
                <c:pt idx="694">
                  <c:v>77.899021055589458</c:v>
                </c:pt>
                <c:pt idx="695">
                  <c:v>83.910783950396592</c:v>
                </c:pt>
                <c:pt idx="696">
                  <c:v>77.945612116002138</c:v>
                </c:pt>
                <c:pt idx="697">
                  <c:v>83.156845084020603</c:v>
                </c:pt>
                <c:pt idx="698">
                  <c:v>83.909807869639934</c:v>
                </c:pt>
                <c:pt idx="699">
                  <c:v>83.152148590733091</c:v>
                </c:pt>
                <c:pt idx="700">
                  <c:v>77.762995128486438</c:v>
                </c:pt>
                <c:pt idx="701">
                  <c:v>82.039753902756416</c:v>
                </c:pt>
                <c:pt idx="702">
                  <c:v>81.355946937082706</c:v>
                </c:pt>
                <c:pt idx="703">
                  <c:v>81.473436112089459</c:v>
                </c:pt>
                <c:pt idx="704">
                  <c:v>83.797014670847631</c:v>
                </c:pt>
                <c:pt idx="705">
                  <c:v>81.363138954015412</c:v>
                </c:pt>
                <c:pt idx="706">
                  <c:v>81.399001154422933</c:v>
                </c:pt>
                <c:pt idx="707">
                  <c:v>62.580250508202703</c:v>
                </c:pt>
                <c:pt idx="708">
                  <c:v>62.584453442299974</c:v>
                </c:pt>
                <c:pt idx="709">
                  <c:v>62.262828172751874</c:v>
                </c:pt>
                <c:pt idx="710">
                  <c:v>61.871906437211358</c:v>
                </c:pt>
                <c:pt idx="711">
                  <c:v>61.771061043292427</c:v>
                </c:pt>
                <c:pt idx="712">
                  <c:v>61.517667995899963</c:v>
                </c:pt>
                <c:pt idx="713">
                  <c:v>61.070904334736205</c:v>
                </c:pt>
                <c:pt idx="714">
                  <c:v>60.653342828522781</c:v>
                </c:pt>
                <c:pt idx="715">
                  <c:v>72.325717403459549</c:v>
                </c:pt>
                <c:pt idx="716">
                  <c:v>59.967589398111087</c:v>
                </c:pt>
                <c:pt idx="717">
                  <c:v>59.650909279183693</c:v>
                </c:pt>
                <c:pt idx="718">
                  <c:v>59.627531682225914</c:v>
                </c:pt>
                <c:pt idx="719">
                  <c:v>59.715120102671278</c:v>
                </c:pt>
                <c:pt idx="720">
                  <c:v>59.6887659740228</c:v>
                </c:pt>
                <c:pt idx="721">
                  <c:v>59.747114490111194</c:v>
                </c:pt>
                <c:pt idx="722">
                  <c:v>69.667812854283028</c:v>
                </c:pt>
                <c:pt idx="723">
                  <c:v>68.934149426060287</c:v>
                </c:pt>
                <c:pt idx="724">
                  <c:v>68.643775195079073</c:v>
                </c:pt>
                <c:pt idx="725">
                  <c:v>75.633942055012312</c:v>
                </c:pt>
                <c:pt idx="726">
                  <c:v>68.915025355281756</c:v>
                </c:pt>
                <c:pt idx="727">
                  <c:v>69.278651037088736</c:v>
                </c:pt>
                <c:pt idx="728">
                  <c:v>68.799032615476946</c:v>
                </c:pt>
                <c:pt idx="729">
                  <c:v>68.655256827355259</c:v>
                </c:pt>
                <c:pt idx="730">
                  <c:v>68.260845907346251</c:v>
                </c:pt>
                <c:pt idx="731">
                  <c:v>74.688267982075118</c:v>
                </c:pt>
                <c:pt idx="732">
                  <c:v>66.167681815811591</c:v>
                </c:pt>
                <c:pt idx="733">
                  <c:v>75.186805802324301</c:v>
                </c:pt>
                <c:pt idx="734">
                  <c:v>67.647523647342339</c:v>
                </c:pt>
                <c:pt idx="735">
                  <c:v>67.783097788853908</c:v>
                </c:pt>
                <c:pt idx="736">
                  <c:v>68.305109725671571</c:v>
                </c:pt>
                <c:pt idx="737">
                  <c:v>69.721915500563696</c:v>
                </c:pt>
                <c:pt idx="738">
                  <c:v>69.690828547632407</c:v>
                </c:pt>
                <c:pt idx="739">
                  <c:v>69.470939168576905</c:v>
                </c:pt>
                <c:pt idx="740">
                  <c:v>69.504794240364689</c:v>
                </c:pt>
                <c:pt idx="741">
                  <c:v>69.370803346147227</c:v>
                </c:pt>
                <c:pt idx="742">
                  <c:v>69.155216702538127</c:v>
                </c:pt>
                <c:pt idx="743">
                  <c:v>68.973593617754346</c:v>
                </c:pt>
                <c:pt idx="744">
                  <c:v>74.358293653422095</c:v>
                </c:pt>
                <c:pt idx="745">
                  <c:v>68.552127103389708</c:v>
                </c:pt>
                <c:pt idx="746">
                  <c:v>68.248659300042632</c:v>
                </c:pt>
                <c:pt idx="747">
                  <c:v>68.422200628360841</c:v>
                </c:pt>
                <c:pt idx="748">
                  <c:v>68.305440711818619</c:v>
                </c:pt>
                <c:pt idx="749">
                  <c:v>68.214366125060181</c:v>
                </c:pt>
                <c:pt idx="750">
                  <c:v>68.159070419537656</c:v>
                </c:pt>
                <c:pt idx="751">
                  <c:v>67.926919191099458</c:v>
                </c:pt>
                <c:pt idx="752">
                  <c:v>66.535948874324689</c:v>
                </c:pt>
                <c:pt idx="753">
                  <c:v>66.624630700687931</c:v>
                </c:pt>
                <c:pt idx="754">
                  <c:v>66.366142356907957</c:v>
                </c:pt>
                <c:pt idx="755">
                  <c:v>66.229341049708253</c:v>
                </c:pt>
                <c:pt idx="756">
                  <c:v>66.007636483800169</c:v>
                </c:pt>
                <c:pt idx="757">
                  <c:v>65.959517002963679</c:v>
                </c:pt>
                <c:pt idx="758">
                  <c:v>66.059534532291508</c:v>
                </c:pt>
                <c:pt idx="759">
                  <c:v>66.092539742508521</c:v>
                </c:pt>
                <c:pt idx="760">
                  <c:v>65.903840386817464</c:v>
                </c:pt>
                <c:pt idx="761">
                  <c:v>65.940624164689353</c:v>
                </c:pt>
                <c:pt idx="762">
                  <c:v>65.851942338326111</c:v>
                </c:pt>
                <c:pt idx="763">
                  <c:v>65.759481944308021</c:v>
                </c:pt>
                <c:pt idx="764">
                  <c:v>65.803822857489635</c:v>
                </c:pt>
                <c:pt idx="765">
                  <c:v>65.800044289834773</c:v>
                </c:pt>
                <c:pt idx="766">
                  <c:v>66.066089768924471</c:v>
                </c:pt>
                <c:pt idx="767">
                  <c:v>66.928125246327411</c:v>
                </c:pt>
                <c:pt idx="768">
                  <c:v>66.74997542941324</c:v>
                </c:pt>
                <c:pt idx="769">
                  <c:v>66.867895465517009</c:v>
                </c:pt>
                <c:pt idx="770">
                  <c:v>66.090949806815019</c:v>
                </c:pt>
                <c:pt idx="771">
                  <c:v>66.304478790189961</c:v>
                </c:pt>
                <c:pt idx="772">
                  <c:v>73.793237289992391</c:v>
                </c:pt>
                <c:pt idx="773">
                  <c:v>66.038924510340792</c:v>
                </c:pt>
                <c:pt idx="774">
                  <c:v>73.676887804419138</c:v>
                </c:pt>
                <c:pt idx="775">
                  <c:v>65.321445932263416</c:v>
                </c:pt>
                <c:pt idx="776">
                  <c:v>65.466337191892194</c:v>
                </c:pt>
                <c:pt idx="777">
                  <c:v>65.40115533287296</c:v>
                </c:pt>
                <c:pt idx="778">
                  <c:v>73.725069022179582</c:v>
                </c:pt>
                <c:pt idx="779">
                  <c:v>73.671649029039443</c:v>
                </c:pt>
                <c:pt idx="780">
                  <c:v>65.175664181474161</c:v>
                </c:pt>
                <c:pt idx="781">
                  <c:v>65.199153348812317</c:v>
                </c:pt>
                <c:pt idx="782">
                  <c:v>72.188533293673601</c:v>
                </c:pt>
                <c:pt idx="783">
                  <c:v>63.242042624392298</c:v>
                </c:pt>
                <c:pt idx="784">
                  <c:v>64.060685504379109</c:v>
                </c:pt>
                <c:pt idx="785">
                  <c:v>63.405737012804998</c:v>
                </c:pt>
                <c:pt idx="786">
                  <c:v>63.043673320045663</c:v>
                </c:pt>
                <c:pt idx="787">
                  <c:v>75.169614683191</c:v>
                </c:pt>
                <c:pt idx="788">
                  <c:v>62.800181552174223</c:v>
                </c:pt>
                <c:pt idx="789">
                  <c:v>61.78105173765605</c:v>
                </c:pt>
                <c:pt idx="790">
                  <c:v>61.908295655216115</c:v>
                </c:pt>
                <c:pt idx="791">
                  <c:v>61.376749693332009</c:v>
                </c:pt>
                <c:pt idx="792">
                  <c:v>61.097057242620856</c:v>
                </c:pt>
                <c:pt idx="793">
                  <c:v>61.668732112186582</c:v>
                </c:pt>
                <c:pt idx="794">
                  <c:v>61.199779022516694</c:v>
                </c:pt>
                <c:pt idx="795">
                  <c:v>60.822018623530958</c:v>
                </c:pt>
                <c:pt idx="796">
                  <c:v>60.391303756213361</c:v>
                </c:pt>
                <c:pt idx="797">
                  <c:v>62.026286203065709</c:v>
                </c:pt>
                <c:pt idx="798">
                  <c:v>61.804581637157625</c:v>
                </c:pt>
                <c:pt idx="799">
                  <c:v>61.449854331704692</c:v>
                </c:pt>
                <c:pt idx="800">
                  <c:v>61.16105540981431</c:v>
                </c:pt>
                <c:pt idx="801">
                  <c:v>60.622975859586425</c:v>
                </c:pt>
                <c:pt idx="802">
                  <c:v>60.044472710837397</c:v>
                </c:pt>
                <c:pt idx="803">
                  <c:v>59.510039767709252</c:v>
                </c:pt>
                <c:pt idx="804">
                  <c:v>59.479058818135478</c:v>
                </c:pt>
                <c:pt idx="805">
                  <c:v>59.069928693170255</c:v>
                </c:pt>
                <c:pt idx="806">
                  <c:v>72.495291527390449</c:v>
                </c:pt>
                <c:pt idx="807">
                  <c:v>58.678982002618234</c:v>
                </c:pt>
                <c:pt idx="808">
                  <c:v>58.602370628595516</c:v>
                </c:pt>
                <c:pt idx="809">
                  <c:v>58.700602836090574</c:v>
                </c:pt>
                <c:pt idx="810">
                  <c:v>58.531776105248476</c:v>
                </c:pt>
                <c:pt idx="811">
                  <c:v>47.615394556271205</c:v>
                </c:pt>
                <c:pt idx="812">
                  <c:v>69.836931162078855</c:v>
                </c:pt>
                <c:pt idx="813">
                  <c:v>68.127377030248994</c:v>
                </c:pt>
                <c:pt idx="814">
                  <c:v>68.993913499842563</c:v>
                </c:pt>
                <c:pt idx="815">
                  <c:v>68.790025162746645</c:v>
                </c:pt>
                <c:pt idx="816">
                  <c:v>74.276669847500813</c:v>
                </c:pt>
                <c:pt idx="817">
                  <c:v>73.408829138184146</c:v>
                </c:pt>
                <c:pt idx="818">
                  <c:v>72.747651854893348</c:v>
                </c:pt>
                <c:pt idx="819">
                  <c:v>73.129020383667978</c:v>
                </c:pt>
                <c:pt idx="820">
                  <c:v>71.673332946557608</c:v>
                </c:pt>
                <c:pt idx="821">
                  <c:v>71.17304028186436</c:v>
                </c:pt>
                <c:pt idx="822">
                  <c:v>70.705000626601446</c:v>
                </c:pt>
                <c:pt idx="823">
                  <c:v>69.250868765214349</c:v>
                </c:pt>
                <c:pt idx="824">
                  <c:v>68.582111265542409</c:v>
                </c:pt>
                <c:pt idx="825">
                  <c:v>63.676630054113616</c:v>
                </c:pt>
                <c:pt idx="826">
                  <c:v>63.936208230343695</c:v>
                </c:pt>
                <c:pt idx="827">
                  <c:v>63.278372386657757</c:v>
                </c:pt>
                <c:pt idx="828">
                  <c:v>63.794574894861931</c:v>
                </c:pt>
                <c:pt idx="829">
                  <c:v>63.657552773771371</c:v>
                </c:pt>
                <c:pt idx="830">
                  <c:v>63.094718031088803</c:v>
                </c:pt>
                <c:pt idx="831">
                  <c:v>62.570158640074183</c:v>
                </c:pt>
                <c:pt idx="832">
                  <c:v>61.920974290381302</c:v>
                </c:pt>
                <c:pt idx="833">
                  <c:v>61.231463537620954</c:v>
                </c:pt>
                <c:pt idx="834">
                  <c:v>72.285304297700435</c:v>
                </c:pt>
                <c:pt idx="835">
                  <c:v>59.526189069128023</c:v>
                </c:pt>
                <c:pt idx="836">
                  <c:v>58.771635272498457</c:v>
                </c:pt>
                <c:pt idx="837">
                  <c:v>58.224678894092584</c:v>
                </c:pt>
                <c:pt idx="838">
                  <c:v>57.804935134725255</c:v>
                </c:pt>
                <c:pt idx="839">
                  <c:v>57.542578240789886</c:v>
                </c:pt>
                <c:pt idx="840">
                  <c:v>57.422568215519448</c:v>
                </c:pt>
                <c:pt idx="841">
                  <c:v>56.597776630881278</c:v>
                </c:pt>
                <c:pt idx="842">
                  <c:v>72.78762027388035</c:v>
                </c:pt>
                <c:pt idx="843">
                  <c:v>65.366841387337757</c:v>
                </c:pt>
                <c:pt idx="844">
                  <c:v>65.216026733368224</c:v>
                </c:pt>
                <c:pt idx="845">
                  <c:v>65.109230205972779</c:v>
                </c:pt>
                <c:pt idx="846">
                  <c:v>74.394857675627463</c:v>
                </c:pt>
                <c:pt idx="847">
                  <c:v>73.485495813439499</c:v>
                </c:pt>
                <c:pt idx="848">
                  <c:v>73.228887735562623</c:v>
                </c:pt>
                <c:pt idx="849">
                  <c:v>73.102913210030366</c:v>
                </c:pt>
                <c:pt idx="850">
                  <c:v>65.049738091975328</c:v>
                </c:pt>
                <c:pt idx="851">
                  <c:v>64.909085453030357</c:v>
                </c:pt>
                <c:pt idx="852">
                  <c:v>64.57191356817647</c:v>
                </c:pt>
                <c:pt idx="853">
                  <c:v>73.439863858920134</c:v>
                </c:pt>
                <c:pt idx="854">
                  <c:v>73.444740922339932</c:v>
                </c:pt>
                <c:pt idx="855">
                  <c:v>64.538043624405915</c:v>
                </c:pt>
                <c:pt idx="856">
                  <c:v>64.589820594348026</c:v>
                </c:pt>
                <c:pt idx="857">
                  <c:v>77.222839437552452</c:v>
                </c:pt>
                <c:pt idx="858">
                  <c:v>77.21286544926987</c:v>
                </c:pt>
                <c:pt idx="859">
                  <c:v>77.043690837020819</c:v>
                </c:pt>
                <c:pt idx="860">
                  <c:v>73.532267813230845</c:v>
                </c:pt>
                <c:pt idx="861">
                  <c:v>73.682877415915641</c:v>
                </c:pt>
                <c:pt idx="862">
                  <c:v>73.677602540777414</c:v>
                </c:pt>
                <c:pt idx="863">
                  <c:v>73.718421705795734</c:v>
                </c:pt>
                <c:pt idx="864">
                  <c:v>77.037598201561437</c:v>
                </c:pt>
                <c:pt idx="865">
                  <c:v>73.49416025753159</c:v>
                </c:pt>
                <c:pt idx="866">
                  <c:v>79.805911208223321</c:v>
                </c:pt>
                <c:pt idx="867">
                  <c:v>79.55112666484645</c:v>
                </c:pt>
                <c:pt idx="868">
                  <c:v>75.128334897974696</c:v>
                </c:pt>
                <c:pt idx="869">
                  <c:v>74.636104562815262</c:v>
                </c:pt>
                <c:pt idx="870">
                  <c:v>78.622358580952323</c:v>
                </c:pt>
                <c:pt idx="871">
                  <c:v>76.418822894806766</c:v>
                </c:pt>
                <c:pt idx="872">
                  <c:v>78.549642812371033</c:v>
                </c:pt>
                <c:pt idx="873">
                  <c:v>78.253249509821501</c:v>
                </c:pt>
                <c:pt idx="874">
                  <c:v>74.718943795199934</c:v>
                </c:pt>
                <c:pt idx="875">
                  <c:v>74.791144709387368</c:v>
                </c:pt>
                <c:pt idx="876">
                  <c:v>74.247505427794849</c:v>
                </c:pt>
                <c:pt idx="877">
                  <c:v>78.066070626644049</c:v>
                </c:pt>
                <c:pt idx="878">
                  <c:v>78.46223417571801</c:v>
                </c:pt>
                <c:pt idx="879">
                  <c:v>74.298492020521607</c:v>
                </c:pt>
                <c:pt idx="880">
                  <c:v>77.672890780634319</c:v>
                </c:pt>
                <c:pt idx="881">
                  <c:v>77.407602344565163</c:v>
                </c:pt>
                <c:pt idx="882">
                  <c:v>77.635663847383285</c:v>
                </c:pt>
                <c:pt idx="883">
                  <c:v>77.09257442938663</c:v>
                </c:pt>
                <c:pt idx="884">
                  <c:v>80.620490693186753</c:v>
                </c:pt>
                <c:pt idx="885">
                  <c:v>80.372980324016822</c:v>
                </c:pt>
                <c:pt idx="886">
                  <c:v>80.249784936127895</c:v>
                </c:pt>
                <c:pt idx="887">
                  <c:v>63.526846502475031</c:v>
                </c:pt>
                <c:pt idx="888">
                  <c:v>65.730850592732011</c:v>
                </c:pt>
                <c:pt idx="889">
                  <c:v>64.984958207433124</c:v>
                </c:pt>
                <c:pt idx="890">
                  <c:v>64.225346479352098</c:v>
                </c:pt>
                <c:pt idx="891">
                  <c:v>63.991945515776109</c:v>
                </c:pt>
                <c:pt idx="892">
                  <c:v>75.517513882938076</c:v>
                </c:pt>
                <c:pt idx="893">
                  <c:v>63.69488449673095</c:v>
                </c:pt>
                <c:pt idx="894">
                  <c:v>64.433309150703963</c:v>
                </c:pt>
                <c:pt idx="895">
                  <c:v>63.876666566756256</c:v>
                </c:pt>
                <c:pt idx="896">
                  <c:v>75.087433064676404</c:v>
                </c:pt>
                <c:pt idx="897">
                  <c:v>62.660242284303237</c:v>
                </c:pt>
                <c:pt idx="898">
                  <c:v>74.836199616643526</c:v>
                </c:pt>
                <c:pt idx="899">
                  <c:v>62.79326668507251</c:v>
                </c:pt>
                <c:pt idx="900">
                  <c:v>75.577231889988965</c:v>
                </c:pt>
                <c:pt idx="901">
                  <c:v>63.955267808388975</c:v>
                </c:pt>
                <c:pt idx="902">
                  <c:v>61.804581637157625</c:v>
                </c:pt>
                <c:pt idx="903">
                  <c:v>61.804581637157625</c:v>
                </c:pt>
                <c:pt idx="904">
                  <c:v>61.671558897612776</c:v>
                </c:pt>
                <c:pt idx="905">
                  <c:v>62.601544594814257</c:v>
                </c:pt>
                <c:pt idx="906">
                  <c:v>62.317608176127003</c:v>
                </c:pt>
                <c:pt idx="907">
                  <c:v>62.043776534675338</c:v>
                </c:pt>
                <c:pt idx="908">
                  <c:v>61.9238642683964</c:v>
                </c:pt>
                <c:pt idx="909">
                  <c:v>61.822844840391795</c:v>
                </c:pt>
                <c:pt idx="910">
                  <c:v>61.932423302382901</c:v>
                </c:pt>
                <c:pt idx="911">
                  <c:v>61.413213790417188</c:v>
                </c:pt>
                <c:pt idx="912">
                  <c:v>61.418996155425603</c:v>
                </c:pt>
                <c:pt idx="913">
                  <c:v>61.359540971624526</c:v>
                </c:pt>
                <c:pt idx="914">
                  <c:v>61.167835919903133</c:v>
                </c:pt>
                <c:pt idx="915">
                  <c:v>74.312640958612789</c:v>
                </c:pt>
                <c:pt idx="916">
                  <c:v>72.955963589580222</c:v>
                </c:pt>
                <c:pt idx="917">
                  <c:v>70.504255864606009</c:v>
                </c:pt>
                <c:pt idx="918">
                  <c:v>70.263027842305263</c:v>
                </c:pt>
                <c:pt idx="919">
                  <c:v>76.028879415636155</c:v>
                </c:pt>
                <c:pt idx="920">
                  <c:v>71.16131854518629</c:v>
                </c:pt>
                <c:pt idx="921">
                  <c:v>70.596629461330366</c:v>
                </c:pt>
                <c:pt idx="922">
                  <c:v>70.225976218366029</c:v>
                </c:pt>
                <c:pt idx="923">
                  <c:v>70.721669261238588</c:v>
                </c:pt>
                <c:pt idx="924">
                  <c:v>76.396624890873269</c:v>
                </c:pt>
                <c:pt idx="925">
                  <c:v>70.41086386662009</c:v>
                </c:pt>
                <c:pt idx="926">
                  <c:v>69.701538007062595</c:v>
                </c:pt>
                <c:pt idx="927">
                  <c:v>69.071339340801103</c:v>
                </c:pt>
                <c:pt idx="928">
                  <c:v>69.055120274911033</c:v>
                </c:pt>
                <c:pt idx="929">
                  <c:v>68.363791985418004</c:v>
                </c:pt>
                <c:pt idx="930">
                  <c:v>69.307957612958873</c:v>
                </c:pt>
                <c:pt idx="931">
                  <c:v>69.144050542085225</c:v>
                </c:pt>
                <c:pt idx="932">
                  <c:v>78.886351896926726</c:v>
                </c:pt>
                <c:pt idx="933">
                  <c:v>78.735673546787709</c:v>
                </c:pt>
                <c:pt idx="934">
                  <c:v>78.79221632148905</c:v>
                </c:pt>
                <c:pt idx="935">
                  <c:v>78.684978302495679</c:v>
                </c:pt>
                <c:pt idx="936">
                  <c:v>82.692542888822175</c:v>
                </c:pt>
                <c:pt idx="937">
                  <c:v>82.601968966419861</c:v>
                </c:pt>
                <c:pt idx="938">
                  <c:v>86.195961009389805</c:v>
                </c:pt>
                <c:pt idx="939">
                  <c:v>82.657891177763275</c:v>
                </c:pt>
                <c:pt idx="940">
                  <c:v>81.831631353988413</c:v>
                </c:pt>
                <c:pt idx="941">
                  <c:v>81.512539964717632</c:v>
                </c:pt>
                <c:pt idx="942">
                  <c:v>81.424606494591075</c:v>
                </c:pt>
                <c:pt idx="943">
                  <c:v>81.663995056911347</c:v>
                </c:pt>
                <c:pt idx="944">
                  <c:v>78.063960465445803</c:v>
                </c:pt>
                <c:pt idx="945">
                  <c:v>80.307779874396559</c:v>
                </c:pt>
                <c:pt idx="946">
                  <c:v>80.455157599103387</c:v>
                </c:pt>
                <c:pt idx="947">
                  <c:v>62.440604777765614</c:v>
                </c:pt>
                <c:pt idx="948">
                  <c:v>62.354162938647349</c:v>
                </c:pt>
                <c:pt idx="949">
                  <c:v>62.296320516566254</c:v>
                </c:pt>
                <c:pt idx="950">
                  <c:v>62.690914098281084</c:v>
                </c:pt>
                <c:pt idx="951">
                  <c:v>62.5146048864436</c:v>
                </c:pt>
                <c:pt idx="952">
                  <c:v>62.262869811842897</c:v>
                </c:pt>
                <c:pt idx="953">
                  <c:v>62.17254911538096</c:v>
                </c:pt>
                <c:pt idx="954">
                  <c:v>72.828202253017082</c:v>
                </c:pt>
                <c:pt idx="955">
                  <c:v>61.546375746788542</c:v>
                </c:pt>
                <c:pt idx="956">
                  <c:v>61.085380900483209</c:v>
                </c:pt>
                <c:pt idx="957">
                  <c:v>72.67204504765553</c:v>
                </c:pt>
                <c:pt idx="958">
                  <c:v>72.507622139994282</c:v>
                </c:pt>
                <c:pt idx="959">
                  <c:v>72.827523982899251</c:v>
                </c:pt>
                <c:pt idx="960">
                  <c:v>72.444790448906119</c:v>
                </c:pt>
                <c:pt idx="961">
                  <c:v>72.527702873134913</c:v>
                </c:pt>
                <c:pt idx="962">
                  <c:v>74.523488249213955</c:v>
                </c:pt>
                <c:pt idx="963">
                  <c:v>74.464937727583077</c:v>
                </c:pt>
                <c:pt idx="964">
                  <c:v>74.866887682120023</c:v>
                </c:pt>
                <c:pt idx="965">
                  <c:v>75.203901552535399</c:v>
                </c:pt>
                <c:pt idx="966">
                  <c:v>75.572289851385023</c:v>
                </c:pt>
                <c:pt idx="967">
                  <c:v>73.795201745227828</c:v>
                </c:pt>
                <c:pt idx="968">
                  <c:v>76.021505841310073</c:v>
                </c:pt>
                <c:pt idx="969">
                  <c:v>79.110589059539222</c:v>
                </c:pt>
                <c:pt idx="970">
                  <c:v>73.935005782829435</c:v>
                </c:pt>
                <c:pt idx="971">
                  <c:v>75.462702028297201</c:v>
                </c:pt>
                <c:pt idx="972">
                  <c:v>73.79164902029261</c:v>
                </c:pt>
                <c:pt idx="973">
                  <c:v>74.874767130084251</c:v>
                </c:pt>
                <c:pt idx="974">
                  <c:v>73.158888693905382</c:v>
                </c:pt>
                <c:pt idx="975">
                  <c:v>74.028269971096037</c:v>
                </c:pt>
                <c:pt idx="976">
                  <c:v>73.149615534088852</c:v>
                </c:pt>
                <c:pt idx="977">
                  <c:v>70.91781039751028</c:v>
                </c:pt>
                <c:pt idx="978">
                  <c:v>70.803846510684906</c:v>
                </c:pt>
                <c:pt idx="979">
                  <c:v>70.699345200950532</c:v>
                </c:pt>
                <c:pt idx="980">
                  <c:v>75.899826199357662</c:v>
                </c:pt>
                <c:pt idx="981">
                  <c:v>69.844806412765593</c:v>
                </c:pt>
                <c:pt idx="982">
                  <c:v>69.860514689624509</c:v>
                </c:pt>
                <c:pt idx="983">
                  <c:v>70.243325500093874</c:v>
                </c:pt>
                <c:pt idx="984">
                  <c:v>69.805034228419785</c:v>
                </c:pt>
                <c:pt idx="985">
                  <c:v>70.017970613107849</c:v>
                </c:pt>
                <c:pt idx="986">
                  <c:v>69.499949106676866</c:v>
                </c:pt>
                <c:pt idx="987">
                  <c:v>68.550664908738028</c:v>
                </c:pt>
                <c:pt idx="988">
                  <c:v>69.656164335278817</c:v>
                </c:pt>
                <c:pt idx="989">
                  <c:v>70.151513188988687</c:v>
                </c:pt>
                <c:pt idx="990">
                  <c:v>69.383492629923339</c:v>
                </c:pt>
                <c:pt idx="991">
                  <c:v>69.490039546191312</c:v>
                </c:pt>
                <c:pt idx="992">
                  <c:v>66.415250164401101</c:v>
                </c:pt>
                <c:pt idx="993">
                  <c:v>66.299472610653012</c:v>
                </c:pt>
                <c:pt idx="994">
                  <c:v>66.274040833779125</c:v>
                </c:pt>
                <c:pt idx="995">
                  <c:v>66.133139033159978</c:v>
                </c:pt>
                <c:pt idx="996">
                  <c:v>65.983743662864512</c:v>
                </c:pt>
                <c:pt idx="997">
                  <c:v>65.896353686047576</c:v>
                </c:pt>
                <c:pt idx="998">
                  <c:v>73.876165745447778</c:v>
                </c:pt>
                <c:pt idx="999">
                  <c:v>66.221304579020597</c:v>
                </c:pt>
                <c:pt idx="1000">
                  <c:v>73.645365930705765</c:v>
                </c:pt>
                <c:pt idx="1001">
                  <c:v>73.267227245642118</c:v>
                </c:pt>
                <c:pt idx="1002">
                  <c:v>73.747130828776264</c:v>
                </c:pt>
                <c:pt idx="1003">
                  <c:v>73.609161886321871</c:v>
                </c:pt>
                <c:pt idx="1004">
                  <c:v>73.59036634970461</c:v>
                </c:pt>
                <c:pt idx="1005">
                  <c:v>65.33283652176452</c:v>
                </c:pt>
                <c:pt idx="1006">
                  <c:v>64.93555588860572</c:v>
                </c:pt>
                <c:pt idx="1007">
                  <c:v>60.372189157518555</c:v>
                </c:pt>
                <c:pt idx="1008">
                  <c:v>61.009581414304215</c:v>
                </c:pt>
                <c:pt idx="1009">
                  <c:v>60.83173229849568</c:v>
                </c:pt>
                <c:pt idx="1010">
                  <c:v>72.418506744737115</c:v>
                </c:pt>
                <c:pt idx="1011">
                  <c:v>60.785999822566687</c:v>
                </c:pt>
                <c:pt idx="1012">
                  <c:v>60.509408000828628</c:v>
                </c:pt>
                <c:pt idx="1013">
                  <c:v>72.223595230432551</c:v>
                </c:pt>
                <c:pt idx="1014">
                  <c:v>72.0718597696779</c:v>
                </c:pt>
                <c:pt idx="1015">
                  <c:v>59.606208600223162</c:v>
                </c:pt>
                <c:pt idx="1016">
                  <c:v>59.176028169365537</c:v>
                </c:pt>
                <c:pt idx="1017">
                  <c:v>58.925641138702289</c:v>
                </c:pt>
                <c:pt idx="1018">
                  <c:v>58.677732824389032</c:v>
                </c:pt>
                <c:pt idx="1019">
                  <c:v>58.744965910540166</c:v>
                </c:pt>
                <c:pt idx="1020">
                  <c:v>58.773314094706812</c:v>
                </c:pt>
                <c:pt idx="1021">
                  <c:v>59.117254029112821</c:v>
                </c:pt>
                <c:pt idx="1022">
                  <c:v>61.125667910628152</c:v>
                </c:pt>
                <c:pt idx="1023">
                  <c:v>61.233152802960625</c:v>
                </c:pt>
                <c:pt idx="1024">
                  <c:v>60.962682962780136</c:v>
                </c:pt>
                <c:pt idx="1025">
                  <c:v>62.154590658241361</c:v>
                </c:pt>
                <c:pt idx="1026">
                  <c:v>62.115086098833423</c:v>
                </c:pt>
                <c:pt idx="1027">
                  <c:v>61.8175905700678</c:v>
                </c:pt>
                <c:pt idx="1028">
                  <c:v>61.441043025165257</c:v>
                </c:pt>
                <c:pt idx="1029">
                  <c:v>73.321544660304198</c:v>
                </c:pt>
                <c:pt idx="1030">
                  <c:v>73.229049175697241</c:v>
                </c:pt>
                <c:pt idx="1031">
                  <c:v>73.139709431826162</c:v>
                </c:pt>
                <c:pt idx="1032">
                  <c:v>72.893656096832274</c:v>
                </c:pt>
                <c:pt idx="1033">
                  <c:v>72.728243628562154</c:v>
                </c:pt>
                <c:pt idx="1034">
                  <c:v>72.99190332133108</c:v>
                </c:pt>
                <c:pt idx="1035">
                  <c:v>73.140641486843066</c:v>
                </c:pt>
                <c:pt idx="1036">
                  <c:v>74.539663625337852</c:v>
                </c:pt>
                <c:pt idx="1037">
                  <c:v>66.862860020068339</c:v>
                </c:pt>
                <c:pt idx="1038">
                  <c:v>66.996793096047867</c:v>
                </c:pt>
                <c:pt idx="1039">
                  <c:v>75.783858817709202</c:v>
                </c:pt>
                <c:pt idx="1040">
                  <c:v>66.625158682505884</c:v>
                </c:pt>
                <c:pt idx="1041">
                  <c:v>66.666928278838668</c:v>
                </c:pt>
                <c:pt idx="1042">
                  <c:v>67.044019285912867</c:v>
                </c:pt>
                <c:pt idx="1043">
                  <c:v>66.996047464685986</c:v>
                </c:pt>
                <c:pt idx="1044">
                  <c:v>66.250342356029833</c:v>
                </c:pt>
                <c:pt idx="1045">
                  <c:v>75.2955150549585</c:v>
                </c:pt>
                <c:pt idx="1046">
                  <c:v>65.830250321609356</c:v>
                </c:pt>
                <c:pt idx="1047">
                  <c:v>66.050170204044022</c:v>
                </c:pt>
                <c:pt idx="1048">
                  <c:v>66.093147493929123</c:v>
                </c:pt>
                <c:pt idx="1049">
                  <c:v>65.703807987998545</c:v>
                </c:pt>
                <c:pt idx="1050">
                  <c:v>65.188185915655666</c:v>
                </c:pt>
                <c:pt idx="1051">
                  <c:v>65.203033446353842</c:v>
                </c:pt>
                <c:pt idx="1052">
                  <c:v>62.738854199588808</c:v>
                </c:pt>
                <c:pt idx="1053">
                  <c:v>64.526505487827919</c:v>
                </c:pt>
                <c:pt idx="1054">
                  <c:v>64.273509424786781</c:v>
                </c:pt>
                <c:pt idx="1055">
                  <c:v>64.259921169827649</c:v>
                </c:pt>
                <c:pt idx="1056">
                  <c:v>45.553579704186788</c:v>
                </c:pt>
                <c:pt idx="1057">
                  <c:v>64.701575595198548</c:v>
                </c:pt>
                <c:pt idx="1058">
                  <c:v>64.398379756604498</c:v>
                </c:pt>
                <c:pt idx="1059">
                  <c:v>64.132811630815979</c:v>
                </c:pt>
                <c:pt idx="1060">
                  <c:v>74.693363059894921</c:v>
                </c:pt>
                <c:pt idx="1061">
                  <c:v>74.437511206196291</c:v>
                </c:pt>
                <c:pt idx="1062">
                  <c:v>74.520791220179817</c:v>
                </c:pt>
                <c:pt idx="1063">
                  <c:v>75.998432349545979</c:v>
                </c:pt>
                <c:pt idx="1064">
                  <c:v>74.467840290998041</c:v>
                </c:pt>
                <c:pt idx="1065">
                  <c:v>74.430902577664938</c:v>
                </c:pt>
                <c:pt idx="1066">
                  <c:v>73.898914609448767</c:v>
                </c:pt>
                <c:pt idx="1067">
                  <c:v>68.283846491045466</c:v>
                </c:pt>
                <c:pt idx="1068">
                  <c:v>74.295702210726418</c:v>
                </c:pt>
                <c:pt idx="1069">
                  <c:v>68.296950390148396</c:v>
                </c:pt>
                <c:pt idx="1070">
                  <c:v>68.002304863671498</c:v>
                </c:pt>
                <c:pt idx="1071">
                  <c:v>68.033967884728085</c:v>
                </c:pt>
                <c:pt idx="1072">
                  <c:v>67.972317962781702</c:v>
                </c:pt>
                <c:pt idx="1073">
                  <c:v>67.873235246155943</c:v>
                </c:pt>
                <c:pt idx="1074">
                  <c:v>74.215790556791717</c:v>
                </c:pt>
                <c:pt idx="1075">
                  <c:v>67.79477872658417</c:v>
                </c:pt>
                <c:pt idx="1076">
                  <c:v>67.712675813007664</c:v>
                </c:pt>
                <c:pt idx="1077">
                  <c:v>67.53521006723723</c:v>
                </c:pt>
                <c:pt idx="1078">
                  <c:v>67.502198806449485</c:v>
                </c:pt>
                <c:pt idx="1079">
                  <c:v>67.363928102725211</c:v>
                </c:pt>
                <c:pt idx="1080">
                  <c:v>67.057889242913603</c:v>
                </c:pt>
                <c:pt idx="1081">
                  <c:v>66.883948587398294</c:v>
                </c:pt>
                <c:pt idx="1082">
                  <c:v>71.230831586817445</c:v>
                </c:pt>
                <c:pt idx="1083">
                  <c:v>75.245945013497305</c:v>
                </c:pt>
                <c:pt idx="1084">
                  <c:v>75.088464799143239</c:v>
                </c:pt>
                <c:pt idx="1085">
                  <c:v>80.898459016413753</c:v>
                </c:pt>
                <c:pt idx="1086">
                  <c:v>74.371408332495704</c:v>
                </c:pt>
                <c:pt idx="1087">
                  <c:v>75.132186001333764</c:v>
                </c:pt>
                <c:pt idx="1088">
                  <c:v>74.396461115134159</c:v>
                </c:pt>
                <c:pt idx="1089">
                  <c:v>74.241323021647929</c:v>
                </c:pt>
                <c:pt idx="1090">
                  <c:v>75.120595302810315</c:v>
                </c:pt>
                <c:pt idx="1091">
                  <c:v>74.826514387992532</c:v>
                </c:pt>
                <c:pt idx="1092">
                  <c:v>81.512967099067254</c:v>
                </c:pt>
                <c:pt idx="1093">
                  <c:v>74.67618035454008</c:v>
                </c:pt>
                <c:pt idx="1094">
                  <c:v>74.07203967011904</c:v>
                </c:pt>
                <c:pt idx="1095">
                  <c:v>73.98528948879148</c:v>
                </c:pt>
                <c:pt idx="1096">
                  <c:v>73.30915951285445</c:v>
                </c:pt>
                <c:pt idx="1097">
                  <c:v>82.881502371646263</c:v>
                </c:pt>
                <c:pt idx="1098">
                  <c:v>80.210429707342726</c:v>
                </c:pt>
                <c:pt idx="1099">
                  <c:v>84.092778142251134</c:v>
                </c:pt>
                <c:pt idx="1100">
                  <c:v>78.018457815752214</c:v>
                </c:pt>
                <c:pt idx="1101">
                  <c:v>81.634694920502241</c:v>
                </c:pt>
                <c:pt idx="1102">
                  <c:v>79.045991626591601</c:v>
                </c:pt>
                <c:pt idx="1103">
                  <c:v>82.484829058767389</c:v>
                </c:pt>
                <c:pt idx="1104">
                  <c:v>84.77988260074045</c:v>
                </c:pt>
                <c:pt idx="1105">
                  <c:v>77.831336586503298</c:v>
                </c:pt>
                <c:pt idx="1106">
                  <c:v>83.604197379324035</c:v>
                </c:pt>
                <c:pt idx="1107">
                  <c:v>82.076451439677129</c:v>
                </c:pt>
                <c:pt idx="1108">
                  <c:v>77.261646253311895</c:v>
                </c:pt>
                <c:pt idx="1109">
                  <c:v>83.019625105742037</c:v>
                </c:pt>
                <c:pt idx="1110">
                  <c:v>79.497817351657289</c:v>
                </c:pt>
                <c:pt idx="1111">
                  <c:v>79.797741338420508</c:v>
                </c:pt>
                <c:pt idx="1112">
                  <c:v>66.649563199543252</c:v>
                </c:pt>
                <c:pt idx="1113">
                  <c:v>66.520155207320201</c:v>
                </c:pt>
                <c:pt idx="1114">
                  <c:v>73.964001218229498</c:v>
                </c:pt>
                <c:pt idx="1115">
                  <c:v>66.21067473523199</c:v>
                </c:pt>
                <c:pt idx="1116">
                  <c:v>65.986552292170273</c:v>
                </c:pt>
                <c:pt idx="1117">
                  <c:v>74.451961083568875</c:v>
                </c:pt>
                <c:pt idx="1118">
                  <c:v>73.33116049618998</c:v>
                </c:pt>
                <c:pt idx="1119">
                  <c:v>73.046608113970123</c:v>
                </c:pt>
                <c:pt idx="1120">
                  <c:v>72.892871181704081</c:v>
                </c:pt>
                <c:pt idx="1121">
                  <c:v>64.721572542638583</c:v>
                </c:pt>
                <c:pt idx="1122">
                  <c:v>64.576637020086139</c:v>
                </c:pt>
                <c:pt idx="1123">
                  <c:v>64.47938314926121</c:v>
                </c:pt>
                <c:pt idx="1124">
                  <c:v>64.311335193713631</c:v>
                </c:pt>
                <c:pt idx="1125">
                  <c:v>64.141253595075767</c:v>
                </c:pt>
                <c:pt idx="1126">
                  <c:v>64.026282094237146</c:v>
                </c:pt>
                <c:pt idx="1127">
                  <c:v>65.814527193519751</c:v>
                </c:pt>
                <c:pt idx="1128">
                  <c:v>65.617726781958709</c:v>
                </c:pt>
                <c:pt idx="1129">
                  <c:v>65.666573506656221</c:v>
                </c:pt>
                <c:pt idx="1130">
                  <c:v>65.551908117079975</c:v>
                </c:pt>
                <c:pt idx="1131">
                  <c:v>65.45021148890558</c:v>
                </c:pt>
                <c:pt idx="1132">
                  <c:v>65.322028692609209</c:v>
                </c:pt>
                <c:pt idx="1133">
                  <c:v>65.247764850249666</c:v>
                </c:pt>
                <c:pt idx="1134">
                  <c:v>72.83829454078338</c:v>
                </c:pt>
                <c:pt idx="1135">
                  <c:v>65.192978375868563</c:v>
                </c:pt>
                <c:pt idx="1136">
                  <c:v>72.778963344134837</c:v>
                </c:pt>
                <c:pt idx="1137">
                  <c:v>64.2073175048358</c:v>
                </c:pt>
                <c:pt idx="1138">
                  <c:v>65.239107586629146</c:v>
                </c:pt>
                <c:pt idx="1139">
                  <c:v>65.260288626918452</c:v>
                </c:pt>
                <c:pt idx="1140">
                  <c:v>65.302782994790448</c:v>
                </c:pt>
                <c:pt idx="1141">
                  <c:v>65.284160314656702</c:v>
                </c:pt>
                <c:pt idx="1142">
                  <c:v>69.918968749393485</c:v>
                </c:pt>
                <c:pt idx="1143">
                  <c:v>69.918968749393485</c:v>
                </c:pt>
                <c:pt idx="1144">
                  <c:v>69.830286923030243</c:v>
                </c:pt>
                <c:pt idx="1145">
                  <c:v>69.483116752887057</c:v>
                </c:pt>
                <c:pt idx="1146">
                  <c:v>72.897367067871542</c:v>
                </c:pt>
                <c:pt idx="1147">
                  <c:v>68.197230270620167</c:v>
                </c:pt>
                <c:pt idx="1148">
                  <c:v>67.617019831604281</c:v>
                </c:pt>
                <c:pt idx="1149">
                  <c:v>67.48399709205944</c:v>
                </c:pt>
                <c:pt idx="1150">
                  <c:v>67.439656178877826</c:v>
                </c:pt>
                <c:pt idx="1151">
                  <c:v>67.435877611222949</c:v>
                </c:pt>
                <c:pt idx="1152">
                  <c:v>67.435877611222949</c:v>
                </c:pt>
                <c:pt idx="1153">
                  <c:v>66.770763913498698</c:v>
                </c:pt>
                <c:pt idx="1154">
                  <c:v>67.302854871678093</c:v>
                </c:pt>
                <c:pt idx="1155">
                  <c:v>67.125491218951623</c:v>
                </c:pt>
                <c:pt idx="1156">
                  <c:v>72.934150845743417</c:v>
                </c:pt>
                <c:pt idx="1157">
                  <c:v>64.801975950176427</c:v>
                </c:pt>
                <c:pt idx="1158">
                  <c:v>73.118399783224191</c:v>
                </c:pt>
                <c:pt idx="1159">
                  <c:v>67.343278404711128</c:v>
                </c:pt>
                <c:pt idx="1160">
                  <c:v>67.448575702059131</c:v>
                </c:pt>
                <c:pt idx="1161">
                  <c:v>67.251159815410873</c:v>
                </c:pt>
                <c:pt idx="1162">
                  <c:v>67.221855240327614</c:v>
                </c:pt>
                <c:pt idx="1163">
                  <c:v>66.372019659263344</c:v>
                </c:pt>
                <c:pt idx="1164">
                  <c:v>63.672534229336918</c:v>
                </c:pt>
                <c:pt idx="1165">
                  <c:v>62.61184762502544</c:v>
                </c:pt>
                <c:pt idx="1166">
                  <c:v>72.413723346166648</c:v>
                </c:pt>
                <c:pt idx="1167">
                  <c:v>72.812158015944902</c:v>
                </c:pt>
                <c:pt idx="1168">
                  <c:v>64.177321441712508</c:v>
                </c:pt>
                <c:pt idx="1169">
                  <c:v>73.03139170609316</c:v>
                </c:pt>
                <c:pt idx="1170">
                  <c:v>67.363311954155947</c:v>
                </c:pt>
                <c:pt idx="1171">
                  <c:v>67.28596583075732</c:v>
                </c:pt>
                <c:pt idx="1172">
                  <c:v>78.794371854954619</c:v>
                </c:pt>
                <c:pt idx="1173">
                  <c:v>78.625668067489869</c:v>
                </c:pt>
                <c:pt idx="1174">
                  <c:v>82.522327355348622</c:v>
                </c:pt>
                <c:pt idx="1175">
                  <c:v>85.218211004944905</c:v>
                </c:pt>
                <c:pt idx="1176">
                  <c:v>81.428314996013128</c:v>
                </c:pt>
                <c:pt idx="1177">
                  <c:v>82.749969176392213</c:v>
                </c:pt>
                <c:pt idx="1178">
                  <c:v>84.474641100135912</c:v>
                </c:pt>
                <c:pt idx="1179">
                  <c:v>84.990355657562333</c:v>
                </c:pt>
                <c:pt idx="1180">
                  <c:v>84.391522279604331</c:v>
                </c:pt>
                <c:pt idx="1181">
                  <c:v>79.36827390325864</c:v>
                </c:pt>
                <c:pt idx="1182">
                  <c:v>83.505836352535326</c:v>
                </c:pt>
                <c:pt idx="1183">
                  <c:v>78.982371285340619</c:v>
                </c:pt>
                <c:pt idx="1184">
                  <c:v>81.762555725490444</c:v>
                </c:pt>
                <c:pt idx="1185">
                  <c:v>81.250974230376926</c:v>
                </c:pt>
                <c:pt idx="1186">
                  <c:v>80.666962532212494</c:v>
                </c:pt>
                <c:pt idx="1187">
                  <c:v>76.972253538360789</c:v>
                </c:pt>
                <c:pt idx="1188">
                  <c:v>74.518199599363697</c:v>
                </c:pt>
                <c:pt idx="1189">
                  <c:v>76.71659771510167</c:v>
                </c:pt>
                <c:pt idx="1190">
                  <c:v>74.213696311464432</c:v>
                </c:pt>
                <c:pt idx="1191">
                  <c:v>72.134226599575499</c:v>
                </c:pt>
                <c:pt idx="1192">
                  <c:v>72.075868783814713</c:v>
                </c:pt>
                <c:pt idx="1193">
                  <c:v>71.93431764143665</c:v>
                </c:pt>
                <c:pt idx="1194">
                  <c:v>71.463360998543948</c:v>
                </c:pt>
                <c:pt idx="1195">
                  <c:v>71.443414707812423</c:v>
                </c:pt>
                <c:pt idx="1196">
                  <c:v>71.51100572580593</c:v>
                </c:pt>
                <c:pt idx="1197">
                  <c:v>72.534892501179698</c:v>
                </c:pt>
                <c:pt idx="1198">
                  <c:v>72.380416753159793</c:v>
                </c:pt>
                <c:pt idx="1199">
                  <c:v>72.285428536784536</c:v>
                </c:pt>
                <c:pt idx="1200">
                  <c:v>71.283824506940789</c:v>
                </c:pt>
                <c:pt idx="1201">
                  <c:v>71.303529800382648</c:v>
                </c:pt>
                <c:pt idx="1202">
                  <c:v>80.480419399392929</c:v>
                </c:pt>
                <c:pt idx="1203">
                  <c:v>77.703828381107002</c:v>
                </c:pt>
                <c:pt idx="1204">
                  <c:v>82.692331692458097</c:v>
                </c:pt>
                <c:pt idx="1205">
                  <c:v>82.893605773057502</c:v>
                </c:pt>
                <c:pt idx="1206">
                  <c:v>82.748038665329915</c:v>
                </c:pt>
                <c:pt idx="1207">
                  <c:v>80.437072519531696</c:v>
                </c:pt>
                <c:pt idx="1208">
                  <c:v>77.547009215019202</c:v>
                </c:pt>
                <c:pt idx="1209">
                  <c:v>80.762747139772344</c:v>
                </c:pt>
                <c:pt idx="1210">
                  <c:v>77.799204987637623</c:v>
                </c:pt>
                <c:pt idx="1211">
                  <c:v>80.29470214194923</c:v>
                </c:pt>
                <c:pt idx="1212">
                  <c:v>80.275818209215288</c:v>
                </c:pt>
                <c:pt idx="1213">
                  <c:v>79.672117085678423</c:v>
                </c:pt>
                <c:pt idx="1214">
                  <c:v>79.265260573198873</c:v>
                </c:pt>
                <c:pt idx="1215">
                  <c:v>77.541337367173</c:v>
                </c:pt>
                <c:pt idx="1216">
                  <c:v>77.503978884716901</c:v>
                </c:pt>
                <c:pt idx="1217">
                  <c:v>69.406026043576105</c:v>
                </c:pt>
                <c:pt idx="1218">
                  <c:v>69.000528302251098</c:v>
                </c:pt>
                <c:pt idx="1219">
                  <c:v>68.878294453071433</c:v>
                </c:pt>
                <c:pt idx="1220">
                  <c:v>68.80506581791515</c:v>
                </c:pt>
                <c:pt idx="1221">
                  <c:v>69.059805360819084</c:v>
                </c:pt>
                <c:pt idx="1222">
                  <c:v>68.701139080374048</c:v>
                </c:pt>
                <c:pt idx="1223">
                  <c:v>68.511710435331239</c:v>
                </c:pt>
                <c:pt idx="1224">
                  <c:v>68.424061807435535</c:v>
                </c:pt>
                <c:pt idx="1225">
                  <c:v>74.420404148745064</c:v>
                </c:pt>
                <c:pt idx="1226">
                  <c:v>67.82346090460679</c:v>
                </c:pt>
                <c:pt idx="1227">
                  <c:v>67.783301639706664</c:v>
                </c:pt>
                <c:pt idx="1228">
                  <c:v>67.644757197592185</c:v>
                </c:pt>
                <c:pt idx="1229">
                  <c:v>67.740091345691653</c:v>
                </c:pt>
                <c:pt idx="1230">
                  <c:v>67.580810635221141</c:v>
                </c:pt>
                <c:pt idx="1231">
                  <c:v>67.335721046607816</c:v>
                </c:pt>
                <c:pt idx="1232">
                  <c:v>74.734111040087015</c:v>
                </c:pt>
                <c:pt idx="1233">
                  <c:v>77.630908812692098</c:v>
                </c:pt>
                <c:pt idx="1234">
                  <c:v>77.498335154914301</c:v>
                </c:pt>
                <c:pt idx="1235">
                  <c:v>82.953087736326282</c:v>
                </c:pt>
                <c:pt idx="1236">
                  <c:v>77.588146035298166</c:v>
                </c:pt>
                <c:pt idx="1237">
                  <c:v>77.593325005579501</c:v>
                </c:pt>
                <c:pt idx="1238">
                  <c:v>81.425245504135461</c:v>
                </c:pt>
                <c:pt idx="1239">
                  <c:v>81.013822515924502</c:v>
                </c:pt>
                <c:pt idx="1240">
                  <c:v>80.985351677570378</c:v>
                </c:pt>
                <c:pt idx="1241">
                  <c:v>81.311454413376126</c:v>
                </c:pt>
                <c:pt idx="1242">
                  <c:v>81.213648938486656</c:v>
                </c:pt>
                <c:pt idx="1243">
                  <c:v>80.204869336816401</c:v>
                </c:pt>
                <c:pt idx="1244">
                  <c:v>83.069982429524231</c:v>
                </c:pt>
                <c:pt idx="1245">
                  <c:v>80.392419198129375</c:v>
                </c:pt>
                <c:pt idx="1246">
                  <c:v>80.549369325099917</c:v>
                </c:pt>
                <c:pt idx="1247">
                  <c:v>68.778854966176411</c:v>
                </c:pt>
                <c:pt idx="1248">
                  <c:v>69.025248139569214</c:v>
                </c:pt>
                <c:pt idx="1249">
                  <c:v>68.692505629726242</c:v>
                </c:pt>
                <c:pt idx="1250">
                  <c:v>68.656432302548239</c:v>
                </c:pt>
                <c:pt idx="1251">
                  <c:v>69.037104942834318</c:v>
                </c:pt>
                <c:pt idx="1252">
                  <c:v>68.994180869978521</c:v>
                </c:pt>
                <c:pt idx="1253">
                  <c:v>68.875972223621815</c:v>
                </c:pt>
                <c:pt idx="1254">
                  <c:v>73.517828934102099</c:v>
                </c:pt>
                <c:pt idx="1255">
                  <c:v>68.644346933661652</c:v>
                </c:pt>
                <c:pt idx="1256">
                  <c:v>68.188753331300248</c:v>
                </c:pt>
                <c:pt idx="1257">
                  <c:v>68.276757446933686</c:v>
                </c:pt>
                <c:pt idx="1258">
                  <c:v>68.30780886721864</c:v>
                </c:pt>
                <c:pt idx="1259">
                  <c:v>68.237657232448583</c:v>
                </c:pt>
                <c:pt idx="1260">
                  <c:v>68.146372684351263</c:v>
                </c:pt>
                <c:pt idx="1261">
                  <c:v>68.021963244059904</c:v>
                </c:pt>
                <c:pt idx="1262">
                  <c:v>75.011618162940096</c:v>
                </c:pt>
                <c:pt idx="1263">
                  <c:v>74.818562767023352</c:v>
                </c:pt>
                <c:pt idx="1264">
                  <c:v>66.827099832753362</c:v>
                </c:pt>
                <c:pt idx="1265">
                  <c:v>66.277619724527497</c:v>
                </c:pt>
                <c:pt idx="1266">
                  <c:v>65.718595547214079</c:v>
                </c:pt>
                <c:pt idx="1267">
                  <c:v>66.177432614448236</c:v>
                </c:pt>
                <c:pt idx="1268">
                  <c:v>65.459378225600901</c:v>
                </c:pt>
                <c:pt idx="1269">
                  <c:v>63.941432374454912</c:v>
                </c:pt>
                <c:pt idx="1270">
                  <c:v>63.236629711616416</c:v>
                </c:pt>
                <c:pt idx="1271">
                  <c:v>63.396246070062503</c:v>
                </c:pt>
                <c:pt idx="1272">
                  <c:v>63.3652975151699</c:v>
                </c:pt>
                <c:pt idx="1273">
                  <c:v>63.59194257282644</c:v>
                </c:pt>
                <c:pt idx="1274">
                  <c:v>63.709279808862412</c:v>
                </c:pt>
                <c:pt idx="1275">
                  <c:v>63.183035422883002</c:v>
                </c:pt>
                <c:pt idx="1276">
                  <c:v>62.983738922911343</c:v>
                </c:pt>
                <c:pt idx="1277">
                  <c:v>62.396632422432091</c:v>
                </c:pt>
                <c:pt idx="1278">
                  <c:v>62.95201754542056</c:v>
                </c:pt>
                <c:pt idx="1279">
                  <c:v>62.711837199193489</c:v>
                </c:pt>
                <c:pt idx="1280">
                  <c:v>62.015783124425809</c:v>
                </c:pt>
                <c:pt idx="1281">
                  <c:v>61.24747398241874</c:v>
                </c:pt>
                <c:pt idx="1282">
                  <c:v>60.246590225427894</c:v>
                </c:pt>
                <c:pt idx="1283">
                  <c:v>59.246970624402657</c:v>
                </c:pt>
                <c:pt idx="1284">
                  <c:v>58.591001945898341</c:v>
                </c:pt>
                <c:pt idx="1285">
                  <c:v>57.088332078550181</c:v>
                </c:pt>
                <c:pt idx="1286">
                  <c:v>56.038861818271073</c:v>
                </c:pt>
                <c:pt idx="1287">
                  <c:v>55.002691154699164</c:v>
                </c:pt>
                <c:pt idx="1288">
                  <c:v>54.803386078938928</c:v>
                </c:pt>
                <c:pt idx="1289">
                  <c:v>54.865721146519938</c:v>
                </c:pt>
                <c:pt idx="1290">
                  <c:v>54.969783524672501</c:v>
                </c:pt>
                <c:pt idx="1291">
                  <c:v>55.188554732047834</c:v>
                </c:pt>
                <c:pt idx="1292">
                  <c:v>73.570292334050762</c:v>
                </c:pt>
                <c:pt idx="1293">
                  <c:v>72.707503413630405</c:v>
                </c:pt>
                <c:pt idx="1294">
                  <c:v>72.625041819871939</c:v>
                </c:pt>
                <c:pt idx="1295">
                  <c:v>72.661473621289673</c:v>
                </c:pt>
                <c:pt idx="1296">
                  <c:v>72.590766142212274</c:v>
                </c:pt>
                <c:pt idx="1297">
                  <c:v>72.656993017047455</c:v>
                </c:pt>
                <c:pt idx="1298">
                  <c:v>72.940402457750608</c:v>
                </c:pt>
                <c:pt idx="1299">
                  <c:v>64.611624449552195</c:v>
                </c:pt>
                <c:pt idx="1300">
                  <c:v>64.493483654576721</c:v>
                </c:pt>
                <c:pt idx="1301">
                  <c:v>64.445755281634248</c:v>
                </c:pt>
                <c:pt idx="1302">
                  <c:v>64.294383449530571</c:v>
                </c:pt>
                <c:pt idx="1303">
                  <c:v>64.252195066285623</c:v>
                </c:pt>
                <c:pt idx="1304">
                  <c:v>64.201824214952524</c:v>
                </c:pt>
                <c:pt idx="1305">
                  <c:v>64.148127623345161</c:v>
                </c:pt>
                <c:pt idx="1306">
                  <c:v>63.9323742515544</c:v>
                </c:pt>
                <c:pt idx="1307">
                  <c:v>71.476852949554569</c:v>
                </c:pt>
                <c:pt idx="1308">
                  <c:v>71.622722861944538</c:v>
                </c:pt>
                <c:pt idx="1309">
                  <c:v>71.679225809412529</c:v>
                </c:pt>
                <c:pt idx="1310">
                  <c:v>71.533195283275873</c:v>
                </c:pt>
                <c:pt idx="1311">
                  <c:v>71.011946004824424</c:v>
                </c:pt>
                <c:pt idx="1312">
                  <c:v>71.606842737184039</c:v>
                </c:pt>
                <c:pt idx="1313">
                  <c:v>70.972805211645849</c:v>
                </c:pt>
                <c:pt idx="1314">
                  <c:v>71.219417786601284</c:v>
                </c:pt>
                <c:pt idx="1315">
                  <c:v>71.143617455394477</c:v>
                </c:pt>
                <c:pt idx="1316">
                  <c:v>73.346356100360907</c:v>
                </c:pt>
                <c:pt idx="1317">
                  <c:v>70.624111721382434</c:v>
                </c:pt>
                <c:pt idx="1318">
                  <c:v>69.580125346465849</c:v>
                </c:pt>
                <c:pt idx="1319">
                  <c:v>70.169219474734618</c:v>
                </c:pt>
                <c:pt idx="1320">
                  <c:v>69.455938609270859</c:v>
                </c:pt>
                <c:pt idx="1321">
                  <c:v>69.928167545055373</c:v>
                </c:pt>
                <c:pt idx="1322">
                  <c:v>72.845469019380189</c:v>
                </c:pt>
                <c:pt idx="1323">
                  <c:v>65.883945649866362</c:v>
                </c:pt>
                <c:pt idx="1324">
                  <c:v>72.801128106198561</c:v>
                </c:pt>
                <c:pt idx="1325">
                  <c:v>66.498764488464886</c:v>
                </c:pt>
                <c:pt idx="1326">
                  <c:v>65.80319322244948</c:v>
                </c:pt>
                <c:pt idx="1327">
                  <c:v>73.56740446851181</c:v>
                </c:pt>
                <c:pt idx="1328">
                  <c:v>64.929485432083055</c:v>
                </c:pt>
                <c:pt idx="1329">
                  <c:v>64.48808009762044</c:v>
                </c:pt>
                <c:pt idx="1330">
                  <c:v>64.15679706972125</c:v>
                </c:pt>
                <c:pt idx="1331">
                  <c:v>64.724898934147987</c:v>
                </c:pt>
                <c:pt idx="1332">
                  <c:v>65.217658472529649</c:v>
                </c:pt>
                <c:pt idx="1333">
                  <c:v>65.303563629914777</c:v>
                </c:pt>
                <c:pt idx="1334">
                  <c:v>65.31289553552584</c:v>
                </c:pt>
                <c:pt idx="1335">
                  <c:v>64.963492540976844</c:v>
                </c:pt>
                <c:pt idx="1336">
                  <c:v>64.423615420435482</c:v>
                </c:pt>
                <c:pt idx="1337">
                  <c:v>64.775422820325943</c:v>
                </c:pt>
                <c:pt idx="1338">
                  <c:v>72.579423540290477</c:v>
                </c:pt>
                <c:pt idx="1339">
                  <c:v>72.357718974382394</c:v>
                </c:pt>
                <c:pt idx="1340">
                  <c:v>66.187519434101176</c:v>
                </c:pt>
                <c:pt idx="1341">
                  <c:v>66.177414656865594</c:v>
                </c:pt>
                <c:pt idx="1342">
                  <c:v>65.66476038153283</c:v>
                </c:pt>
                <c:pt idx="1343">
                  <c:v>65.412827274385819</c:v>
                </c:pt>
                <c:pt idx="1344">
                  <c:v>65.108996118747456</c:v>
                </c:pt>
                <c:pt idx="1345">
                  <c:v>73.925595524099535</c:v>
                </c:pt>
                <c:pt idx="1346">
                  <c:v>64.078134230125755</c:v>
                </c:pt>
                <c:pt idx="1347">
                  <c:v>63.755410236213059</c:v>
                </c:pt>
                <c:pt idx="1348">
                  <c:v>63.399681032083357</c:v>
                </c:pt>
                <c:pt idx="1349">
                  <c:v>63.103407011754733</c:v>
                </c:pt>
                <c:pt idx="1350">
                  <c:v>62.761790179567711</c:v>
                </c:pt>
                <c:pt idx="1351">
                  <c:v>63.218453021234176</c:v>
                </c:pt>
                <c:pt idx="1352">
                  <c:v>71.231295009417607</c:v>
                </c:pt>
                <c:pt idx="1353">
                  <c:v>74.074758640303259</c:v>
                </c:pt>
                <c:pt idx="1354">
                  <c:v>74.661198444375486</c:v>
                </c:pt>
                <c:pt idx="1355">
                  <c:v>73.556496349119968</c:v>
                </c:pt>
                <c:pt idx="1356">
                  <c:v>80.785598008914747</c:v>
                </c:pt>
                <c:pt idx="1357">
                  <c:v>73.460770502485687</c:v>
                </c:pt>
                <c:pt idx="1358">
                  <c:v>73.008146767642117</c:v>
                </c:pt>
                <c:pt idx="1359">
                  <c:v>72.088167626192174</c:v>
                </c:pt>
                <c:pt idx="1360">
                  <c:v>71.649838930005302</c:v>
                </c:pt>
                <c:pt idx="1361">
                  <c:v>71.427302308986853</c:v>
                </c:pt>
                <c:pt idx="1362">
                  <c:v>79.42844971040671</c:v>
                </c:pt>
                <c:pt idx="1363">
                  <c:v>79.322879391390899</c:v>
                </c:pt>
                <c:pt idx="1364">
                  <c:v>70.533831883178365</c:v>
                </c:pt>
                <c:pt idx="1365">
                  <c:v>69.820638102745804</c:v>
                </c:pt>
                <c:pt idx="1366">
                  <c:v>70.408912079605003</c:v>
                </c:pt>
                <c:pt idx="1367">
                  <c:v>69.790147652434101</c:v>
                </c:pt>
                <c:pt idx="1368">
                  <c:v>69.7907329992955</c:v>
                </c:pt>
                <c:pt idx="1369">
                  <c:v>70.142116987732692</c:v>
                </c:pt>
                <c:pt idx="1370">
                  <c:v>70.574470427773051</c:v>
                </c:pt>
                <c:pt idx="1371">
                  <c:v>70.515808837445036</c:v>
                </c:pt>
                <c:pt idx="1372">
                  <c:v>70.000193455126052</c:v>
                </c:pt>
                <c:pt idx="1373">
                  <c:v>69.923277690145596</c:v>
                </c:pt>
                <c:pt idx="1374">
                  <c:v>69.9054240528408</c:v>
                </c:pt>
                <c:pt idx="1375">
                  <c:v>74.564980176774213</c:v>
                </c:pt>
                <c:pt idx="1376">
                  <c:v>74.225160851685345</c:v>
                </c:pt>
                <c:pt idx="1377">
                  <c:v>74.189802705625596</c:v>
                </c:pt>
                <c:pt idx="1378">
                  <c:v>74.079950105077899</c:v>
                </c:pt>
                <c:pt idx="1379">
                  <c:v>73.632632959803558</c:v>
                </c:pt>
                <c:pt idx="1380">
                  <c:v>74.246750760385723</c:v>
                </c:pt>
                <c:pt idx="1381">
                  <c:v>69.729968605630546</c:v>
                </c:pt>
                <c:pt idx="1382">
                  <c:v>50.552218645413035</c:v>
                </c:pt>
                <c:pt idx="1383">
                  <c:v>50.724223670673148</c:v>
                </c:pt>
                <c:pt idx="1384">
                  <c:v>50.954951662461589</c:v>
                </c:pt>
                <c:pt idx="1385">
                  <c:v>72.312305044826743</c:v>
                </c:pt>
                <c:pt idx="1386">
                  <c:v>51.346299873430645</c:v>
                </c:pt>
                <c:pt idx="1387">
                  <c:v>49.601275295801898</c:v>
                </c:pt>
                <c:pt idx="1388">
                  <c:v>48.440809879257117</c:v>
                </c:pt>
                <c:pt idx="1389">
                  <c:v>46.549725796689827</c:v>
                </c:pt>
                <c:pt idx="1390">
                  <c:v>45.62614556190632</c:v>
                </c:pt>
                <c:pt idx="1391">
                  <c:v>44.709572975391929</c:v>
                </c:pt>
                <c:pt idx="1392">
                  <c:v>44.786012651034476</c:v>
                </c:pt>
                <c:pt idx="1393">
                  <c:v>45.617743166774851</c:v>
                </c:pt>
                <c:pt idx="1394">
                  <c:v>47.13227180431516</c:v>
                </c:pt>
                <c:pt idx="1395">
                  <c:v>48.715913090914682</c:v>
                </c:pt>
                <c:pt idx="1396">
                  <c:v>50.70794681283607</c:v>
                </c:pt>
                <c:pt idx="1397">
                  <c:v>59.04427652692916</c:v>
                </c:pt>
                <c:pt idx="1398">
                  <c:v>62.186792348147193</c:v>
                </c:pt>
                <c:pt idx="1399">
                  <c:v>62.055630343730463</c:v>
                </c:pt>
                <c:pt idx="1400">
                  <c:v>63.243307430767992</c:v>
                </c:pt>
                <c:pt idx="1401">
                  <c:v>62.935724949944508</c:v>
                </c:pt>
                <c:pt idx="1402">
                  <c:v>62.733427561049112</c:v>
                </c:pt>
                <c:pt idx="1403">
                  <c:v>62.626197185757668</c:v>
                </c:pt>
                <c:pt idx="1404">
                  <c:v>62.438996870830664</c:v>
                </c:pt>
                <c:pt idx="1405">
                  <c:v>73.716535501636102</c:v>
                </c:pt>
                <c:pt idx="1406">
                  <c:v>61.180640886223898</c:v>
                </c:pt>
                <c:pt idx="1407">
                  <c:v>60.620333448479144</c:v>
                </c:pt>
                <c:pt idx="1408">
                  <c:v>73.329898030433284</c:v>
                </c:pt>
                <c:pt idx="1409">
                  <c:v>58.764815263295553</c:v>
                </c:pt>
                <c:pt idx="1410">
                  <c:v>60.502733047871651</c:v>
                </c:pt>
                <c:pt idx="1411">
                  <c:v>73.558872729534073</c:v>
                </c:pt>
                <c:pt idx="1412">
                  <c:v>67.258513958496479</c:v>
                </c:pt>
                <c:pt idx="1413">
                  <c:v>67.657582177131033</c:v>
                </c:pt>
                <c:pt idx="1414">
                  <c:v>67.701923090312647</c:v>
                </c:pt>
                <c:pt idx="1415">
                  <c:v>66.482410937444982</c:v>
                </c:pt>
                <c:pt idx="1416">
                  <c:v>67.778295559022212</c:v>
                </c:pt>
                <c:pt idx="1417">
                  <c:v>67.785035566668128</c:v>
                </c:pt>
                <c:pt idx="1418">
                  <c:v>68.07123481639222</c:v>
                </c:pt>
                <c:pt idx="1419">
                  <c:v>67.779744477656308</c:v>
                </c:pt>
                <c:pt idx="1420">
                  <c:v>67.958604544282522</c:v>
                </c:pt>
                <c:pt idx="1421">
                  <c:v>67.768361733624829</c:v>
                </c:pt>
                <c:pt idx="1422">
                  <c:v>67.366600284523244</c:v>
                </c:pt>
                <c:pt idx="1423">
                  <c:v>67.394217534243595</c:v>
                </c:pt>
                <c:pt idx="1424">
                  <c:v>67.143265475010068</c:v>
                </c:pt>
                <c:pt idx="1425">
                  <c:v>67.30223185048348</c:v>
                </c:pt>
                <c:pt idx="1426">
                  <c:v>67.315810884466046</c:v>
                </c:pt>
                <c:pt idx="1427">
                  <c:v>76.798937738853866</c:v>
                </c:pt>
                <c:pt idx="1428">
                  <c:v>76.194986109484745</c:v>
                </c:pt>
                <c:pt idx="1429">
                  <c:v>76.222776081479182</c:v>
                </c:pt>
                <c:pt idx="1430">
                  <c:v>82.262120138072135</c:v>
                </c:pt>
                <c:pt idx="1431">
                  <c:v>74.610461608080513</c:v>
                </c:pt>
                <c:pt idx="1432">
                  <c:v>74.258034736291322</c:v>
                </c:pt>
                <c:pt idx="1433">
                  <c:v>73.44862013677259</c:v>
                </c:pt>
                <c:pt idx="1434">
                  <c:v>82.167515033116217</c:v>
                </c:pt>
                <c:pt idx="1435">
                  <c:v>71.919358031082098</c:v>
                </c:pt>
                <c:pt idx="1436">
                  <c:v>72.564953429396411</c:v>
                </c:pt>
                <c:pt idx="1437">
                  <c:v>80.758040719317478</c:v>
                </c:pt>
                <c:pt idx="1438">
                  <c:v>80.54348641822844</c:v>
                </c:pt>
                <c:pt idx="1439">
                  <c:v>80.727307033318041</c:v>
                </c:pt>
                <c:pt idx="1440">
                  <c:v>80.152704184451053</c:v>
                </c:pt>
                <c:pt idx="1441">
                  <c:v>81.072051887177864</c:v>
                </c:pt>
                <c:pt idx="1442">
                  <c:v>88.44011079820541</c:v>
                </c:pt>
                <c:pt idx="1443">
                  <c:v>87.818204044398428</c:v>
                </c:pt>
                <c:pt idx="1444">
                  <c:v>82.571854048601807</c:v>
                </c:pt>
                <c:pt idx="1445">
                  <c:v>88.745124378703338</c:v>
                </c:pt>
                <c:pt idx="1446">
                  <c:v>79.642338269448032</c:v>
                </c:pt>
                <c:pt idx="1447">
                  <c:v>79.400905888430572</c:v>
                </c:pt>
                <c:pt idx="1448">
                  <c:v>92.773451911210913</c:v>
                </c:pt>
                <c:pt idx="1449">
                  <c:v>78.170353517787987</c:v>
                </c:pt>
                <c:pt idx="1450">
                  <c:v>87.323277953987827</c:v>
                </c:pt>
                <c:pt idx="1451">
                  <c:v>82.099641794374634</c:v>
                </c:pt>
                <c:pt idx="1452">
                  <c:v>85.365115779916977</c:v>
                </c:pt>
                <c:pt idx="1453">
                  <c:v>84.057725652635938</c:v>
                </c:pt>
                <c:pt idx="1454">
                  <c:v>78.424793894719897</c:v>
                </c:pt>
                <c:pt idx="1455">
                  <c:v>82.6232131120845</c:v>
                </c:pt>
                <c:pt idx="1456">
                  <c:v>82.853988898701004</c:v>
                </c:pt>
                <c:pt idx="1457">
                  <c:v>63.625816329767993</c:v>
                </c:pt>
                <c:pt idx="1458">
                  <c:v>72.952887027739578</c:v>
                </c:pt>
                <c:pt idx="1459">
                  <c:v>63.540698784236007</c:v>
                </c:pt>
                <c:pt idx="1460">
                  <c:v>63.323920991318857</c:v>
                </c:pt>
                <c:pt idx="1461">
                  <c:v>63.034866728756775</c:v>
                </c:pt>
                <c:pt idx="1462">
                  <c:v>62.720160577958453</c:v>
                </c:pt>
                <c:pt idx="1463">
                  <c:v>62.37206631733568</c:v>
                </c:pt>
                <c:pt idx="1464">
                  <c:v>62.324602831373923</c:v>
                </c:pt>
                <c:pt idx="1465">
                  <c:v>62.214206856227264</c:v>
                </c:pt>
                <c:pt idx="1466">
                  <c:v>62.13778971772966</c:v>
                </c:pt>
                <c:pt idx="1467">
                  <c:v>62.077002069885623</c:v>
                </c:pt>
                <c:pt idx="1468">
                  <c:v>62.08617962863665</c:v>
                </c:pt>
                <c:pt idx="1469">
                  <c:v>61.948164340346544</c:v>
                </c:pt>
                <c:pt idx="1470">
                  <c:v>61.780110529148011</c:v>
                </c:pt>
                <c:pt idx="1471">
                  <c:v>61.507077575579885</c:v>
                </c:pt>
                <c:pt idx="1472">
                  <c:v>56.919032320889983</c:v>
                </c:pt>
                <c:pt idx="1473">
                  <c:v>56.163006120396908</c:v>
                </c:pt>
                <c:pt idx="1474">
                  <c:v>71.787441615607975</c:v>
                </c:pt>
                <c:pt idx="1475">
                  <c:v>54.514311639929318</c:v>
                </c:pt>
                <c:pt idx="1476">
                  <c:v>53.524004244953233</c:v>
                </c:pt>
                <c:pt idx="1477">
                  <c:v>52.267240270825837</c:v>
                </c:pt>
                <c:pt idx="1478">
                  <c:v>50.841740871586666</c:v>
                </c:pt>
                <c:pt idx="1479">
                  <c:v>49.257391230050835</c:v>
                </c:pt>
                <c:pt idx="1480">
                  <c:v>48.017418153409487</c:v>
                </c:pt>
                <c:pt idx="1481">
                  <c:v>71.065416280712029</c:v>
                </c:pt>
                <c:pt idx="1482">
                  <c:v>46.780712833387483</c:v>
                </c:pt>
                <c:pt idx="1483">
                  <c:v>46.825260790934657</c:v>
                </c:pt>
                <c:pt idx="1484">
                  <c:v>71.042657632649494</c:v>
                </c:pt>
                <c:pt idx="1485">
                  <c:v>47.47762181192418</c:v>
                </c:pt>
                <c:pt idx="1486">
                  <c:v>47.977296344557388</c:v>
                </c:pt>
                <c:pt idx="1487">
                  <c:v>68.645106445091372</c:v>
                </c:pt>
                <c:pt idx="1488">
                  <c:v>68.187635486783392</c:v>
                </c:pt>
                <c:pt idx="1489">
                  <c:v>68.137761933712355</c:v>
                </c:pt>
                <c:pt idx="1490">
                  <c:v>73.217392100625872</c:v>
                </c:pt>
                <c:pt idx="1491">
                  <c:v>68.01197697170619</c:v>
                </c:pt>
                <c:pt idx="1492">
                  <c:v>68.227695747318108</c:v>
                </c:pt>
                <c:pt idx="1493">
                  <c:v>68.187568451436306</c:v>
                </c:pt>
                <c:pt idx="1494">
                  <c:v>68.110743908609024</c:v>
                </c:pt>
                <c:pt idx="1495">
                  <c:v>68.035738332389442</c:v>
                </c:pt>
                <c:pt idx="1496">
                  <c:v>67.964831079640064</c:v>
                </c:pt>
                <c:pt idx="1497">
                  <c:v>67.898510639876065</c:v>
                </c:pt>
                <c:pt idx="1498">
                  <c:v>67.819024359479187</c:v>
                </c:pt>
                <c:pt idx="1499">
                  <c:v>73.29206893711374</c:v>
                </c:pt>
                <c:pt idx="1500">
                  <c:v>67.538922622081387</c:v>
                </c:pt>
                <c:pt idx="1501">
                  <c:v>67.206991132956844</c:v>
                </c:pt>
                <c:pt idx="1502">
                  <c:v>72.101856791457863</c:v>
                </c:pt>
                <c:pt idx="1503">
                  <c:v>71.753795320695559</c:v>
                </c:pt>
                <c:pt idx="1504">
                  <c:v>71.485768426205539</c:v>
                </c:pt>
                <c:pt idx="1505">
                  <c:v>72.008950221219806</c:v>
                </c:pt>
                <c:pt idx="1506">
                  <c:v>71.105679627903712</c:v>
                </c:pt>
                <c:pt idx="1507">
                  <c:v>70.932024532837985</c:v>
                </c:pt>
                <c:pt idx="1508">
                  <c:v>71.326389494794782</c:v>
                </c:pt>
                <c:pt idx="1509">
                  <c:v>70.636076458744625</c:v>
                </c:pt>
                <c:pt idx="1510">
                  <c:v>70.708174189482591</c:v>
                </c:pt>
                <c:pt idx="1511">
                  <c:v>70.406060240746697</c:v>
                </c:pt>
                <c:pt idx="1512">
                  <c:v>73.863915274423718</c:v>
                </c:pt>
                <c:pt idx="1513">
                  <c:v>69.590405610010222</c:v>
                </c:pt>
                <c:pt idx="1514">
                  <c:v>68.836656196441083</c:v>
                </c:pt>
                <c:pt idx="1515">
                  <c:v>68.648865038445521</c:v>
                </c:pt>
                <c:pt idx="1516">
                  <c:v>68.306699537642871</c:v>
                </c:pt>
                <c:pt idx="1517">
                  <c:v>61.566942852457899</c:v>
                </c:pt>
                <c:pt idx="1518">
                  <c:v>61.428001569082483</c:v>
                </c:pt>
                <c:pt idx="1519">
                  <c:v>72.460960935929961</c:v>
                </c:pt>
                <c:pt idx="1520">
                  <c:v>61.871704133449924</c:v>
                </c:pt>
                <c:pt idx="1521">
                  <c:v>61.722978700834688</c:v>
                </c:pt>
                <c:pt idx="1522">
                  <c:v>61.631963097913754</c:v>
                </c:pt>
                <c:pt idx="1523">
                  <c:v>61.546404781274767</c:v>
                </c:pt>
                <c:pt idx="1524">
                  <c:v>61.349098855305826</c:v>
                </c:pt>
                <c:pt idx="1525">
                  <c:v>61.06687503443348</c:v>
                </c:pt>
                <c:pt idx="1526">
                  <c:v>72.554154862859562</c:v>
                </c:pt>
                <c:pt idx="1527">
                  <c:v>60.690571038023286</c:v>
                </c:pt>
                <c:pt idx="1528">
                  <c:v>60.545658990027739</c:v>
                </c:pt>
                <c:pt idx="1529">
                  <c:v>72.423424687663527</c:v>
                </c:pt>
                <c:pt idx="1530">
                  <c:v>72.283283715859639</c:v>
                </c:pt>
                <c:pt idx="1531">
                  <c:v>72.147073254412064</c:v>
                </c:pt>
                <c:pt idx="1532">
                  <c:v>78.222711102835021</c:v>
                </c:pt>
                <c:pt idx="1533">
                  <c:v>78.146497363283544</c:v>
                </c:pt>
                <c:pt idx="1534">
                  <c:v>77.739289815807922</c:v>
                </c:pt>
                <c:pt idx="1535">
                  <c:v>79.395515427308837</c:v>
                </c:pt>
                <c:pt idx="1536">
                  <c:v>77.612923282771746</c:v>
                </c:pt>
                <c:pt idx="1537">
                  <c:v>77.403366930332936</c:v>
                </c:pt>
                <c:pt idx="1538">
                  <c:v>78.683757748329583</c:v>
                </c:pt>
                <c:pt idx="1539">
                  <c:v>78.709768294046256</c:v>
                </c:pt>
                <c:pt idx="1540">
                  <c:v>79.06973762023739</c:v>
                </c:pt>
                <c:pt idx="1541">
                  <c:v>78.025659096073895</c:v>
                </c:pt>
                <c:pt idx="1542">
                  <c:v>76.735489341530013</c:v>
                </c:pt>
                <c:pt idx="1543">
                  <c:v>77.610956768156711</c:v>
                </c:pt>
                <c:pt idx="1544">
                  <c:v>76.990414189064055</c:v>
                </c:pt>
                <c:pt idx="1545">
                  <c:v>75.903511324419753</c:v>
                </c:pt>
                <c:pt idx="1546">
                  <c:v>79.043028009025122</c:v>
                </c:pt>
                <c:pt idx="1547">
                  <c:v>72.495772545565316</c:v>
                </c:pt>
                <c:pt idx="1548">
                  <c:v>72.363136647972269</c:v>
                </c:pt>
                <c:pt idx="1549">
                  <c:v>72.351498360433609</c:v>
                </c:pt>
                <c:pt idx="1550">
                  <c:v>64.247355933157863</c:v>
                </c:pt>
                <c:pt idx="1551">
                  <c:v>64.115405158617904</c:v>
                </c:pt>
                <c:pt idx="1552">
                  <c:v>64.072767566716053</c:v>
                </c:pt>
                <c:pt idx="1553">
                  <c:v>64.018745042780893</c:v>
                </c:pt>
                <c:pt idx="1554">
                  <c:v>63.896869646190872</c:v>
                </c:pt>
                <c:pt idx="1555">
                  <c:v>63.833964147229246</c:v>
                </c:pt>
                <c:pt idx="1556">
                  <c:v>63.744869603004581</c:v>
                </c:pt>
                <c:pt idx="1557">
                  <c:v>63.669952693938612</c:v>
                </c:pt>
                <c:pt idx="1558">
                  <c:v>63.596309271311881</c:v>
                </c:pt>
                <c:pt idx="1559">
                  <c:v>63.495824277252495</c:v>
                </c:pt>
                <c:pt idx="1560">
                  <c:v>63.46275486983567</c:v>
                </c:pt>
                <c:pt idx="1561">
                  <c:v>72.592224042923661</c:v>
                </c:pt>
                <c:pt idx="1562">
                  <c:v>67.107138347638596</c:v>
                </c:pt>
                <c:pt idx="1563">
                  <c:v>67.640878093328638</c:v>
                </c:pt>
                <c:pt idx="1564">
                  <c:v>67.329099679091811</c:v>
                </c:pt>
                <c:pt idx="1565">
                  <c:v>68.295072752379753</c:v>
                </c:pt>
                <c:pt idx="1566">
                  <c:v>67.482660508081111</c:v>
                </c:pt>
                <c:pt idx="1567">
                  <c:v>67.685062457263712</c:v>
                </c:pt>
                <c:pt idx="1568">
                  <c:v>67.179814138715884</c:v>
                </c:pt>
                <c:pt idx="1569">
                  <c:v>68.036234695333405</c:v>
                </c:pt>
                <c:pt idx="1570">
                  <c:v>67.995135296054798</c:v>
                </c:pt>
                <c:pt idx="1571">
                  <c:v>67.927759438492146</c:v>
                </c:pt>
                <c:pt idx="1572">
                  <c:v>68.028864874337089</c:v>
                </c:pt>
                <c:pt idx="1573">
                  <c:v>67.670600274017673</c:v>
                </c:pt>
                <c:pt idx="1574">
                  <c:v>67.448294091699651</c:v>
                </c:pt>
                <c:pt idx="1575">
                  <c:v>67.4449572975264</c:v>
                </c:pt>
                <c:pt idx="1576">
                  <c:v>67.690468066167824</c:v>
                </c:pt>
                <c:pt idx="1577">
                  <c:v>70.276020439168107</c:v>
                </c:pt>
                <c:pt idx="1578">
                  <c:v>75.131347206120012</c:v>
                </c:pt>
                <c:pt idx="1579">
                  <c:v>70.209169710079323</c:v>
                </c:pt>
                <c:pt idx="1580">
                  <c:v>70.781431542441211</c:v>
                </c:pt>
                <c:pt idx="1581">
                  <c:v>70.563059661047703</c:v>
                </c:pt>
                <c:pt idx="1582">
                  <c:v>75.548288192103399</c:v>
                </c:pt>
                <c:pt idx="1583">
                  <c:v>70.08704001266392</c:v>
                </c:pt>
                <c:pt idx="1584">
                  <c:v>70.227601754165491</c:v>
                </c:pt>
                <c:pt idx="1585">
                  <c:v>70.581752182145152</c:v>
                </c:pt>
                <c:pt idx="1586">
                  <c:v>70.48043707874541</c:v>
                </c:pt>
                <c:pt idx="1587">
                  <c:v>70.510489023371946</c:v>
                </c:pt>
                <c:pt idx="1588">
                  <c:v>70.284728611562784</c:v>
                </c:pt>
                <c:pt idx="1589">
                  <c:v>69.774001179637693</c:v>
                </c:pt>
                <c:pt idx="1590">
                  <c:v>69.853035615706915</c:v>
                </c:pt>
                <c:pt idx="1591">
                  <c:v>69.767253568533846</c:v>
                </c:pt>
                <c:pt idx="1592">
                  <c:v>66.920589903496492</c:v>
                </c:pt>
                <c:pt idx="1593">
                  <c:v>66.865915186027038</c:v>
                </c:pt>
                <c:pt idx="1594">
                  <c:v>67.272225722451253</c:v>
                </c:pt>
                <c:pt idx="1595">
                  <c:v>66.816020934889252</c:v>
                </c:pt>
                <c:pt idx="1596">
                  <c:v>66.678217729012744</c:v>
                </c:pt>
                <c:pt idx="1597">
                  <c:v>66.747233845477112</c:v>
                </c:pt>
                <c:pt idx="1598">
                  <c:v>66.624544910220095</c:v>
                </c:pt>
                <c:pt idx="1599">
                  <c:v>66.455511264427884</c:v>
                </c:pt>
                <c:pt idx="1600">
                  <c:v>66.445177460140059</c:v>
                </c:pt>
                <c:pt idx="1601">
                  <c:v>66.420731283909561</c:v>
                </c:pt>
                <c:pt idx="1602">
                  <c:v>66.421733182586337</c:v>
                </c:pt>
                <c:pt idx="1603">
                  <c:v>73.98759834982647</c:v>
                </c:pt>
                <c:pt idx="1604">
                  <c:v>73.714768607051582</c:v>
                </c:pt>
                <c:pt idx="1605">
                  <c:v>66.546654942249134</c:v>
                </c:pt>
                <c:pt idx="1606">
                  <c:v>66.235037624248804</c:v>
                </c:pt>
                <c:pt idx="1607">
                  <c:v>63.793992757008766</c:v>
                </c:pt>
                <c:pt idx="1608">
                  <c:v>63.68102579739611</c:v>
                </c:pt>
                <c:pt idx="1609">
                  <c:v>63.511369103581565</c:v>
                </c:pt>
                <c:pt idx="1610">
                  <c:v>63.33645292289318</c:v>
                </c:pt>
                <c:pt idx="1611">
                  <c:v>74.692147058463519</c:v>
                </c:pt>
                <c:pt idx="1612">
                  <c:v>64.999144089116825</c:v>
                </c:pt>
                <c:pt idx="1613">
                  <c:v>65.338882161979598</c:v>
                </c:pt>
                <c:pt idx="1614">
                  <c:v>73.951995237456742</c:v>
                </c:pt>
                <c:pt idx="1615">
                  <c:v>62.753164941535971</c:v>
                </c:pt>
                <c:pt idx="1616">
                  <c:v>62.545386715515683</c:v>
                </c:pt>
                <c:pt idx="1617">
                  <c:v>61.708599080213993</c:v>
                </c:pt>
                <c:pt idx="1618">
                  <c:v>62.108289985417315</c:v>
                </c:pt>
                <c:pt idx="1619">
                  <c:v>62.885943502696911</c:v>
                </c:pt>
                <c:pt idx="1620">
                  <c:v>62.922984899822318</c:v>
                </c:pt>
                <c:pt idx="1621">
                  <c:v>62.534723747261381</c:v>
                </c:pt>
                <c:pt idx="1622">
                  <c:v>73.288404216445684</c:v>
                </c:pt>
                <c:pt idx="1623">
                  <c:v>73.188201360991556</c:v>
                </c:pt>
                <c:pt idx="1624">
                  <c:v>73.506926978158234</c:v>
                </c:pt>
                <c:pt idx="1625">
                  <c:v>71.470465716402842</c:v>
                </c:pt>
                <c:pt idx="1626">
                  <c:v>71.362717394844466</c:v>
                </c:pt>
                <c:pt idx="1627">
                  <c:v>71.143519925566522</c:v>
                </c:pt>
                <c:pt idx="1628">
                  <c:v>70.994237772308267</c:v>
                </c:pt>
                <c:pt idx="1629">
                  <c:v>70.348548689143058</c:v>
                </c:pt>
                <c:pt idx="1630">
                  <c:v>75.415366323208715</c:v>
                </c:pt>
                <c:pt idx="1631">
                  <c:v>67.692431053047287</c:v>
                </c:pt>
                <c:pt idx="1632">
                  <c:v>67.959619078487833</c:v>
                </c:pt>
                <c:pt idx="1633">
                  <c:v>67.591156181470424</c:v>
                </c:pt>
                <c:pt idx="1634">
                  <c:v>67.589441598949961</c:v>
                </c:pt>
                <c:pt idx="1635">
                  <c:v>67.381668579773063</c:v>
                </c:pt>
                <c:pt idx="1636">
                  <c:v>69.6224803845586</c:v>
                </c:pt>
                <c:pt idx="1637">
                  <c:v>69.574181697176869</c:v>
                </c:pt>
                <c:pt idx="1638">
                  <c:v>69.425245014278858</c:v>
                </c:pt>
                <c:pt idx="1639">
                  <c:v>73.192235267159759</c:v>
                </c:pt>
                <c:pt idx="1640">
                  <c:v>73.431382362828842</c:v>
                </c:pt>
                <c:pt idx="1641">
                  <c:v>68.801083201992881</c:v>
                </c:pt>
                <c:pt idx="1642">
                  <c:v>68.43880735007329</c:v>
                </c:pt>
                <c:pt idx="1643">
                  <c:v>68.227623658562379</c:v>
                </c:pt>
                <c:pt idx="1644">
                  <c:v>67.995247099832341</c:v>
                </c:pt>
                <c:pt idx="1645">
                  <c:v>67.704150614824258</c:v>
                </c:pt>
                <c:pt idx="1646">
                  <c:v>67.571905965046284</c:v>
                </c:pt>
                <c:pt idx="1647">
                  <c:v>67.394657233251465</c:v>
                </c:pt>
                <c:pt idx="1648">
                  <c:v>73.14489656240977</c:v>
                </c:pt>
                <c:pt idx="1649">
                  <c:v>66.939845201712885</c:v>
                </c:pt>
                <c:pt idx="1650">
                  <c:v>73.094758977582828</c:v>
                </c:pt>
                <c:pt idx="1651">
                  <c:v>57.004922514438938</c:v>
                </c:pt>
                <c:pt idx="1652">
                  <c:v>71.997664413504751</c:v>
                </c:pt>
                <c:pt idx="1653">
                  <c:v>71.947220661919005</c:v>
                </c:pt>
                <c:pt idx="1654">
                  <c:v>71.891543411601617</c:v>
                </c:pt>
                <c:pt idx="1655">
                  <c:v>71.877709475348496</c:v>
                </c:pt>
                <c:pt idx="1656">
                  <c:v>73.888245272454441</c:v>
                </c:pt>
                <c:pt idx="1657">
                  <c:v>72.159859077192777</c:v>
                </c:pt>
                <c:pt idx="1658">
                  <c:v>55.172704277484826</c:v>
                </c:pt>
                <c:pt idx="1659">
                  <c:v>54.840706237547991</c:v>
                </c:pt>
                <c:pt idx="1660">
                  <c:v>54.857372410194806</c:v>
                </c:pt>
                <c:pt idx="1661">
                  <c:v>55.183552315841148</c:v>
                </c:pt>
                <c:pt idx="1662">
                  <c:v>55.455682921287313</c:v>
                </c:pt>
                <c:pt idx="1663">
                  <c:v>55.990743775559451</c:v>
                </c:pt>
                <c:pt idx="1664">
                  <c:v>72.279919096204623</c:v>
                </c:pt>
                <c:pt idx="1665">
                  <c:v>72.148362380469891</c:v>
                </c:pt>
                <c:pt idx="1666">
                  <c:v>72.695765061971443</c:v>
                </c:pt>
                <c:pt idx="1667">
                  <c:v>72.90787479275177</c:v>
                </c:pt>
                <c:pt idx="1668">
                  <c:v>72.718228429441993</c:v>
                </c:pt>
                <c:pt idx="1669">
                  <c:v>72.535930294470887</c:v>
                </c:pt>
                <c:pt idx="1670">
                  <c:v>72.433622497270377</c:v>
                </c:pt>
                <c:pt idx="1671">
                  <c:v>64.352096074839039</c:v>
                </c:pt>
                <c:pt idx="1672">
                  <c:v>60.589747050169883</c:v>
                </c:pt>
                <c:pt idx="1673">
                  <c:v>64.072074265783286</c:v>
                </c:pt>
                <c:pt idx="1674">
                  <c:v>72.72861213996363</c:v>
                </c:pt>
                <c:pt idx="1675">
                  <c:v>63.770625782691269</c:v>
                </c:pt>
                <c:pt idx="1676">
                  <c:v>63.654549330517426</c:v>
                </c:pt>
                <c:pt idx="1677">
                  <c:v>63.506210809002006</c:v>
                </c:pt>
                <c:pt idx="1678">
                  <c:v>63.332380269886556</c:v>
                </c:pt>
                <c:pt idx="1679">
                  <c:v>63.142762917901237</c:v>
                </c:pt>
                <c:pt idx="1680">
                  <c:v>62.9544261159012</c:v>
                </c:pt>
                <c:pt idx="1681">
                  <c:v>63.327175904503449</c:v>
                </c:pt>
                <c:pt idx="1682">
                  <c:v>63.776232406029742</c:v>
                </c:pt>
                <c:pt idx="1683">
                  <c:v>63.798328475743943</c:v>
                </c:pt>
                <c:pt idx="1684">
                  <c:v>64.679335612134253</c:v>
                </c:pt>
                <c:pt idx="1685">
                  <c:v>63.640691749218185</c:v>
                </c:pt>
                <c:pt idx="1686">
                  <c:v>75.369495802250441</c:v>
                </c:pt>
                <c:pt idx="1687">
                  <c:v>61.948687397142997</c:v>
                </c:pt>
                <c:pt idx="1688">
                  <c:v>59.782639772567215</c:v>
                </c:pt>
                <c:pt idx="1689">
                  <c:v>56.631287033093905</c:v>
                </c:pt>
                <c:pt idx="1690">
                  <c:v>54.571835390344944</c:v>
                </c:pt>
                <c:pt idx="1691">
                  <c:v>54.217220243558366</c:v>
                </c:pt>
                <c:pt idx="1692">
                  <c:v>54.885763749142782</c:v>
                </c:pt>
                <c:pt idx="1693">
                  <c:v>55.600976957482892</c:v>
                </c:pt>
                <c:pt idx="1694">
                  <c:v>56.755106976640228</c:v>
                </c:pt>
                <c:pt idx="1695">
                  <c:v>73.964474601629533</c:v>
                </c:pt>
                <c:pt idx="1696">
                  <c:v>66.598600261340138</c:v>
                </c:pt>
                <c:pt idx="1697">
                  <c:v>66.563180285348395</c:v>
                </c:pt>
                <c:pt idx="1698">
                  <c:v>66.337961213836039</c:v>
                </c:pt>
                <c:pt idx="1699">
                  <c:v>66.139274070338232</c:v>
                </c:pt>
                <c:pt idx="1700">
                  <c:v>65.845115788847352</c:v>
                </c:pt>
                <c:pt idx="1701">
                  <c:v>65.568005919521113</c:v>
                </c:pt>
                <c:pt idx="1702">
                  <c:v>65.337274251227782</c:v>
                </c:pt>
                <c:pt idx="1703">
                  <c:v>65.100784030557719</c:v>
                </c:pt>
                <c:pt idx="1704">
                  <c:v>72.7678885178901</c:v>
                </c:pt>
                <c:pt idx="1705">
                  <c:v>72.432110545643027</c:v>
                </c:pt>
                <c:pt idx="1706">
                  <c:v>64.027997790116203</c:v>
                </c:pt>
                <c:pt idx="1707">
                  <c:v>72.697259948411926</c:v>
                </c:pt>
                <c:pt idx="1708">
                  <c:v>63.128285463963707</c:v>
                </c:pt>
                <c:pt idx="1709">
                  <c:v>72.623029979829923</c:v>
                </c:pt>
                <c:pt idx="1710">
                  <c:v>63.083505121414298</c:v>
                </c:pt>
                <c:pt idx="1711">
                  <c:v>75.545631726390994</c:v>
                </c:pt>
                <c:pt idx="1712">
                  <c:v>81.117205393549312</c:v>
                </c:pt>
                <c:pt idx="1713">
                  <c:v>78.583348648834033</c:v>
                </c:pt>
                <c:pt idx="1714">
                  <c:v>78.434666732630376</c:v>
                </c:pt>
                <c:pt idx="1715">
                  <c:v>78.522965121554677</c:v>
                </c:pt>
                <c:pt idx="1716">
                  <c:v>77.868118976172511</c:v>
                </c:pt>
                <c:pt idx="1717">
                  <c:v>84.457006003370068</c:v>
                </c:pt>
                <c:pt idx="1718">
                  <c:v>83.700864932808798</c:v>
                </c:pt>
                <c:pt idx="1719">
                  <c:v>82.845087901109181</c:v>
                </c:pt>
                <c:pt idx="1720">
                  <c:v>81.685255276536424</c:v>
                </c:pt>
                <c:pt idx="1721">
                  <c:v>80.555817830510676</c:v>
                </c:pt>
                <c:pt idx="1722">
                  <c:v>83.189798919725419</c:v>
                </c:pt>
                <c:pt idx="1723">
                  <c:v>79.377551881445342</c:v>
                </c:pt>
                <c:pt idx="1724">
                  <c:v>79.190784919981638</c:v>
                </c:pt>
                <c:pt idx="1725">
                  <c:v>79.076634627850311</c:v>
                </c:pt>
                <c:pt idx="1726">
                  <c:v>77.564422580712048</c:v>
                </c:pt>
                <c:pt idx="1727">
                  <c:v>78.294540760553048</c:v>
                </c:pt>
                <c:pt idx="1728">
                  <c:v>83.72519973418143</c:v>
                </c:pt>
                <c:pt idx="1729">
                  <c:v>80.933522811455759</c:v>
                </c:pt>
                <c:pt idx="1730">
                  <c:v>82.67885387303086</c:v>
                </c:pt>
                <c:pt idx="1731">
                  <c:v>81.756003814809247</c:v>
                </c:pt>
                <c:pt idx="1732">
                  <c:v>77.496865869688421</c:v>
                </c:pt>
                <c:pt idx="1733">
                  <c:v>81.588782019804114</c:v>
                </c:pt>
                <c:pt idx="1734">
                  <c:v>77.67606069878741</c:v>
                </c:pt>
                <c:pt idx="1735">
                  <c:v>77.665576918331993</c:v>
                </c:pt>
                <c:pt idx="1736">
                  <c:v>77.562407141801074</c:v>
                </c:pt>
                <c:pt idx="1737">
                  <c:v>77.427911494946215</c:v>
                </c:pt>
                <c:pt idx="1738">
                  <c:v>79.168301072283157</c:v>
                </c:pt>
                <c:pt idx="1739">
                  <c:v>78.737610976538505</c:v>
                </c:pt>
                <c:pt idx="1740">
                  <c:v>78.175345728416957</c:v>
                </c:pt>
                <c:pt idx="1741">
                  <c:v>78.020025611331107</c:v>
                </c:pt>
                <c:pt idx="1742">
                  <c:v>68.663065272879493</c:v>
                </c:pt>
                <c:pt idx="1743">
                  <c:v>68.210274150819757</c:v>
                </c:pt>
                <c:pt idx="1744">
                  <c:v>68.20984776450004</c:v>
                </c:pt>
                <c:pt idx="1745">
                  <c:v>68.554515687852486</c:v>
                </c:pt>
                <c:pt idx="1746">
                  <c:v>68.228814914911609</c:v>
                </c:pt>
                <c:pt idx="1747">
                  <c:v>67.816118395751019</c:v>
                </c:pt>
                <c:pt idx="1748">
                  <c:v>67.645081325671413</c:v>
                </c:pt>
                <c:pt idx="1749">
                  <c:v>67.526049885839328</c:v>
                </c:pt>
                <c:pt idx="1750">
                  <c:v>74.249044462658077</c:v>
                </c:pt>
                <c:pt idx="1751">
                  <c:v>66.524764817948693</c:v>
                </c:pt>
                <c:pt idx="1752">
                  <c:v>66.455443894919739</c:v>
                </c:pt>
                <c:pt idx="1753">
                  <c:v>66.242056259254682</c:v>
                </c:pt>
                <c:pt idx="1754">
                  <c:v>66.184101253431663</c:v>
                </c:pt>
                <c:pt idx="1755">
                  <c:v>66.377605878300798</c:v>
                </c:pt>
                <c:pt idx="1756">
                  <c:v>66.455400439193255</c:v>
                </c:pt>
                <c:pt idx="1757">
                  <c:v>63.713256629521084</c:v>
                </c:pt>
                <c:pt idx="1758">
                  <c:v>63.553096225551094</c:v>
                </c:pt>
                <c:pt idx="1759">
                  <c:v>63.330325697450704</c:v>
                </c:pt>
                <c:pt idx="1760">
                  <c:v>62.985664171566</c:v>
                </c:pt>
                <c:pt idx="1761">
                  <c:v>62.470508224997559</c:v>
                </c:pt>
                <c:pt idx="1762">
                  <c:v>61.978846398245153</c:v>
                </c:pt>
                <c:pt idx="1763">
                  <c:v>61.604734392124392</c:v>
                </c:pt>
                <c:pt idx="1764">
                  <c:v>61.417026116767218</c:v>
                </c:pt>
                <c:pt idx="1765">
                  <c:v>61.381108079324704</c:v>
                </c:pt>
                <c:pt idx="1766">
                  <c:v>61.312565198555028</c:v>
                </c:pt>
                <c:pt idx="1767">
                  <c:v>61.278662414054054</c:v>
                </c:pt>
                <c:pt idx="1768">
                  <c:v>72.404091632802704</c:v>
                </c:pt>
                <c:pt idx="1769">
                  <c:v>61.139863734161715</c:v>
                </c:pt>
                <c:pt idx="1770">
                  <c:v>61.08968080946277</c:v>
                </c:pt>
                <c:pt idx="1771">
                  <c:v>61.048601646293967</c:v>
                </c:pt>
                <c:pt idx="1772">
                  <c:v>57.708433553936331</c:v>
                </c:pt>
                <c:pt idx="1773">
                  <c:v>60.577061350920744</c:v>
                </c:pt>
                <c:pt idx="1774">
                  <c:v>60.363775769699942</c:v>
                </c:pt>
                <c:pt idx="1775">
                  <c:v>60.388324784563117</c:v>
                </c:pt>
                <c:pt idx="1776">
                  <c:v>60.456125266547808</c:v>
                </c:pt>
                <c:pt idx="1777">
                  <c:v>60.351793763436618</c:v>
                </c:pt>
                <c:pt idx="1778">
                  <c:v>60.058380303073577</c:v>
                </c:pt>
                <c:pt idx="1779">
                  <c:v>60.063481564533568</c:v>
                </c:pt>
                <c:pt idx="1780">
                  <c:v>59.692899783860909</c:v>
                </c:pt>
                <c:pt idx="1781">
                  <c:v>77.091025937426593</c:v>
                </c:pt>
                <c:pt idx="1782">
                  <c:v>75.234257202118172</c:v>
                </c:pt>
                <c:pt idx="1783">
                  <c:v>75.48003364627975</c:v>
                </c:pt>
                <c:pt idx="1784">
                  <c:v>75.064440131081014</c:v>
                </c:pt>
                <c:pt idx="1785">
                  <c:v>75.096648108895621</c:v>
                </c:pt>
                <c:pt idx="1786">
                  <c:v>75.101478488874577</c:v>
                </c:pt>
                <c:pt idx="1787">
                  <c:v>76.843260003204961</c:v>
                </c:pt>
                <c:pt idx="1788">
                  <c:v>76.896958685277426</c:v>
                </c:pt>
                <c:pt idx="1789">
                  <c:v>76.944159007810597</c:v>
                </c:pt>
                <c:pt idx="1790">
                  <c:v>78.122885851727048</c:v>
                </c:pt>
                <c:pt idx="1791">
                  <c:v>76.869340995802176</c:v>
                </c:pt>
                <c:pt idx="1792">
                  <c:v>86.081871204689691</c:v>
                </c:pt>
                <c:pt idx="1793">
                  <c:v>76.843670972317028</c:v>
                </c:pt>
                <c:pt idx="1794">
                  <c:v>77.824745625756677</c:v>
                </c:pt>
                <c:pt idx="1795">
                  <c:v>85.773696276556919</c:v>
                </c:pt>
                <c:pt idx="1796">
                  <c:v>87.164775133859933</c:v>
                </c:pt>
                <c:pt idx="1797">
                  <c:v>83.568008372565032</c:v>
                </c:pt>
                <c:pt idx="1798">
                  <c:v>76.755660850219314</c:v>
                </c:pt>
                <c:pt idx="1799">
                  <c:v>76.564552474634937</c:v>
                </c:pt>
                <c:pt idx="1800">
                  <c:v>76.294896867739737</c:v>
                </c:pt>
                <c:pt idx="1801">
                  <c:v>79.520214961831414</c:v>
                </c:pt>
                <c:pt idx="1802">
                  <c:v>79.35416796847511</c:v>
                </c:pt>
                <c:pt idx="1803">
                  <c:v>73.360268513414837</c:v>
                </c:pt>
                <c:pt idx="1804">
                  <c:v>73.94178545352068</c:v>
                </c:pt>
                <c:pt idx="1805">
                  <c:v>73.811563266163148</c:v>
                </c:pt>
                <c:pt idx="1806">
                  <c:v>73.230976463548927</c:v>
                </c:pt>
                <c:pt idx="1807">
                  <c:v>73.176469275931808</c:v>
                </c:pt>
                <c:pt idx="1808">
                  <c:v>73.643815570620674</c:v>
                </c:pt>
                <c:pt idx="1809">
                  <c:v>73.043485657818294</c:v>
                </c:pt>
                <c:pt idx="1810">
                  <c:v>68.854302867322275</c:v>
                </c:pt>
                <c:pt idx="1811">
                  <c:v>68.76333605107736</c:v>
                </c:pt>
                <c:pt idx="1812">
                  <c:v>69.122322561555151</c:v>
                </c:pt>
                <c:pt idx="1813">
                  <c:v>68.459378016898086</c:v>
                </c:pt>
                <c:pt idx="1814">
                  <c:v>68.215845332113631</c:v>
                </c:pt>
                <c:pt idx="1815">
                  <c:v>73.580552507738034</c:v>
                </c:pt>
                <c:pt idx="1816">
                  <c:v>68.206040428357014</c:v>
                </c:pt>
                <c:pt idx="1817">
                  <c:v>67.658379108629745</c:v>
                </c:pt>
                <c:pt idx="1818">
                  <c:v>66.454040635605068</c:v>
                </c:pt>
                <c:pt idx="1819">
                  <c:v>66.419749913910408</c:v>
                </c:pt>
                <c:pt idx="1820">
                  <c:v>66.330746278920756</c:v>
                </c:pt>
                <c:pt idx="1821">
                  <c:v>66.240977512174481</c:v>
                </c:pt>
                <c:pt idx="1822">
                  <c:v>65.984370416148053</c:v>
                </c:pt>
                <c:pt idx="1823">
                  <c:v>65.847587228620355</c:v>
                </c:pt>
                <c:pt idx="1824">
                  <c:v>65.761803227779467</c:v>
                </c:pt>
                <c:pt idx="1825">
                  <c:v>65.716526215944398</c:v>
                </c:pt>
                <c:pt idx="1826">
                  <c:v>65.694426073757185</c:v>
                </c:pt>
                <c:pt idx="1827">
                  <c:v>73.54058269544187</c:v>
                </c:pt>
                <c:pt idx="1828">
                  <c:v>65.502559493655795</c:v>
                </c:pt>
                <c:pt idx="1829">
                  <c:v>65.410980600432197</c:v>
                </c:pt>
                <c:pt idx="1830">
                  <c:v>65.321175813215063</c:v>
                </c:pt>
                <c:pt idx="1831">
                  <c:v>65.219909756302684</c:v>
                </c:pt>
                <c:pt idx="1832">
                  <c:v>72.772062909877334</c:v>
                </c:pt>
                <c:pt idx="1833">
                  <c:v>71.989720477758397</c:v>
                </c:pt>
                <c:pt idx="1834">
                  <c:v>72.000450213955943</c:v>
                </c:pt>
                <c:pt idx="1835">
                  <c:v>75.81258241624154</c:v>
                </c:pt>
                <c:pt idx="1836">
                  <c:v>70.910176168337657</c:v>
                </c:pt>
                <c:pt idx="1837">
                  <c:v>71.539900523060481</c:v>
                </c:pt>
                <c:pt idx="1838">
                  <c:v>71.226367092993286</c:v>
                </c:pt>
                <c:pt idx="1839">
                  <c:v>71.094682262682639</c:v>
                </c:pt>
                <c:pt idx="1840">
                  <c:v>70.471329435353752</c:v>
                </c:pt>
                <c:pt idx="1841">
                  <c:v>70.59924877746883</c:v>
                </c:pt>
                <c:pt idx="1842">
                  <c:v>70.656076937459801</c:v>
                </c:pt>
                <c:pt idx="1843">
                  <c:v>70.61344153532464</c:v>
                </c:pt>
                <c:pt idx="1844">
                  <c:v>70.129965335927011</c:v>
                </c:pt>
                <c:pt idx="1845">
                  <c:v>70.18672113954166</c:v>
                </c:pt>
                <c:pt idx="1846">
                  <c:v>70.15344107046154</c:v>
                </c:pt>
                <c:pt idx="1847">
                  <c:v>70.344698335716018</c:v>
                </c:pt>
                <c:pt idx="1848">
                  <c:v>61.399528149400545</c:v>
                </c:pt>
                <c:pt idx="1849">
                  <c:v>61.155152350297591</c:v>
                </c:pt>
                <c:pt idx="1850">
                  <c:v>61.025745517766467</c:v>
                </c:pt>
                <c:pt idx="1851">
                  <c:v>61.305119984093935</c:v>
                </c:pt>
                <c:pt idx="1852">
                  <c:v>61.224082920696759</c:v>
                </c:pt>
                <c:pt idx="1853">
                  <c:v>61.147672448494575</c:v>
                </c:pt>
                <c:pt idx="1854">
                  <c:v>72.678945615596874</c:v>
                </c:pt>
                <c:pt idx="1855">
                  <c:v>60.835489365753077</c:v>
                </c:pt>
                <c:pt idx="1856">
                  <c:v>60.656625944826899</c:v>
                </c:pt>
                <c:pt idx="1857">
                  <c:v>72.279626691386113</c:v>
                </c:pt>
                <c:pt idx="1858">
                  <c:v>59.98798983937305</c:v>
                </c:pt>
                <c:pt idx="1859">
                  <c:v>59.660869320501192</c:v>
                </c:pt>
                <c:pt idx="1860">
                  <c:v>59.394206753194027</c:v>
                </c:pt>
                <c:pt idx="1861">
                  <c:v>59.232551094060526</c:v>
                </c:pt>
                <c:pt idx="1862">
                  <c:v>59.055283715381698</c:v>
                </c:pt>
                <c:pt idx="1863">
                  <c:v>67.42387348563274</c:v>
                </c:pt>
                <c:pt idx="1864">
                  <c:v>69.283490856660308</c:v>
                </c:pt>
                <c:pt idx="1865">
                  <c:v>69.32790324081509</c:v>
                </c:pt>
                <c:pt idx="1866">
                  <c:v>75.406238183918319</c:v>
                </c:pt>
                <c:pt idx="1867">
                  <c:v>69.210171740928118</c:v>
                </c:pt>
                <c:pt idx="1868">
                  <c:v>68.778165313597029</c:v>
                </c:pt>
                <c:pt idx="1869">
                  <c:v>68.975196832765647</c:v>
                </c:pt>
                <c:pt idx="1870">
                  <c:v>68.859440737221561</c:v>
                </c:pt>
                <c:pt idx="1871">
                  <c:v>68.59234771931591</c:v>
                </c:pt>
                <c:pt idx="1872">
                  <c:v>68.791259953485891</c:v>
                </c:pt>
                <c:pt idx="1873">
                  <c:v>68.634515382017767</c:v>
                </c:pt>
                <c:pt idx="1874">
                  <c:v>68.838683815811365</c:v>
                </c:pt>
                <c:pt idx="1875">
                  <c:v>68.378119868915164</c:v>
                </c:pt>
                <c:pt idx="1876">
                  <c:v>75.500882802609425</c:v>
                </c:pt>
                <c:pt idx="1877">
                  <c:v>68.697620692238971</c:v>
                </c:pt>
                <c:pt idx="1878">
                  <c:v>68.650701869961182</c:v>
                </c:pt>
                <c:pt idx="1879">
                  <c:v>70.663273859281588</c:v>
                </c:pt>
                <c:pt idx="1880">
                  <c:v>70.358213344814686</c:v>
                </c:pt>
                <c:pt idx="1881">
                  <c:v>69.986570971008916</c:v>
                </c:pt>
                <c:pt idx="1882">
                  <c:v>74.800560614701553</c:v>
                </c:pt>
                <c:pt idx="1883">
                  <c:v>75.094883001665607</c:v>
                </c:pt>
                <c:pt idx="1884">
                  <c:v>69.344734268517939</c:v>
                </c:pt>
                <c:pt idx="1885">
                  <c:v>69.634197131464759</c:v>
                </c:pt>
                <c:pt idx="1886">
                  <c:v>69.522142537283813</c:v>
                </c:pt>
                <c:pt idx="1887">
                  <c:v>68.961801786591849</c:v>
                </c:pt>
                <c:pt idx="1888">
                  <c:v>68.731217715549647</c:v>
                </c:pt>
                <c:pt idx="1889">
                  <c:v>68.57719439501335</c:v>
                </c:pt>
                <c:pt idx="1890">
                  <c:v>68.757888492429416</c:v>
                </c:pt>
                <c:pt idx="1891">
                  <c:v>69.078202675234522</c:v>
                </c:pt>
                <c:pt idx="1892">
                  <c:v>68.682853273056395</c:v>
                </c:pt>
                <c:pt idx="1893">
                  <c:v>65.833521723665342</c:v>
                </c:pt>
                <c:pt idx="1894">
                  <c:v>65.641747359716476</c:v>
                </c:pt>
                <c:pt idx="1895">
                  <c:v>66.000138125164511</c:v>
                </c:pt>
                <c:pt idx="1896">
                  <c:v>65.920163535038938</c:v>
                </c:pt>
                <c:pt idx="1897">
                  <c:v>65.882724280303052</c:v>
                </c:pt>
                <c:pt idx="1898">
                  <c:v>65.652281763054617</c:v>
                </c:pt>
                <c:pt idx="1899">
                  <c:v>65.659137914704544</c:v>
                </c:pt>
                <c:pt idx="1900">
                  <c:v>65.684849192145876</c:v>
                </c:pt>
                <c:pt idx="1901">
                  <c:v>65.500522340566263</c:v>
                </c:pt>
                <c:pt idx="1902">
                  <c:v>65.366521971577683</c:v>
                </c:pt>
                <c:pt idx="1903">
                  <c:v>65.6188039890977</c:v>
                </c:pt>
                <c:pt idx="1904">
                  <c:v>65.651741626472486</c:v>
                </c:pt>
                <c:pt idx="1905">
                  <c:v>65.466331996057988</c:v>
                </c:pt>
                <c:pt idx="1906">
                  <c:v>65.553721793645892</c:v>
                </c:pt>
                <c:pt idx="1907">
                  <c:v>65.679224611776448</c:v>
                </c:pt>
                <c:pt idx="1908">
                  <c:v>80.867066436259378</c:v>
                </c:pt>
                <c:pt idx="1909">
                  <c:v>81.080249622450282</c:v>
                </c:pt>
                <c:pt idx="1910">
                  <c:v>75.885929124185068</c:v>
                </c:pt>
                <c:pt idx="1911">
                  <c:v>75.810473522166888</c:v>
                </c:pt>
                <c:pt idx="1912">
                  <c:v>80.763157625967963</c:v>
                </c:pt>
                <c:pt idx="1913">
                  <c:v>76.008862351587396</c:v>
                </c:pt>
                <c:pt idx="1914">
                  <c:v>80.899950571874868</c:v>
                </c:pt>
                <c:pt idx="1915">
                  <c:v>74.945842957074106</c:v>
                </c:pt>
                <c:pt idx="1916">
                  <c:v>74.753767366014714</c:v>
                </c:pt>
                <c:pt idx="1917">
                  <c:v>74.456566209742121</c:v>
                </c:pt>
                <c:pt idx="1918">
                  <c:v>74.730698667845047</c:v>
                </c:pt>
                <c:pt idx="1919">
                  <c:v>74.66121880155977</c:v>
                </c:pt>
                <c:pt idx="1920">
                  <c:v>74.119382455739455</c:v>
                </c:pt>
                <c:pt idx="1921">
                  <c:v>73.806131561307097</c:v>
                </c:pt>
                <c:pt idx="1922">
                  <c:v>73.845022473354589</c:v>
                </c:pt>
                <c:pt idx="1923">
                  <c:v>77.643689328431421</c:v>
                </c:pt>
                <c:pt idx="1924">
                  <c:v>79.125208891994362</c:v>
                </c:pt>
                <c:pt idx="1925">
                  <c:v>78.3333369346323</c:v>
                </c:pt>
                <c:pt idx="1926">
                  <c:v>79.834945814721976</c:v>
                </c:pt>
                <c:pt idx="1927">
                  <c:v>79.833364014890094</c:v>
                </c:pt>
                <c:pt idx="1928">
                  <c:v>81.555776746734338</c:v>
                </c:pt>
                <c:pt idx="1929">
                  <c:v>80.019275118346812</c:v>
                </c:pt>
                <c:pt idx="1930">
                  <c:v>77.988556765635352</c:v>
                </c:pt>
                <c:pt idx="1931">
                  <c:v>79.660023848426405</c:v>
                </c:pt>
                <c:pt idx="1932">
                  <c:v>83.469403125860055</c:v>
                </c:pt>
                <c:pt idx="1933">
                  <c:v>78.064434897768322</c:v>
                </c:pt>
                <c:pt idx="1934">
                  <c:v>83.30115448957639</c:v>
                </c:pt>
                <c:pt idx="1935">
                  <c:v>82.145646591177041</c:v>
                </c:pt>
                <c:pt idx="1936">
                  <c:v>82.344329942388342</c:v>
                </c:pt>
                <c:pt idx="1937">
                  <c:v>81.310619206710825</c:v>
                </c:pt>
                <c:pt idx="1938">
                  <c:v>74.059641558550908</c:v>
                </c:pt>
                <c:pt idx="1939">
                  <c:v>74.052763246042232</c:v>
                </c:pt>
                <c:pt idx="1940">
                  <c:v>73.979957381459585</c:v>
                </c:pt>
                <c:pt idx="1941">
                  <c:v>73.442514943610036</c:v>
                </c:pt>
                <c:pt idx="1942">
                  <c:v>70.68693218572588</c:v>
                </c:pt>
                <c:pt idx="1943">
                  <c:v>72.762369985946961</c:v>
                </c:pt>
                <c:pt idx="1944">
                  <c:v>73.82295585482612</c:v>
                </c:pt>
                <c:pt idx="1945">
                  <c:v>70.410688952453697</c:v>
                </c:pt>
                <c:pt idx="1946">
                  <c:v>70.672525439584433</c:v>
                </c:pt>
                <c:pt idx="1947">
                  <c:v>73.112392949242661</c:v>
                </c:pt>
                <c:pt idx="1948">
                  <c:v>72.770085394718876</c:v>
                </c:pt>
                <c:pt idx="1949">
                  <c:v>72.675168441085461</c:v>
                </c:pt>
                <c:pt idx="1950">
                  <c:v>70.270352417794371</c:v>
                </c:pt>
                <c:pt idx="1951">
                  <c:v>70.128741281553872</c:v>
                </c:pt>
                <c:pt idx="1952">
                  <c:v>70.833702441326309</c:v>
                </c:pt>
                <c:pt idx="1953">
                  <c:v>70.672764273480965</c:v>
                </c:pt>
                <c:pt idx="1954">
                  <c:v>74.105707501452798</c:v>
                </c:pt>
                <c:pt idx="1955">
                  <c:v>74.148273644333074</c:v>
                </c:pt>
                <c:pt idx="1956">
                  <c:v>73.932122416381191</c:v>
                </c:pt>
                <c:pt idx="1957">
                  <c:v>73.801876345814421</c:v>
                </c:pt>
                <c:pt idx="1958">
                  <c:v>73.659292673606288</c:v>
                </c:pt>
                <c:pt idx="1959">
                  <c:v>73.787763973871733</c:v>
                </c:pt>
                <c:pt idx="1960">
                  <c:v>73.600839388481987</c:v>
                </c:pt>
                <c:pt idx="1961">
                  <c:v>73.429029073711703</c:v>
                </c:pt>
                <c:pt idx="1962">
                  <c:v>73.282895860900936</c:v>
                </c:pt>
                <c:pt idx="1963">
                  <c:v>73.117869809815843</c:v>
                </c:pt>
                <c:pt idx="1964">
                  <c:v>73.033195578159706</c:v>
                </c:pt>
                <c:pt idx="1965">
                  <c:v>72.814267681229722</c:v>
                </c:pt>
                <c:pt idx="1966">
                  <c:v>77.168150416546823</c:v>
                </c:pt>
                <c:pt idx="1967">
                  <c:v>72.355200434221771</c:v>
                </c:pt>
                <c:pt idx="1968">
                  <c:v>70.187047127601971</c:v>
                </c:pt>
                <c:pt idx="1969">
                  <c:v>70.331634597163642</c:v>
                </c:pt>
                <c:pt idx="1970">
                  <c:v>69.871336424426687</c:v>
                </c:pt>
                <c:pt idx="1971">
                  <c:v>69.317890776514957</c:v>
                </c:pt>
                <c:pt idx="1972">
                  <c:v>67.002144304303144</c:v>
                </c:pt>
                <c:pt idx="1973">
                  <c:v>67.122056570582075</c:v>
                </c:pt>
                <c:pt idx="1974">
                  <c:v>66.912918633367596</c:v>
                </c:pt>
                <c:pt idx="1975">
                  <c:v>66.73678590637013</c:v>
                </c:pt>
                <c:pt idx="1976">
                  <c:v>66.02386754532948</c:v>
                </c:pt>
                <c:pt idx="1977">
                  <c:v>66.672235438717337</c:v>
                </c:pt>
                <c:pt idx="1978">
                  <c:v>68.255083022469549</c:v>
                </c:pt>
                <c:pt idx="1979">
                  <c:v>66.653972235483167</c:v>
                </c:pt>
                <c:pt idx="1980">
                  <c:v>66.154199406364086</c:v>
                </c:pt>
                <c:pt idx="1981">
                  <c:v>67.634625055446989</c:v>
                </c:pt>
                <c:pt idx="1982">
                  <c:v>66.91237478879529</c:v>
                </c:pt>
                <c:pt idx="1983">
                  <c:v>71.222286013326936</c:v>
                </c:pt>
                <c:pt idx="1984">
                  <c:v>75.459023076096983</c:v>
                </c:pt>
                <c:pt idx="1985">
                  <c:v>75.3622744837038</c:v>
                </c:pt>
                <c:pt idx="1986">
                  <c:v>74.484978233065874</c:v>
                </c:pt>
                <c:pt idx="1987">
                  <c:v>74.419981502447655</c:v>
                </c:pt>
                <c:pt idx="1988">
                  <c:v>74.136544131241934</c:v>
                </c:pt>
                <c:pt idx="1989">
                  <c:v>74.727998578179211</c:v>
                </c:pt>
                <c:pt idx="1990">
                  <c:v>74.941114823729521</c:v>
                </c:pt>
                <c:pt idx="1991">
                  <c:v>73.863701401393172</c:v>
                </c:pt>
                <c:pt idx="1992">
                  <c:v>73.297725545545418</c:v>
                </c:pt>
                <c:pt idx="1993">
                  <c:v>73.861014125780656</c:v>
                </c:pt>
                <c:pt idx="1994">
                  <c:v>73.034718319088981</c:v>
                </c:pt>
                <c:pt idx="1995">
                  <c:v>72.968943396553271</c:v>
                </c:pt>
                <c:pt idx="1996">
                  <c:v>73.071865740324483</c:v>
                </c:pt>
                <c:pt idx="1997">
                  <c:v>73.376054491752598</c:v>
                </c:pt>
                <c:pt idx="1998">
                  <c:v>68.260534716490639</c:v>
                </c:pt>
                <c:pt idx="1999">
                  <c:v>68.372255997620911</c:v>
                </c:pt>
                <c:pt idx="2000">
                  <c:v>67.348431322652544</c:v>
                </c:pt>
                <c:pt idx="2001">
                  <c:v>67.149244892155878</c:v>
                </c:pt>
                <c:pt idx="2002">
                  <c:v>66.51885570281307</c:v>
                </c:pt>
                <c:pt idx="2003">
                  <c:v>66.341866672936987</c:v>
                </c:pt>
                <c:pt idx="2004">
                  <c:v>65.916775754972548</c:v>
                </c:pt>
                <c:pt idx="2005">
                  <c:v>65.70414926627133</c:v>
                </c:pt>
                <c:pt idx="2006">
                  <c:v>77.924869092890987</c:v>
                </c:pt>
                <c:pt idx="2007">
                  <c:v>63.849419584536676</c:v>
                </c:pt>
                <c:pt idx="2008">
                  <c:v>63.735783837910226</c:v>
                </c:pt>
                <c:pt idx="2009">
                  <c:v>63.798337931793199</c:v>
                </c:pt>
                <c:pt idx="2010">
                  <c:v>63.986694695380429</c:v>
                </c:pt>
                <c:pt idx="2011">
                  <c:v>75.868303760033001</c:v>
                </c:pt>
                <c:pt idx="2012">
                  <c:v>75.938392421558802</c:v>
                </c:pt>
                <c:pt idx="2013">
                  <c:v>72.584029513488417</c:v>
                </c:pt>
                <c:pt idx="2014">
                  <c:v>63.274976351004213</c:v>
                </c:pt>
                <c:pt idx="2015">
                  <c:v>63.007749618452451</c:v>
                </c:pt>
                <c:pt idx="2016">
                  <c:v>65.800142048891914</c:v>
                </c:pt>
                <c:pt idx="2017">
                  <c:v>75.474163072889198</c:v>
                </c:pt>
                <c:pt idx="2018">
                  <c:v>63.517456331870257</c:v>
                </c:pt>
                <c:pt idx="2019">
                  <c:v>63.506256781983545</c:v>
                </c:pt>
                <c:pt idx="2020">
                  <c:v>63.081306003725217</c:v>
                </c:pt>
                <c:pt idx="2021">
                  <c:v>61.699194025979274</c:v>
                </c:pt>
                <c:pt idx="2022">
                  <c:v>74.627713699747005</c:v>
                </c:pt>
                <c:pt idx="2023">
                  <c:v>58.562159888295682</c:v>
                </c:pt>
                <c:pt idx="2024">
                  <c:v>74.003965579491847</c:v>
                </c:pt>
                <c:pt idx="2025">
                  <c:v>58.150046313434132</c:v>
                </c:pt>
                <c:pt idx="2026">
                  <c:v>56.335743566344043</c:v>
                </c:pt>
                <c:pt idx="2027">
                  <c:v>57.411612084478215</c:v>
                </c:pt>
                <c:pt idx="2028">
                  <c:v>71.199330995469424</c:v>
                </c:pt>
                <c:pt idx="2029">
                  <c:v>71.019963545389402</c:v>
                </c:pt>
                <c:pt idx="2030">
                  <c:v>71.073865391234307</c:v>
                </c:pt>
                <c:pt idx="2031">
                  <c:v>71.19578145486679</c:v>
                </c:pt>
                <c:pt idx="2032">
                  <c:v>71.184674778954417</c:v>
                </c:pt>
                <c:pt idx="2033">
                  <c:v>71.267803267361472</c:v>
                </c:pt>
                <c:pt idx="2034">
                  <c:v>71.556978206484828</c:v>
                </c:pt>
                <c:pt idx="2035">
                  <c:v>71.691231871758688</c:v>
                </c:pt>
                <c:pt idx="2036">
                  <c:v>71.804817928456885</c:v>
                </c:pt>
                <c:pt idx="2037">
                  <c:v>77.541226715701768</c:v>
                </c:pt>
                <c:pt idx="2038">
                  <c:v>70.742725599919481</c:v>
                </c:pt>
                <c:pt idx="2039">
                  <c:v>70.755292228613087</c:v>
                </c:pt>
                <c:pt idx="2040">
                  <c:v>70.357769753227629</c:v>
                </c:pt>
                <c:pt idx="2041">
                  <c:v>70.248420318288751</c:v>
                </c:pt>
                <c:pt idx="2042">
                  <c:v>69.898244452115222</c:v>
                </c:pt>
                <c:pt idx="2043">
                  <c:v>69.28273853236</c:v>
                </c:pt>
                <c:pt idx="2044">
                  <c:v>69.128046285562732</c:v>
                </c:pt>
                <c:pt idx="2045">
                  <c:v>69.163828164757845</c:v>
                </c:pt>
                <c:pt idx="2046">
                  <c:v>75.538585858622824</c:v>
                </c:pt>
                <c:pt idx="2047">
                  <c:v>69.057255398797054</c:v>
                </c:pt>
                <c:pt idx="2048">
                  <c:v>68.867554144429207</c:v>
                </c:pt>
                <c:pt idx="2049">
                  <c:v>68.805322291650043</c:v>
                </c:pt>
                <c:pt idx="2050">
                  <c:v>75.067266800441359</c:v>
                </c:pt>
                <c:pt idx="2051">
                  <c:v>68.16519861472861</c:v>
                </c:pt>
                <c:pt idx="2052">
                  <c:v>68.029399206205667</c:v>
                </c:pt>
                <c:pt idx="2053">
                  <c:v>67.617764358877508</c:v>
                </c:pt>
                <c:pt idx="2054">
                  <c:v>67.36382745437696</c:v>
                </c:pt>
                <c:pt idx="2055">
                  <c:v>67.214688545535864</c:v>
                </c:pt>
                <c:pt idx="2056">
                  <c:v>67.135338624783671</c:v>
                </c:pt>
                <c:pt idx="2057">
                  <c:v>67.161788598367735</c:v>
                </c:pt>
                <c:pt idx="2058">
                  <c:v>68.326449310717493</c:v>
                </c:pt>
                <c:pt idx="2059">
                  <c:v>68.216655017963276</c:v>
                </c:pt>
                <c:pt idx="2060">
                  <c:v>67.869092940422362</c:v>
                </c:pt>
                <c:pt idx="2061">
                  <c:v>68.585354857152922</c:v>
                </c:pt>
                <c:pt idx="2062">
                  <c:v>68.613002097769993</c:v>
                </c:pt>
                <c:pt idx="2063">
                  <c:v>67.082775170532443</c:v>
                </c:pt>
                <c:pt idx="2064">
                  <c:v>68.650692843285796</c:v>
                </c:pt>
                <c:pt idx="2065">
                  <c:v>68.47256142585212</c:v>
                </c:pt>
                <c:pt idx="2066">
                  <c:v>68.165924673566394</c:v>
                </c:pt>
                <c:pt idx="2067">
                  <c:v>74.433029100219173</c:v>
                </c:pt>
                <c:pt idx="2068">
                  <c:v>67.969597266908409</c:v>
                </c:pt>
                <c:pt idx="2069">
                  <c:v>67.692784610978492</c:v>
                </c:pt>
                <c:pt idx="2070">
                  <c:v>67.254093860686865</c:v>
                </c:pt>
                <c:pt idx="2071">
                  <c:v>67.25353185767905</c:v>
                </c:pt>
                <c:pt idx="2072">
                  <c:v>73.943886638478588</c:v>
                </c:pt>
                <c:pt idx="2073">
                  <c:v>65.267863744738975</c:v>
                </c:pt>
                <c:pt idx="2074">
                  <c:v>65.208227736940671</c:v>
                </c:pt>
                <c:pt idx="2075">
                  <c:v>65.002128843391503</c:v>
                </c:pt>
                <c:pt idx="2076">
                  <c:v>66.970562948874715</c:v>
                </c:pt>
                <c:pt idx="2077">
                  <c:v>74.678204394162449</c:v>
                </c:pt>
                <c:pt idx="2078">
                  <c:v>74.231669134228042</c:v>
                </c:pt>
                <c:pt idx="2079">
                  <c:v>65.747992626336398</c:v>
                </c:pt>
                <c:pt idx="2080">
                  <c:v>65.568300331361669</c:v>
                </c:pt>
                <c:pt idx="2081">
                  <c:v>74.711812028201024</c:v>
                </c:pt>
                <c:pt idx="2082">
                  <c:v>65.749705745724185</c:v>
                </c:pt>
                <c:pt idx="2083">
                  <c:v>65.852632471511157</c:v>
                </c:pt>
                <c:pt idx="2084">
                  <c:v>66.142691327878168</c:v>
                </c:pt>
                <c:pt idx="2085">
                  <c:v>65.79700195970625</c:v>
                </c:pt>
                <c:pt idx="2086">
                  <c:v>65.517964925807874</c:v>
                </c:pt>
                <c:pt idx="2087">
                  <c:v>65.578855224147688</c:v>
                </c:pt>
                <c:pt idx="2088">
                  <c:v>70.958414548374222</c:v>
                </c:pt>
                <c:pt idx="2089">
                  <c:v>70.932052647382051</c:v>
                </c:pt>
                <c:pt idx="2090">
                  <c:v>73.350232698435903</c:v>
                </c:pt>
                <c:pt idx="2091">
                  <c:v>69.656023886079723</c:v>
                </c:pt>
                <c:pt idx="2092">
                  <c:v>70.192289214682731</c:v>
                </c:pt>
                <c:pt idx="2093">
                  <c:v>69.40036673687851</c:v>
                </c:pt>
                <c:pt idx="2094">
                  <c:v>69.293543886684418</c:v>
                </c:pt>
                <c:pt idx="2095">
                  <c:v>70.041437560636481</c:v>
                </c:pt>
                <c:pt idx="2096">
                  <c:v>74.432711456410857</c:v>
                </c:pt>
                <c:pt idx="2097">
                  <c:v>73.808116444031398</c:v>
                </c:pt>
                <c:pt idx="2098">
                  <c:v>73.584183473978854</c:v>
                </c:pt>
                <c:pt idx="2099">
                  <c:v>73.545757760532496</c:v>
                </c:pt>
                <c:pt idx="2100">
                  <c:v>73.369058849635763</c:v>
                </c:pt>
                <c:pt idx="2101">
                  <c:v>73.294041557573777</c:v>
                </c:pt>
                <c:pt idx="2102">
                  <c:v>73.60382039651715</c:v>
                </c:pt>
                <c:pt idx="2103">
                  <c:v>65.188085640398924</c:v>
                </c:pt>
                <c:pt idx="2104">
                  <c:v>65.010132191649163</c:v>
                </c:pt>
                <c:pt idx="2105">
                  <c:v>73.618830873443898</c:v>
                </c:pt>
                <c:pt idx="2106">
                  <c:v>72.564409452699664</c:v>
                </c:pt>
                <c:pt idx="2107">
                  <c:v>64.301634600068041</c:v>
                </c:pt>
                <c:pt idx="2108">
                  <c:v>63.998901373158418</c:v>
                </c:pt>
                <c:pt idx="2109">
                  <c:v>63.725244372164916</c:v>
                </c:pt>
                <c:pt idx="2110">
                  <c:v>72.701628377793782</c:v>
                </c:pt>
                <c:pt idx="2111">
                  <c:v>63.265865027788259</c:v>
                </c:pt>
                <c:pt idx="2112">
                  <c:v>63.048268034251898</c:v>
                </c:pt>
                <c:pt idx="2113">
                  <c:v>62.815809148988848</c:v>
                </c:pt>
                <c:pt idx="2114">
                  <c:v>62.628568484045879</c:v>
                </c:pt>
                <c:pt idx="2115">
                  <c:v>62.587946641166511</c:v>
                </c:pt>
                <c:pt idx="2116">
                  <c:v>62.598087721859606</c:v>
                </c:pt>
                <c:pt idx="2117">
                  <c:v>72.599834429780955</c:v>
                </c:pt>
                <c:pt idx="2118">
                  <c:v>71.581528831161677</c:v>
                </c:pt>
                <c:pt idx="2119">
                  <c:v>72.184322767833294</c:v>
                </c:pt>
                <c:pt idx="2120">
                  <c:v>72.00581776994531</c:v>
                </c:pt>
                <c:pt idx="2121">
                  <c:v>72.134917682665886</c:v>
                </c:pt>
                <c:pt idx="2122">
                  <c:v>72.038636295915936</c:v>
                </c:pt>
                <c:pt idx="2123">
                  <c:v>72.009475036894401</c:v>
                </c:pt>
                <c:pt idx="2124">
                  <c:v>71.406009345828835</c:v>
                </c:pt>
                <c:pt idx="2125">
                  <c:v>71.728065179071379</c:v>
                </c:pt>
                <c:pt idx="2126">
                  <c:v>71.270711258411225</c:v>
                </c:pt>
                <c:pt idx="2127">
                  <c:v>71.543825493454719</c:v>
                </c:pt>
                <c:pt idx="2128">
                  <c:v>70.739789072913297</c:v>
                </c:pt>
                <c:pt idx="2129">
                  <c:v>70.631044400723724</c:v>
                </c:pt>
                <c:pt idx="2130">
                  <c:v>70.502766861765934</c:v>
                </c:pt>
                <c:pt idx="2131">
                  <c:v>70.590470739658869</c:v>
                </c:pt>
                <c:pt idx="2132">
                  <c:v>70.139235245542835</c:v>
                </c:pt>
                <c:pt idx="2133">
                  <c:v>72.937654744293994</c:v>
                </c:pt>
                <c:pt idx="2134">
                  <c:v>66.900968156938049</c:v>
                </c:pt>
                <c:pt idx="2135">
                  <c:v>65.992090335832529</c:v>
                </c:pt>
                <c:pt idx="2136">
                  <c:v>70.104100850097197</c:v>
                </c:pt>
                <c:pt idx="2137">
                  <c:v>75.267258702868986</c:v>
                </c:pt>
                <c:pt idx="2138">
                  <c:v>67.437945797062895</c:v>
                </c:pt>
                <c:pt idx="2139">
                  <c:v>68.256776872207212</c:v>
                </c:pt>
                <c:pt idx="2140">
                  <c:v>69.019735677176826</c:v>
                </c:pt>
                <c:pt idx="2141">
                  <c:v>68.52307015107894</c:v>
                </c:pt>
                <c:pt idx="2142">
                  <c:v>68.360352481406551</c:v>
                </c:pt>
                <c:pt idx="2143">
                  <c:v>68.344819542260936</c:v>
                </c:pt>
                <c:pt idx="2144">
                  <c:v>68.706704712342571</c:v>
                </c:pt>
                <c:pt idx="2145">
                  <c:v>69.904263231817964</c:v>
                </c:pt>
                <c:pt idx="2146">
                  <c:v>68.235642746637794</c:v>
                </c:pt>
                <c:pt idx="2147">
                  <c:v>68.740055715167315</c:v>
                </c:pt>
                <c:pt idx="2148">
                  <c:v>53.070302259159881</c:v>
                </c:pt>
                <c:pt idx="2149">
                  <c:v>71.516047821492265</c:v>
                </c:pt>
                <c:pt idx="2150">
                  <c:v>55.40843534487859</c:v>
                </c:pt>
                <c:pt idx="2151">
                  <c:v>56.522633370968265</c:v>
                </c:pt>
                <c:pt idx="2152">
                  <c:v>56.249171296758519</c:v>
                </c:pt>
                <c:pt idx="2153">
                  <c:v>55.926366514536959</c:v>
                </c:pt>
                <c:pt idx="2154">
                  <c:v>55.521845201024746</c:v>
                </c:pt>
                <c:pt idx="2155">
                  <c:v>73.086473964466052</c:v>
                </c:pt>
                <c:pt idx="2156">
                  <c:v>54.480341435017209</c:v>
                </c:pt>
                <c:pt idx="2157">
                  <c:v>72.939991129193203</c:v>
                </c:pt>
                <c:pt idx="2158">
                  <c:v>53.133544551793747</c:v>
                </c:pt>
                <c:pt idx="2159">
                  <c:v>72.629488999425163</c:v>
                </c:pt>
                <c:pt idx="2160">
                  <c:v>52.405019475254306</c:v>
                </c:pt>
                <c:pt idx="2161">
                  <c:v>52.193673271516232</c:v>
                </c:pt>
                <c:pt idx="2162">
                  <c:v>51.474313587990473</c:v>
                </c:pt>
                <c:pt idx="2163">
                  <c:v>75.441182376197474</c:v>
                </c:pt>
                <c:pt idx="2164">
                  <c:v>80.275290247757667</c:v>
                </c:pt>
                <c:pt idx="2165">
                  <c:v>75.803421198258732</c:v>
                </c:pt>
                <c:pt idx="2166">
                  <c:v>78.987616044428762</c:v>
                </c:pt>
                <c:pt idx="2167">
                  <c:v>78.006896196601161</c:v>
                </c:pt>
                <c:pt idx="2168">
                  <c:v>77.964120396957071</c:v>
                </c:pt>
                <c:pt idx="2169">
                  <c:v>75.390548903185632</c:v>
                </c:pt>
                <c:pt idx="2170">
                  <c:v>77.08489608126537</c:v>
                </c:pt>
                <c:pt idx="2171">
                  <c:v>76.806838053455934</c:v>
                </c:pt>
                <c:pt idx="2172">
                  <c:v>76.472975317701952</c:v>
                </c:pt>
                <c:pt idx="2173">
                  <c:v>76.144845086074298</c:v>
                </c:pt>
                <c:pt idx="2174">
                  <c:v>74.727864008186017</c:v>
                </c:pt>
                <c:pt idx="2175">
                  <c:v>75.887668099132057</c:v>
                </c:pt>
                <c:pt idx="2176">
                  <c:v>74.825203642140977</c:v>
                </c:pt>
                <c:pt idx="2177">
                  <c:v>75.231734781969948</c:v>
                </c:pt>
                <c:pt idx="2178">
                  <c:v>75.644229289186754</c:v>
                </c:pt>
                <c:pt idx="2179">
                  <c:v>76.198327515600596</c:v>
                </c:pt>
                <c:pt idx="2180">
                  <c:v>75.88570829892349</c:v>
                </c:pt>
                <c:pt idx="2181">
                  <c:v>75.795251702258952</c:v>
                </c:pt>
                <c:pt idx="2182">
                  <c:v>75.663230861390872</c:v>
                </c:pt>
                <c:pt idx="2183">
                  <c:v>75.532984790824116</c:v>
                </c:pt>
                <c:pt idx="2184">
                  <c:v>75.411526781296089</c:v>
                </c:pt>
                <c:pt idx="2185">
                  <c:v>75.469436221848085</c:v>
                </c:pt>
                <c:pt idx="2186">
                  <c:v>80.58052078527092</c:v>
                </c:pt>
                <c:pt idx="2187">
                  <c:v>74.96889052110447</c:v>
                </c:pt>
                <c:pt idx="2188">
                  <c:v>75.036131867267514</c:v>
                </c:pt>
                <c:pt idx="2189">
                  <c:v>74.874426329732827</c:v>
                </c:pt>
                <c:pt idx="2190">
                  <c:v>74.540366632855537</c:v>
                </c:pt>
                <c:pt idx="2191">
                  <c:v>74.847432511576443</c:v>
                </c:pt>
                <c:pt idx="2192">
                  <c:v>74.828539673302117</c:v>
                </c:pt>
                <c:pt idx="2193">
                  <c:v>74.864550579549459</c:v>
                </c:pt>
                <c:pt idx="2194">
                  <c:v>77.805036123705719</c:v>
                </c:pt>
                <c:pt idx="2195">
                  <c:v>77.50443826972888</c:v>
                </c:pt>
                <c:pt idx="2196">
                  <c:v>79.752391326486133</c:v>
                </c:pt>
                <c:pt idx="2197">
                  <c:v>79.527502856899474</c:v>
                </c:pt>
                <c:pt idx="2198">
                  <c:v>79.190016059248521</c:v>
                </c:pt>
                <c:pt idx="2199">
                  <c:v>82.918118634122109</c:v>
                </c:pt>
                <c:pt idx="2200">
                  <c:v>77.320330307757175</c:v>
                </c:pt>
                <c:pt idx="2201">
                  <c:v>82.822318720312339</c:v>
                </c:pt>
                <c:pt idx="2202">
                  <c:v>82.74426140644141</c:v>
                </c:pt>
                <c:pt idx="2203">
                  <c:v>82.319584213575325</c:v>
                </c:pt>
                <c:pt idx="2204">
                  <c:v>76.115212967344718</c:v>
                </c:pt>
                <c:pt idx="2205">
                  <c:v>76.426626121029557</c:v>
                </c:pt>
                <c:pt idx="2206">
                  <c:v>76.512758161612425</c:v>
                </c:pt>
                <c:pt idx="2207">
                  <c:v>75.905908944099053</c:v>
                </c:pt>
                <c:pt idx="2208">
                  <c:v>76.388968761071794</c:v>
                </c:pt>
                <c:pt idx="2209">
                  <c:v>65.487145972876888</c:v>
                </c:pt>
                <c:pt idx="2210">
                  <c:v>65.544307604322015</c:v>
                </c:pt>
                <c:pt idx="2211">
                  <c:v>65.591805150101806</c:v>
                </c:pt>
                <c:pt idx="2212">
                  <c:v>65.86227041611491</c:v>
                </c:pt>
                <c:pt idx="2213">
                  <c:v>65.693046761236033</c:v>
                </c:pt>
                <c:pt idx="2214">
                  <c:v>65.688339215840486</c:v>
                </c:pt>
                <c:pt idx="2215">
                  <c:v>65.46160223574509</c:v>
                </c:pt>
                <c:pt idx="2216">
                  <c:v>73.845614509934862</c:v>
                </c:pt>
                <c:pt idx="2217">
                  <c:v>74.02759728322269</c:v>
                </c:pt>
                <c:pt idx="2218">
                  <c:v>72.886817200841307</c:v>
                </c:pt>
                <c:pt idx="2219">
                  <c:v>72.874756759428919</c:v>
                </c:pt>
                <c:pt idx="2220">
                  <c:v>64.518329296270451</c:v>
                </c:pt>
                <c:pt idx="2221">
                  <c:v>73.123417274379577</c:v>
                </c:pt>
                <c:pt idx="2222">
                  <c:v>63.992942122064157</c:v>
                </c:pt>
                <c:pt idx="2223">
                  <c:v>63.446242066617835</c:v>
                </c:pt>
                <c:pt idx="2224">
                  <c:v>59.365831412168703</c:v>
                </c:pt>
                <c:pt idx="2225">
                  <c:v>59.498854151713552</c:v>
                </c:pt>
                <c:pt idx="2226">
                  <c:v>58.700717714444458</c:v>
                </c:pt>
                <c:pt idx="2227">
                  <c:v>59.01110410671577</c:v>
                </c:pt>
                <c:pt idx="2228">
                  <c:v>58.700717714444458</c:v>
                </c:pt>
                <c:pt idx="2229">
                  <c:v>58.745058627626072</c:v>
                </c:pt>
                <c:pt idx="2230">
                  <c:v>58.700717714444458</c:v>
                </c:pt>
                <c:pt idx="2231">
                  <c:v>72.091673495292696</c:v>
                </c:pt>
                <c:pt idx="2232">
                  <c:v>58.656376801262837</c:v>
                </c:pt>
                <c:pt idx="2233">
                  <c:v>58.789399540807686</c:v>
                </c:pt>
                <c:pt idx="2234">
                  <c:v>58.479013148536374</c:v>
                </c:pt>
                <c:pt idx="2235">
                  <c:v>58.345990408991518</c:v>
                </c:pt>
                <c:pt idx="2236">
                  <c:v>58.168626756265056</c:v>
                </c:pt>
                <c:pt idx="2237">
                  <c:v>57.991263103538586</c:v>
                </c:pt>
                <c:pt idx="2238">
                  <c:v>57.858240363993737</c:v>
                </c:pt>
                <c:pt idx="2239">
                  <c:v>61.560295873992082</c:v>
                </c:pt>
                <c:pt idx="2240">
                  <c:v>60.515493433432653</c:v>
                </c:pt>
                <c:pt idx="2241">
                  <c:v>74.92066369478745</c:v>
                </c:pt>
                <c:pt idx="2242">
                  <c:v>58.146771079315755</c:v>
                </c:pt>
                <c:pt idx="2243">
                  <c:v>58.002174756061514</c:v>
                </c:pt>
                <c:pt idx="2244">
                  <c:v>57.035574462566601</c:v>
                </c:pt>
                <c:pt idx="2245">
                  <c:v>56.192763141070728</c:v>
                </c:pt>
                <c:pt idx="2246">
                  <c:v>55.741440170659494</c:v>
                </c:pt>
                <c:pt idx="2247">
                  <c:v>55.260829999407797</c:v>
                </c:pt>
                <c:pt idx="2248">
                  <c:v>55.230026010646974</c:v>
                </c:pt>
                <c:pt idx="2249">
                  <c:v>54.567431114262355</c:v>
                </c:pt>
                <c:pt idx="2250">
                  <c:v>55.025416902405297</c:v>
                </c:pt>
                <c:pt idx="2251">
                  <c:v>56.114530127498305</c:v>
                </c:pt>
                <c:pt idx="2252">
                  <c:v>57.584653756371154</c:v>
                </c:pt>
                <c:pt idx="2253">
                  <c:v>58.778539387754044</c:v>
                </c:pt>
                <c:pt idx="2254">
                  <c:v>74.661800963243934</c:v>
                </c:pt>
                <c:pt idx="2255">
                  <c:v>80.691177168557331</c:v>
                </c:pt>
                <c:pt idx="2256">
                  <c:v>80.628097336641929</c:v>
                </c:pt>
                <c:pt idx="2257">
                  <c:v>81.018488333898844</c:v>
                </c:pt>
                <c:pt idx="2258">
                  <c:v>78.414267916289973</c:v>
                </c:pt>
                <c:pt idx="2259">
                  <c:v>81.131081816658735</c:v>
                </c:pt>
                <c:pt idx="2260">
                  <c:v>84.17676481005654</c:v>
                </c:pt>
                <c:pt idx="2261">
                  <c:v>78.498049842302066</c:v>
                </c:pt>
                <c:pt idx="2262">
                  <c:v>81.169254106982933</c:v>
                </c:pt>
                <c:pt idx="2263">
                  <c:v>78.540726409882922</c:v>
                </c:pt>
                <c:pt idx="2264">
                  <c:v>80.486473257873499</c:v>
                </c:pt>
                <c:pt idx="2265">
                  <c:v>80.046877028690119</c:v>
                </c:pt>
                <c:pt idx="2266">
                  <c:v>78.295111319784553</c:v>
                </c:pt>
                <c:pt idx="2267">
                  <c:v>78.451705156537855</c:v>
                </c:pt>
                <c:pt idx="2268">
                  <c:v>78.772153495935754</c:v>
                </c:pt>
                <c:pt idx="2269">
                  <c:v>68.265006934946513</c:v>
                </c:pt>
                <c:pt idx="2270">
                  <c:v>68.291781441052052</c:v>
                </c:pt>
                <c:pt idx="2271">
                  <c:v>68.325404927768787</c:v>
                </c:pt>
                <c:pt idx="2272">
                  <c:v>68.501033008115144</c:v>
                </c:pt>
                <c:pt idx="2273">
                  <c:v>68.466257565763286</c:v>
                </c:pt>
                <c:pt idx="2274">
                  <c:v>66.263874753856186</c:v>
                </c:pt>
                <c:pt idx="2275">
                  <c:v>66.773216212979122</c:v>
                </c:pt>
                <c:pt idx="2276">
                  <c:v>68.064873763035379</c:v>
                </c:pt>
                <c:pt idx="2277">
                  <c:v>67.980013105999348</c:v>
                </c:pt>
                <c:pt idx="2278">
                  <c:v>68.28046300019119</c:v>
                </c:pt>
                <c:pt idx="2279">
                  <c:v>65.459149434861217</c:v>
                </c:pt>
                <c:pt idx="2280">
                  <c:v>67.804477445627427</c:v>
                </c:pt>
                <c:pt idx="2281">
                  <c:v>67.637200520237059</c:v>
                </c:pt>
                <c:pt idx="2282">
                  <c:v>73.55353876920708</c:v>
                </c:pt>
                <c:pt idx="2283">
                  <c:v>66.42062276008366</c:v>
                </c:pt>
                <c:pt idx="2284">
                  <c:v>63.599916752023844</c:v>
                </c:pt>
                <c:pt idx="2285">
                  <c:v>63.451170243553896</c:v>
                </c:pt>
                <c:pt idx="2286">
                  <c:v>63.313685917269169</c:v>
                </c:pt>
                <c:pt idx="2287">
                  <c:v>63.830378213347345</c:v>
                </c:pt>
                <c:pt idx="2288">
                  <c:v>63.594390117513086</c:v>
                </c:pt>
                <c:pt idx="2289">
                  <c:v>63.361278571014616</c:v>
                </c:pt>
                <c:pt idx="2290">
                  <c:v>63.303887161137858</c:v>
                </c:pt>
                <c:pt idx="2291">
                  <c:v>63.144933254190327</c:v>
                </c:pt>
                <c:pt idx="2292">
                  <c:v>73.197360340544549</c:v>
                </c:pt>
                <c:pt idx="2293">
                  <c:v>62.631118735301982</c:v>
                </c:pt>
                <c:pt idx="2294">
                  <c:v>61.892104624919817</c:v>
                </c:pt>
                <c:pt idx="2295">
                  <c:v>61.947750793126296</c:v>
                </c:pt>
                <c:pt idx="2296">
                  <c:v>61.932527656698902</c:v>
                </c:pt>
                <c:pt idx="2297">
                  <c:v>61.748547799145456</c:v>
                </c:pt>
                <c:pt idx="2298">
                  <c:v>61.68652158531642</c:v>
                </c:pt>
                <c:pt idx="2299">
                  <c:v>68.781731552213088</c:v>
                </c:pt>
                <c:pt idx="2300">
                  <c:v>68.618262536018761</c:v>
                </c:pt>
                <c:pt idx="2301">
                  <c:v>68.580692760724119</c:v>
                </c:pt>
                <c:pt idx="2302">
                  <c:v>68.038292645010529</c:v>
                </c:pt>
                <c:pt idx="2303">
                  <c:v>74.800982426893967</c:v>
                </c:pt>
                <c:pt idx="2304">
                  <c:v>67.383037298342785</c:v>
                </c:pt>
                <c:pt idx="2305">
                  <c:v>67.2687595972981</c:v>
                </c:pt>
                <c:pt idx="2306">
                  <c:v>74.821392221059199</c:v>
                </c:pt>
                <c:pt idx="2307">
                  <c:v>66.523970690691129</c:v>
                </c:pt>
                <c:pt idx="2308">
                  <c:v>74.431557610719111</c:v>
                </c:pt>
                <c:pt idx="2309">
                  <c:v>65.828361044310782</c:v>
                </c:pt>
                <c:pt idx="2310">
                  <c:v>65.438899429517861</c:v>
                </c:pt>
                <c:pt idx="2311">
                  <c:v>65.615446174314897</c:v>
                </c:pt>
                <c:pt idx="2312">
                  <c:v>65.599815461963985</c:v>
                </c:pt>
                <c:pt idx="2313">
                  <c:v>65.44774026582148</c:v>
                </c:pt>
                <c:pt idx="2314">
                  <c:v>57.011458720226202</c:v>
                </c:pt>
                <c:pt idx="2315">
                  <c:v>56.605804668259495</c:v>
                </c:pt>
                <c:pt idx="2316">
                  <c:v>55.770207623560673</c:v>
                </c:pt>
                <c:pt idx="2317">
                  <c:v>56.587861897203638</c:v>
                </c:pt>
                <c:pt idx="2318">
                  <c:v>55.140576571105903</c:v>
                </c:pt>
                <c:pt idx="2319">
                  <c:v>73.436351920775891</c:v>
                </c:pt>
                <c:pt idx="2320">
                  <c:v>54.536999332796128</c:v>
                </c:pt>
                <c:pt idx="2321">
                  <c:v>73.457661445471231</c:v>
                </c:pt>
                <c:pt idx="2322">
                  <c:v>50.943412358559975</c:v>
                </c:pt>
                <c:pt idx="2323">
                  <c:v>72.948570977064691</c:v>
                </c:pt>
                <c:pt idx="2324">
                  <c:v>72.742815562417121</c:v>
                </c:pt>
                <c:pt idx="2325">
                  <c:v>75.466051110529904</c:v>
                </c:pt>
                <c:pt idx="2326">
                  <c:v>49.733085341216203</c:v>
                </c:pt>
                <c:pt idx="2327">
                  <c:v>51.036664143496239</c:v>
                </c:pt>
                <c:pt idx="2328">
                  <c:v>52.560930916183395</c:v>
                </c:pt>
                <c:pt idx="2329">
                  <c:v>78.264353935715334</c:v>
                </c:pt>
                <c:pt idx="2330">
                  <c:v>78.174313659858399</c:v>
                </c:pt>
                <c:pt idx="2331">
                  <c:v>84.150826664464262</c:v>
                </c:pt>
                <c:pt idx="2332">
                  <c:v>84.430220439987693</c:v>
                </c:pt>
                <c:pt idx="2333">
                  <c:v>77.827157391254616</c:v>
                </c:pt>
                <c:pt idx="2334">
                  <c:v>77.628925995848832</c:v>
                </c:pt>
                <c:pt idx="2335">
                  <c:v>82.006695317074076</c:v>
                </c:pt>
                <c:pt idx="2336">
                  <c:v>81.649872361104826</c:v>
                </c:pt>
                <c:pt idx="2337">
                  <c:v>80.707727938185911</c:v>
                </c:pt>
                <c:pt idx="2338">
                  <c:v>77.098598992932565</c:v>
                </c:pt>
                <c:pt idx="2339">
                  <c:v>82.921447093842033</c:v>
                </c:pt>
                <c:pt idx="2340">
                  <c:v>79.842779254989921</c:v>
                </c:pt>
                <c:pt idx="2341">
                  <c:v>79.101732845172492</c:v>
                </c:pt>
                <c:pt idx="2342">
                  <c:v>78.629091326116182</c:v>
                </c:pt>
                <c:pt idx="2343">
                  <c:v>78.560419635505369</c:v>
                </c:pt>
                <c:pt idx="2344">
                  <c:v>90.457672088069316</c:v>
                </c:pt>
                <c:pt idx="2345">
                  <c:v>90.226315280149208</c:v>
                </c:pt>
                <c:pt idx="2346">
                  <c:v>89.747671587807687</c:v>
                </c:pt>
                <c:pt idx="2347">
                  <c:v>90.023045043772882</c:v>
                </c:pt>
                <c:pt idx="2348">
                  <c:v>79.799797409150798</c:v>
                </c:pt>
                <c:pt idx="2349">
                  <c:v>89.749976814286399</c:v>
                </c:pt>
                <c:pt idx="2350">
                  <c:v>82.097230285162127</c:v>
                </c:pt>
                <c:pt idx="2351">
                  <c:v>85.610180210415479</c:v>
                </c:pt>
                <c:pt idx="2352">
                  <c:v>84.6563307318809</c:v>
                </c:pt>
                <c:pt idx="2353">
                  <c:v>84.246873245111743</c:v>
                </c:pt>
                <c:pt idx="2354">
                  <c:v>83.923465320815907</c:v>
                </c:pt>
                <c:pt idx="2355">
                  <c:v>78.613288887695361</c:v>
                </c:pt>
                <c:pt idx="2356">
                  <c:v>82.203342546439046</c:v>
                </c:pt>
                <c:pt idx="2357">
                  <c:v>82.032071051334952</c:v>
                </c:pt>
                <c:pt idx="2358">
                  <c:v>81.559201269038624</c:v>
                </c:pt>
                <c:pt idx="2359">
                  <c:v>60.563036068072357</c:v>
                </c:pt>
                <c:pt idx="2360">
                  <c:v>71.958650755747854</c:v>
                </c:pt>
                <c:pt idx="2361">
                  <c:v>72.180355321655938</c:v>
                </c:pt>
                <c:pt idx="2362">
                  <c:v>66.6550882689791</c:v>
                </c:pt>
                <c:pt idx="2363">
                  <c:v>68.258918278827025</c:v>
                </c:pt>
                <c:pt idx="2364">
                  <c:v>68.403276721336482</c:v>
                </c:pt>
                <c:pt idx="2365">
                  <c:v>68.488179980044848</c:v>
                </c:pt>
                <c:pt idx="2366">
                  <c:v>68.554826648509874</c:v>
                </c:pt>
                <c:pt idx="2367">
                  <c:v>68.58290233719498</c:v>
                </c:pt>
                <c:pt idx="2368">
                  <c:v>68.382745159857734</c:v>
                </c:pt>
                <c:pt idx="2369">
                  <c:v>68.144462839899347</c:v>
                </c:pt>
                <c:pt idx="2370">
                  <c:v>68.199047727528452</c:v>
                </c:pt>
                <c:pt idx="2371">
                  <c:v>68.137730079867012</c:v>
                </c:pt>
                <c:pt idx="2372">
                  <c:v>68.153940774066541</c:v>
                </c:pt>
                <c:pt idx="2373">
                  <c:v>68.147760041209281</c:v>
                </c:pt>
                <c:pt idx="2374">
                  <c:v>66.42081292224637</c:v>
                </c:pt>
                <c:pt idx="2375">
                  <c:v>66.372331346241467</c:v>
                </c:pt>
                <c:pt idx="2376">
                  <c:v>66.370980877222451</c:v>
                </c:pt>
                <c:pt idx="2377">
                  <c:v>66.38752773591952</c:v>
                </c:pt>
                <c:pt idx="2378">
                  <c:v>66.160545422971083</c:v>
                </c:pt>
                <c:pt idx="2379">
                  <c:v>66.015313779692718</c:v>
                </c:pt>
                <c:pt idx="2380">
                  <c:v>65.826251474179614</c:v>
                </c:pt>
                <c:pt idx="2381">
                  <c:v>65.70341690450698</c:v>
                </c:pt>
                <c:pt idx="2382">
                  <c:v>65.626286645381356</c:v>
                </c:pt>
                <c:pt idx="2383">
                  <c:v>65.145257791168262</c:v>
                </c:pt>
                <c:pt idx="2384">
                  <c:v>65.892007249348751</c:v>
                </c:pt>
                <c:pt idx="2385">
                  <c:v>65.669556176825424</c:v>
                </c:pt>
                <c:pt idx="2386">
                  <c:v>65.270920335182666</c:v>
                </c:pt>
                <c:pt idx="2387">
                  <c:v>65.319002349509134</c:v>
                </c:pt>
                <c:pt idx="2388">
                  <c:v>64.961248110071963</c:v>
                </c:pt>
                <c:pt idx="2389">
                  <c:v>69.759128572875682</c:v>
                </c:pt>
                <c:pt idx="2390">
                  <c:v>69.748556865452272</c:v>
                </c:pt>
                <c:pt idx="2391">
                  <c:v>69.734429841993617</c:v>
                </c:pt>
                <c:pt idx="2392">
                  <c:v>69.472845685112162</c:v>
                </c:pt>
                <c:pt idx="2393">
                  <c:v>68.881603020838909</c:v>
                </c:pt>
                <c:pt idx="2394">
                  <c:v>75.441670594167476</c:v>
                </c:pt>
                <c:pt idx="2395">
                  <c:v>69.021288524022083</c:v>
                </c:pt>
                <c:pt idx="2396">
                  <c:v>68.939654402473906</c:v>
                </c:pt>
                <c:pt idx="2397">
                  <c:v>68.746093543565692</c:v>
                </c:pt>
                <c:pt idx="2398">
                  <c:v>68.308482221438922</c:v>
                </c:pt>
                <c:pt idx="2399">
                  <c:v>67.730282918126477</c:v>
                </c:pt>
                <c:pt idx="2400">
                  <c:v>67.707646526799707</c:v>
                </c:pt>
                <c:pt idx="2401">
                  <c:v>67.339582692185289</c:v>
                </c:pt>
                <c:pt idx="2402">
                  <c:v>67.337672926925379</c:v>
                </c:pt>
                <c:pt idx="2403">
                  <c:v>67.215314766871529</c:v>
                </c:pt>
                <c:pt idx="2404">
                  <c:v>73.490373162633261</c:v>
                </c:pt>
                <c:pt idx="2405">
                  <c:v>73.363905659721354</c:v>
                </c:pt>
                <c:pt idx="2406">
                  <c:v>73.395136099637071</c:v>
                </c:pt>
                <c:pt idx="2407">
                  <c:v>73.280004299689779</c:v>
                </c:pt>
                <c:pt idx="2408">
                  <c:v>73.352798983808995</c:v>
                </c:pt>
                <c:pt idx="2409">
                  <c:v>69.342451087564612</c:v>
                </c:pt>
                <c:pt idx="2410">
                  <c:v>69.323558249290286</c:v>
                </c:pt>
                <c:pt idx="2411">
                  <c:v>73.724644357234951</c:v>
                </c:pt>
                <c:pt idx="2412">
                  <c:v>68.843365339602244</c:v>
                </c:pt>
                <c:pt idx="2413">
                  <c:v>73.724644357234951</c:v>
                </c:pt>
                <c:pt idx="2414">
                  <c:v>73.845558522190657</c:v>
                </c:pt>
                <c:pt idx="2415">
                  <c:v>68.915387152096926</c:v>
                </c:pt>
                <c:pt idx="2416">
                  <c:v>68.875826705246951</c:v>
                </c:pt>
                <c:pt idx="2417">
                  <c:v>69.244122538070258</c:v>
                </c:pt>
                <c:pt idx="2418">
                  <c:v>69.133542177402362</c:v>
                </c:pt>
                <c:pt idx="2419">
                  <c:v>66.74359415437543</c:v>
                </c:pt>
                <c:pt idx="2420">
                  <c:v>66.595462251638082</c:v>
                </c:pt>
                <c:pt idx="2421">
                  <c:v>66.567471524746225</c:v>
                </c:pt>
                <c:pt idx="2422">
                  <c:v>66.647190759944181</c:v>
                </c:pt>
                <c:pt idx="2423">
                  <c:v>66.429241951703489</c:v>
                </c:pt>
                <c:pt idx="2424">
                  <c:v>66.335326958721069</c:v>
                </c:pt>
                <c:pt idx="2425">
                  <c:v>66.191268981533298</c:v>
                </c:pt>
                <c:pt idx="2426">
                  <c:v>65.950573941293882</c:v>
                </c:pt>
                <c:pt idx="2427">
                  <c:v>65.380349237271787</c:v>
                </c:pt>
                <c:pt idx="2428">
                  <c:v>72.58299879040041</c:v>
                </c:pt>
                <c:pt idx="2429">
                  <c:v>63.59013672470541</c:v>
                </c:pt>
                <c:pt idx="2430">
                  <c:v>72.681522500655959</c:v>
                </c:pt>
                <c:pt idx="2431">
                  <c:v>62.207325294749594</c:v>
                </c:pt>
                <c:pt idx="2432">
                  <c:v>61.860708746982617</c:v>
                </c:pt>
                <c:pt idx="2433">
                  <c:v>61.576258699496236</c:v>
                </c:pt>
                <c:pt idx="2434">
                  <c:v>60.965079855892277</c:v>
                </c:pt>
                <c:pt idx="2435">
                  <c:v>60.903151900190409</c:v>
                </c:pt>
                <c:pt idx="2436">
                  <c:v>60.588415527486639</c:v>
                </c:pt>
                <c:pt idx="2437">
                  <c:v>72.655852136916522</c:v>
                </c:pt>
                <c:pt idx="2438">
                  <c:v>59.75617750917506</c:v>
                </c:pt>
                <c:pt idx="2439">
                  <c:v>59.212515893587536</c:v>
                </c:pt>
                <c:pt idx="2440">
                  <c:v>58.887075963961024</c:v>
                </c:pt>
                <c:pt idx="2441">
                  <c:v>58.860287830065182</c:v>
                </c:pt>
                <c:pt idx="2442">
                  <c:v>58.819333078858456</c:v>
                </c:pt>
                <c:pt idx="2443">
                  <c:v>58.218878841081704</c:v>
                </c:pt>
                <c:pt idx="2444">
                  <c:v>58.238531301287324</c:v>
                </c:pt>
                <c:pt idx="2445">
                  <c:v>58.241703469486133</c:v>
                </c:pt>
                <c:pt idx="2446">
                  <c:v>58.410899433866298</c:v>
                </c:pt>
                <c:pt idx="2447">
                  <c:v>58.65808464799963</c:v>
                </c:pt>
                <c:pt idx="2448">
                  <c:v>58.980797092747224</c:v>
                </c:pt>
                <c:pt idx="2449">
                  <c:v>67.958526011554738</c:v>
                </c:pt>
                <c:pt idx="2450">
                  <c:v>67.88142212605652</c:v>
                </c:pt>
                <c:pt idx="2451">
                  <c:v>67.519143368056973</c:v>
                </c:pt>
                <c:pt idx="2452">
                  <c:v>73.341746970544989</c:v>
                </c:pt>
                <c:pt idx="2453">
                  <c:v>68.055472763651707</c:v>
                </c:pt>
                <c:pt idx="2454">
                  <c:v>67.488375544439094</c:v>
                </c:pt>
                <c:pt idx="2455">
                  <c:v>67.929212597923026</c:v>
                </c:pt>
                <c:pt idx="2456">
                  <c:v>68.243374256625174</c:v>
                </c:pt>
                <c:pt idx="2457">
                  <c:v>68.01662304787223</c:v>
                </c:pt>
                <c:pt idx="2458">
                  <c:v>73.944527800094846</c:v>
                </c:pt>
                <c:pt idx="2459">
                  <c:v>67.838393892807744</c:v>
                </c:pt>
                <c:pt idx="2460">
                  <c:v>67.515662639408589</c:v>
                </c:pt>
                <c:pt idx="2461">
                  <c:v>67.482833128131432</c:v>
                </c:pt>
                <c:pt idx="2462">
                  <c:v>67.345456788320121</c:v>
                </c:pt>
                <c:pt idx="2463">
                  <c:v>67.08286696981115</c:v>
                </c:pt>
                <c:pt idx="2464">
                  <c:v>69.598752725789254</c:v>
                </c:pt>
                <c:pt idx="2465">
                  <c:v>68.606313161195814</c:v>
                </c:pt>
                <c:pt idx="2466">
                  <c:v>69.318529119652467</c:v>
                </c:pt>
                <c:pt idx="2467">
                  <c:v>68.336006587320924</c:v>
                </c:pt>
                <c:pt idx="2468">
                  <c:v>68.962402703248969</c:v>
                </c:pt>
                <c:pt idx="2469">
                  <c:v>67.966191260050124</c:v>
                </c:pt>
                <c:pt idx="2470">
                  <c:v>68.975272089113261</c:v>
                </c:pt>
                <c:pt idx="2471">
                  <c:v>67.794192666609504</c:v>
                </c:pt>
                <c:pt idx="2472">
                  <c:v>67.721849282996743</c:v>
                </c:pt>
                <c:pt idx="2473">
                  <c:v>68.252279897398964</c:v>
                </c:pt>
                <c:pt idx="2474">
                  <c:v>74.959365048226701</c:v>
                </c:pt>
                <c:pt idx="2475">
                  <c:v>67.263946213369707</c:v>
                </c:pt>
                <c:pt idx="2476">
                  <c:v>67.06060684122626</c:v>
                </c:pt>
                <c:pt idx="2477">
                  <c:v>67.027831813787074</c:v>
                </c:pt>
                <c:pt idx="2478">
                  <c:v>66.655292278206488</c:v>
                </c:pt>
                <c:pt idx="2479">
                  <c:v>73.957634522630812</c:v>
                </c:pt>
                <c:pt idx="2480">
                  <c:v>73.869269983477835</c:v>
                </c:pt>
                <c:pt idx="2481">
                  <c:v>73.867699601167445</c:v>
                </c:pt>
                <c:pt idx="2482">
                  <c:v>73.886697942549958</c:v>
                </c:pt>
                <c:pt idx="2483">
                  <c:v>73.586619066928435</c:v>
                </c:pt>
                <c:pt idx="2484">
                  <c:v>73.949675568478753</c:v>
                </c:pt>
                <c:pt idx="2485">
                  <c:v>73.613444538271693</c:v>
                </c:pt>
                <c:pt idx="2486">
                  <c:v>73.818447793812496</c:v>
                </c:pt>
                <c:pt idx="2487">
                  <c:v>73.871369475147233</c:v>
                </c:pt>
                <c:pt idx="2488">
                  <c:v>73.723910500796393</c:v>
                </c:pt>
                <c:pt idx="2489">
                  <c:v>73.675944705524856</c:v>
                </c:pt>
                <c:pt idx="2490">
                  <c:v>73.544323301062931</c:v>
                </c:pt>
                <c:pt idx="2491">
                  <c:v>73.355441100848893</c:v>
                </c:pt>
                <c:pt idx="2492">
                  <c:v>73.714351423296463</c:v>
                </c:pt>
                <c:pt idx="2493">
                  <c:v>69.248049693359135</c:v>
                </c:pt>
                <c:pt idx="2494">
                  <c:v>73.500561254018749</c:v>
                </c:pt>
                <c:pt idx="2495">
                  <c:v>73.400569400488564</c:v>
                </c:pt>
                <c:pt idx="2496">
                  <c:v>69.223862992186653</c:v>
                </c:pt>
                <c:pt idx="2497">
                  <c:v>69.897128911561538</c:v>
                </c:pt>
                <c:pt idx="2498">
                  <c:v>69.034946457626035</c:v>
                </c:pt>
                <c:pt idx="2499">
                  <c:v>68.957504604113367</c:v>
                </c:pt>
                <c:pt idx="2500">
                  <c:v>68.769288535628817</c:v>
                </c:pt>
                <c:pt idx="2501">
                  <c:v>68.64382527078746</c:v>
                </c:pt>
                <c:pt idx="2502">
                  <c:v>68.559123830298759</c:v>
                </c:pt>
                <c:pt idx="2503">
                  <c:v>68.871111931373662</c:v>
                </c:pt>
                <c:pt idx="2504">
                  <c:v>68.253283146534969</c:v>
                </c:pt>
                <c:pt idx="2505">
                  <c:v>68.426113497090128</c:v>
                </c:pt>
                <c:pt idx="2506">
                  <c:v>68.053582160054503</c:v>
                </c:pt>
                <c:pt idx="2507">
                  <c:v>73.694164891893919</c:v>
                </c:pt>
                <c:pt idx="2508">
                  <c:v>68.093658469812752</c:v>
                </c:pt>
                <c:pt idx="2509">
                  <c:v>65.490938421565289</c:v>
                </c:pt>
                <c:pt idx="2510">
                  <c:v>64.631769481307046</c:v>
                </c:pt>
                <c:pt idx="2511">
                  <c:v>74.012579621843912</c:v>
                </c:pt>
                <c:pt idx="2512">
                  <c:v>65.236236400462644</c:v>
                </c:pt>
                <c:pt idx="2513">
                  <c:v>65.41171688653084</c:v>
                </c:pt>
                <c:pt idx="2514">
                  <c:v>64.973265678740432</c:v>
                </c:pt>
                <c:pt idx="2515">
                  <c:v>64.103116596735617</c:v>
                </c:pt>
                <c:pt idx="2516">
                  <c:v>63.884415159720184</c:v>
                </c:pt>
                <c:pt idx="2517">
                  <c:v>63.773812530773917</c:v>
                </c:pt>
                <c:pt idx="2518">
                  <c:v>63.677172782619834</c:v>
                </c:pt>
                <c:pt idx="2519">
                  <c:v>64.236555553244273</c:v>
                </c:pt>
                <c:pt idx="2520">
                  <c:v>64.550542261175636</c:v>
                </c:pt>
                <c:pt idx="2521">
                  <c:v>64.401364303025431</c:v>
                </c:pt>
                <c:pt idx="2522">
                  <c:v>64.748886186816364</c:v>
                </c:pt>
                <c:pt idx="2523">
                  <c:v>64.81274163670129</c:v>
                </c:pt>
                <c:pt idx="2524">
                  <c:v>71.922953260620602</c:v>
                </c:pt>
                <c:pt idx="2525">
                  <c:v>59.24383941591676</c:v>
                </c:pt>
                <c:pt idx="2526">
                  <c:v>58.624363375432189</c:v>
                </c:pt>
                <c:pt idx="2527">
                  <c:v>62.128535805268015</c:v>
                </c:pt>
                <c:pt idx="2528">
                  <c:v>61.404871756879565</c:v>
                </c:pt>
                <c:pt idx="2529">
                  <c:v>60.52648598977374</c:v>
                </c:pt>
                <c:pt idx="2530">
                  <c:v>75.521170673280906</c:v>
                </c:pt>
                <c:pt idx="2531">
                  <c:v>75.42748833875649</c:v>
                </c:pt>
                <c:pt idx="2532">
                  <c:v>75.515299222743892</c:v>
                </c:pt>
                <c:pt idx="2533">
                  <c:v>57.659177926189351</c:v>
                </c:pt>
                <c:pt idx="2534">
                  <c:v>55.849479103885542</c:v>
                </c:pt>
                <c:pt idx="2535">
                  <c:v>75.087143007878311</c:v>
                </c:pt>
                <c:pt idx="2536">
                  <c:v>54.344097538622066</c:v>
                </c:pt>
                <c:pt idx="2537">
                  <c:v>53.706137428665826</c:v>
                </c:pt>
                <c:pt idx="2538">
                  <c:v>53.000564823660433</c:v>
                </c:pt>
                <c:pt idx="2539">
                  <c:v>75.624625898328404</c:v>
                </c:pt>
                <c:pt idx="2540">
                  <c:v>68.037079841760985</c:v>
                </c:pt>
                <c:pt idx="2541">
                  <c:v>75.952917804483661</c:v>
                </c:pt>
                <c:pt idx="2542">
                  <c:v>75.988811543322257</c:v>
                </c:pt>
                <c:pt idx="2543">
                  <c:v>67.594627303009389</c:v>
                </c:pt>
                <c:pt idx="2544">
                  <c:v>66.841868089149031</c:v>
                </c:pt>
                <c:pt idx="2545">
                  <c:v>65.343417552606027</c:v>
                </c:pt>
                <c:pt idx="2546">
                  <c:v>64.68904770025263</c:v>
                </c:pt>
                <c:pt idx="2547">
                  <c:v>64.793462888968577</c:v>
                </c:pt>
                <c:pt idx="2548">
                  <c:v>64.16349731795961</c:v>
                </c:pt>
                <c:pt idx="2549">
                  <c:v>64.432139662043767</c:v>
                </c:pt>
                <c:pt idx="2550">
                  <c:v>64.494072487705765</c:v>
                </c:pt>
                <c:pt idx="2551">
                  <c:v>64.16254170894706</c:v>
                </c:pt>
                <c:pt idx="2552">
                  <c:v>64.011225730626165</c:v>
                </c:pt>
                <c:pt idx="2553">
                  <c:v>63.901257901259406</c:v>
                </c:pt>
                <c:pt idx="2554">
                  <c:v>73.259483917547016</c:v>
                </c:pt>
                <c:pt idx="2555">
                  <c:v>71.054716439177994</c:v>
                </c:pt>
                <c:pt idx="2556">
                  <c:v>76.137194011358204</c:v>
                </c:pt>
                <c:pt idx="2557">
                  <c:v>70.894137614178021</c:v>
                </c:pt>
                <c:pt idx="2558">
                  <c:v>70.786053689386463</c:v>
                </c:pt>
                <c:pt idx="2559">
                  <c:v>70.702929973000849</c:v>
                </c:pt>
                <c:pt idx="2560">
                  <c:v>72.972022730739639</c:v>
                </c:pt>
                <c:pt idx="2561">
                  <c:v>72.669970591134643</c:v>
                </c:pt>
                <c:pt idx="2562">
                  <c:v>72.594376329257003</c:v>
                </c:pt>
                <c:pt idx="2563">
                  <c:v>72.283421937877748</c:v>
                </c:pt>
                <c:pt idx="2564">
                  <c:v>71.865334390353809</c:v>
                </c:pt>
                <c:pt idx="2565">
                  <c:v>70.07665008805408</c:v>
                </c:pt>
                <c:pt idx="2566">
                  <c:v>75.343149154985454</c:v>
                </c:pt>
                <c:pt idx="2567">
                  <c:v>73.754443147550091</c:v>
                </c:pt>
                <c:pt idx="2568">
                  <c:v>73.621801300769789</c:v>
                </c:pt>
                <c:pt idx="2569">
                  <c:v>78.171999101520925</c:v>
                </c:pt>
                <c:pt idx="2570">
                  <c:v>77.973738813166577</c:v>
                </c:pt>
                <c:pt idx="2571">
                  <c:v>77.910505061710637</c:v>
                </c:pt>
                <c:pt idx="2572">
                  <c:v>77.948290738259303</c:v>
                </c:pt>
                <c:pt idx="2573">
                  <c:v>77.957851670922565</c:v>
                </c:pt>
                <c:pt idx="2574">
                  <c:v>77.90040028447504</c:v>
                </c:pt>
                <c:pt idx="2575">
                  <c:v>77.822052262399637</c:v>
                </c:pt>
                <c:pt idx="2576">
                  <c:v>81.182858785643688</c:v>
                </c:pt>
                <c:pt idx="2577">
                  <c:v>81.322665788873721</c:v>
                </c:pt>
                <c:pt idx="2578">
                  <c:v>77.954531157372173</c:v>
                </c:pt>
                <c:pt idx="2579">
                  <c:v>78.12078813418627</c:v>
                </c:pt>
                <c:pt idx="2580">
                  <c:v>78.140682871137386</c:v>
                </c:pt>
                <c:pt idx="2581">
                  <c:v>77.867853128362484</c:v>
                </c:pt>
                <c:pt idx="2582">
                  <c:v>77.668590941331374</c:v>
                </c:pt>
                <c:pt idx="2583">
                  <c:v>77.42398594244186</c:v>
                </c:pt>
                <c:pt idx="2584">
                  <c:v>77.258730864304525</c:v>
                </c:pt>
                <c:pt idx="2585">
                  <c:v>72.091673495292696</c:v>
                </c:pt>
                <c:pt idx="2586">
                  <c:v>60.860369433194293</c:v>
                </c:pt>
                <c:pt idx="2587">
                  <c:v>59.668718115246826</c:v>
                </c:pt>
                <c:pt idx="2588">
                  <c:v>59.691389521176021</c:v>
                </c:pt>
                <c:pt idx="2589">
                  <c:v>73.582432948663438</c:v>
                </c:pt>
                <c:pt idx="2590">
                  <c:v>58.778121283959628</c:v>
                </c:pt>
                <c:pt idx="2591">
                  <c:v>58.223129892798802</c:v>
                </c:pt>
                <c:pt idx="2592">
                  <c:v>57.033940426309343</c:v>
                </c:pt>
                <c:pt idx="2593">
                  <c:v>55.756383950976733</c:v>
                </c:pt>
                <c:pt idx="2594">
                  <c:v>55.175171613284071</c:v>
                </c:pt>
                <c:pt idx="2595">
                  <c:v>54.904345667862735</c:v>
                </c:pt>
                <c:pt idx="2596">
                  <c:v>54.127191656689355</c:v>
                </c:pt>
                <c:pt idx="2597">
                  <c:v>72.829181269148265</c:v>
                </c:pt>
                <c:pt idx="2598">
                  <c:v>73.101238140298605</c:v>
                </c:pt>
                <c:pt idx="2599">
                  <c:v>54.801551469556813</c:v>
                </c:pt>
                <c:pt idx="2600">
                  <c:v>79.915492878014504</c:v>
                </c:pt>
                <c:pt idx="2601">
                  <c:v>79.826811051651276</c:v>
                </c:pt>
                <c:pt idx="2602">
                  <c:v>79.826811051651276</c:v>
                </c:pt>
                <c:pt idx="2603">
                  <c:v>79.770132536828299</c:v>
                </c:pt>
                <c:pt idx="2604">
                  <c:v>79.769130638151523</c:v>
                </c:pt>
                <c:pt idx="2605">
                  <c:v>79.696564981084521</c:v>
                </c:pt>
                <c:pt idx="2606">
                  <c:v>79.707900684049108</c:v>
                </c:pt>
                <c:pt idx="2607">
                  <c:v>80.018287076320433</c:v>
                </c:pt>
                <c:pt idx="2608">
                  <c:v>75.453949687592015</c:v>
                </c:pt>
                <c:pt idx="2609">
                  <c:v>75.456726356570101</c:v>
                </c:pt>
                <c:pt idx="2610">
                  <c:v>75.485952999132252</c:v>
                </c:pt>
                <c:pt idx="2611">
                  <c:v>75.322701718348469</c:v>
                </c:pt>
                <c:pt idx="2612">
                  <c:v>75.251910831582791</c:v>
                </c:pt>
                <c:pt idx="2613">
                  <c:v>75.221682290343864</c:v>
                </c:pt>
                <c:pt idx="2614">
                  <c:v>75.250908932906015</c:v>
                </c:pt>
                <c:pt idx="2615">
                  <c:v>70.968932351631224</c:v>
                </c:pt>
                <c:pt idx="2616">
                  <c:v>70.901274085051014</c:v>
                </c:pt>
                <c:pt idx="2617">
                  <c:v>70.750747235311124</c:v>
                </c:pt>
                <c:pt idx="2618">
                  <c:v>71.184408706378562</c:v>
                </c:pt>
                <c:pt idx="2619">
                  <c:v>72.132168074176036</c:v>
                </c:pt>
                <c:pt idx="2620">
                  <c:v>72.025470128055673</c:v>
                </c:pt>
                <c:pt idx="2621">
                  <c:v>70.888317164934364</c:v>
                </c:pt>
                <c:pt idx="2622">
                  <c:v>70.626347077151266</c:v>
                </c:pt>
                <c:pt idx="2623">
                  <c:v>71.938489576718354</c:v>
                </c:pt>
                <c:pt idx="2624">
                  <c:v>70.634008528128774</c:v>
                </c:pt>
                <c:pt idx="2625">
                  <c:v>70.862870999731214</c:v>
                </c:pt>
                <c:pt idx="2626">
                  <c:v>70.259208676996423</c:v>
                </c:pt>
                <c:pt idx="2627">
                  <c:v>70.328211532599028</c:v>
                </c:pt>
                <c:pt idx="2628">
                  <c:v>70.8472018780365</c:v>
                </c:pt>
                <c:pt idx="2629">
                  <c:v>70.693659521392007</c:v>
                </c:pt>
                <c:pt idx="2630">
                  <c:v>65.440806662524352</c:v>
                </c:pt>
                <c:pt idx="2631">
                  <c:v>65.407886226298714</c:v>
                </c:pt>
                <c:pt idx="2632">
                  <c:v>65.450733417854181</c:v>
                </c:pt>
                <c:pt idx="2633">
                  <c:v>66.636265855142668</c:v>
                </c:pt>
                <c:pt idx="2634">
                  <c:v>66.585526117962218</c:v>
                </c:pt>
                <c:pt idx="2635">
                  <c:v>66.505036547638625</c:v>
                </c:pt>
                <c:pt idx="2636">
                  <c:v>66.33697404456862</c:v>
                </c:pt>
                <c:pt idx="2637">
                  <c:v>66.254818230754935</c:v>
                </c:pt>
                <c:pt idx="2638">
                  <c:v>66.18015766848923</c:v>
                </c:pt>
                <c:pt idx="2639">
                  <c:v>65.779100247207793</c:v>
                </c:pt>
                <c:pt idx="2640">
                  <c:v>66.102889353531708</c:v>
                </c:pt>
                <c:pt idx="2641">
                  <c:v>66.080398565548634</c:v>
                </c:pt>
                <c:pt idx="2642">
                  <c:v>65.918774121641505</c:v>
                </c:pt>
                <c:pt idx="2643">
                  <c:v>65.997176292413045</c:v>
                </c:pt>
                <c:pt idx="2644">
                  <c:v>65.849218789013364</c:v>
                </c:pt>
                <c:pt idx="2645">
                  <c:v>68.002165020847457</c:v>
                </c:pt>
                <c:pt idx="2646">
                  <c:v>67.886279490108322</c:v>
                </c:pt>
                <c:pt idx="2647">
                  <c:v>67.741325359480271</c:v>
                </c:pt>
                <c:pt idx="2648">
                  <c:v>67.943995311234005</c:v>
                </c:pt>
                <c:pt idx="2649">
                  <c:v>67.797776744294126</c:v>
                </c:pt>
                <c:pt idx="2650">
                  <c:v>67.522606975027685</c:v>
                </c:pt>
                <c:pt idx="2651">
                  <c:v>67.467881368772666</c:v>
                </c:pt>
                <c:pt idx="2652">
                  <c:v>67.224544438492345</c:v>
                </c:pt>
                <c:pt idx="2653">
                  <c:v>66.860809796932372</c:v>
                </c:pt>
                <c:pt idx="2654">
                  <c:v>66.81752543437814</c:v>
                </c:pt>
                <c:pt idx="2655">
                  <c:v>66.626918393619377</c:v>
                </c:pt>
                <c:pt idx="2656">
                  <c:v>66.394590290517868</c:v>
                </c:pt>
                <c:pt idx="2657">
                  <c:v>66.364434965346888</c:v>
                </c:pt>
                <c:pt idx="2658">
                  <c:v>66.101819296029575</c:v>
                </c:pt>
                <c:pt idx="2659">
                  <c:v>73.267917415158934</c:v>
                </c:pt>
                <c:pt idx="2660">
                  <c:v>69.034354965815623</c:v>
                </c:pt>
                <c:pt idx="2661">
                  <c:v>69.08069967635079</c:v>
                </c:pt>
                <c:pt idx="2662">
                  <c:v>68.988239282332685</c:v>
                </c:pt>
                <c:pt idx="2663">
                  <c:v>69.136376292497005</c:v>
                </c:pt>
                <c:pt idx="2664">
                  <c:v>69.317747539930565</c:v>
                </c:pt>
                <c:pt idx="2665">
                  <c:v>69.102827237707672</c:v>
                </c:pt>
                <c:pt idx="2666">
                  <c:v>69.237080902981532</c:v>
                </c:pt>
                <c:pt idx="2667">
                  <c:v>69.566589160579397</c:v>
                </c:pt>
                <c:pt idx="2668">
                  <c:v>69.492792577783405</c:v>
                </c:pt>
                <c:pt idx="2669">
                  <c:v>69.582247275771181</c:v>
                </c:pt>
                <c:pt idx="2670">
                  <c:v>69.309417532996292</c:v>
                </c:pt>
                <c:pt idx="2671">
                  <c:v>68.34934653114027</c:v>
                </c:pt>
                <c:pt idx="2672">
                  <c:v>68.793986588685442</c:v>
                </c:pt>
                <c:pt idx="2673">
                  <c:v>69.143618610286666</c:v>
                </c:pt>
                <c:pt idx="2674">
                  <c:v>69.172845252848816</c:v>
                </c:pt>
                <c:pt idx="2675">
                  <c:v>69.465283259406036</c:v>
                </c:pt>
                <c:pt idx="2676">
                  <c:v>69.386935237330633</c:v>
                </c:pt>
                <c:pt idx="2677">
                  <c:v>74.575823978256551</c:v>
                </c:pt>
                <c:pt idx="2678">
                  <c:v>69.275582005038189</c:v>
                </c:pt>
                <c:pt idx="2679">
                  <c:v>69.183121611020098</c:v>
                </c:pt>
                <c:pt idx="2680">
                  <c:v>69.11233072425442</c:v>
                </c:pt>
                <c:pt idx="2681">
                  <c:v>68.962189916736548</c:v>
                </c:pt>
                <c:pt idx="2682">
                  <c:v>68.702470647227571</c:v>
                </c:pt>
                <c:pt idx="2683">
                  <c:v>68.532435102758612</c:v>
                </c:pt>
                <c:pt idx="2684">
                  <c:v>68.585335049926726</c:v>
                </c:pt>
                <c:pt idx="2685">
                  <c:v>68.64579213240458</c:v>
                </c:pt>
                <c:pt idx="2686">
                  <c:v>68.348287186346951</c:v>
                </c:pt>
                <c:pt idx="2687">
                  <c:v>68.287830103869098</c:v>
                </c:pt>
                <c:pt idx="2688">
                  <c:v>68.171696405245029</c:v>
                </c:pt>
                <c:pt idx="2689">
                  <c:v>68.036669868346635</c:v>
                </c:pt>
                <c:pt idx="2690">
                  <c:v>63.489536338059061</c:v>
                </c:pt>
                <c:pt idx="2691">
                  <c:v>63.58955386738689</c:v>
                </c:pt>
                <c:pt idx="2692">
                  <c:v>63.146144735570722</c:v>
                </c:pt>
                <c:pt idx="2693">
                  <c:v>63.234826561933957</c:v>
                </c:pt>
                <c:pt idx="2694">
                  <c:v>63.286724610425303</c:v>
                </c:pt>
                <c:pt idx="2695">
                  <c:v>63.186707081097474</c:v>
                </c:pt>
                <c:pt idx="2696">
                  <c:v>63.057462909207487</c:v>
                </c:pt>
                <c:pt idx="2697">
                  <c:v>72.550196897728327</c:v>
                </c:pt>
                <c:pt idx="2698">
                  <c:v>62.880099256481017</c:v>
                </c:pt>
                <c:pt idx="2699">
                  <c:v>62.747076516936168</c:v>
                </c:pt>
                <c:pt idx="2700">
                  <c:v>62.665951825882665</c:v>
                </c:pt>
                <c:pt idx="2701">
                  <c:v>62.569712864209706</c:v>
                </c:pt>
                <c:pt idx="2702">
                  <c:v>72.513413119856452</c:v>
                </c:pt>
                <c:pt idx="2703">
                  <c:v>62.496145308465934</c:v>
                </c:pt>
                <c:pt idx="2704">
                  <c:v>62.448025827629451</c:v>
                </c:pt>
                <c:pt idx="2705">
                  <c:v>59.796200574716885</c:v>
                </c:pt>
                <c:pt idx="2706">
                  <c:v>59.974882955851548</c:v>
                </c:pt>
                <c:pt idx="2707">
                  <c:v>59.219290168304575</c:v>
                </c:pt>
                <c:pt idx="2708">
                  <c:v>58.449476273564635</c:v>
                </c:pt>
                <c:pt idx="2709">
                  <c:v>58.545517872646727</c:v>
                </c:pt>
                <c:pt idx="2710">
                  <c:v>58.234872491123014</c:v>
                </c:pt>
                <c:pt idx="2711">
                  <c:v>72.494957184192216</c:v>
                </c:pt>
                <c:pt idx="2712">
                  <c:v>52.794023590619503</c:v>
                </c:pt>
                <c:pt idx="2713">
                  <c:v>51.123478113958889</c:v>
                </c:pt>
                <c:pt idx="2714">
                  <c:v>49.985382364402795</c:v>
                </c:pt>
                <c:pt idx="2715">
                  <c:v>48.901072071083831</c:v>
                </c:pt>
                <c:pt idx="2716">
                  <c:v>71.678210881256121</c:v>
                </c:pt>
                <c:pt idx="2717">
                  <c:v>71.490904269802641</c:v>
                </c:pt>
                <c:pt idx="2718">
                  <c:v>47.517964349664666</c:v>
                </c:pt>
                <c:pt idx="2719">
                  <c:v>47.38797991135192</c:v>
                </c:pt>
                <c:pt idx="2720">
                  <c:v>59.607678799820597</c:v>
                </c:pt>
                <c:pt idx="2721">
                  <c:v>58.324473882551786</c:v>
                </c:pt>
                <c:pt idx="2722">
                  <c:v>56.930876668981213</c:v>
                </c:pt>
                <c:pt idx="2723">
                  <c:v>55.327335716050953</c:v>
                </c:pt>
                <c:pt idx="2724">
                  <c:v>52.228980926126688</c:v>
                </c:pt>
                <c:pt idx="2725">
                  <c:v>49.321259825163381</c:v>
                </c:pt>
                <c:pt idx="2726">
                  <c:v>46.92991506952184</c:v>
                </c:pt>
                <c:pt idx="2727">
                  <c:v>72.108918285158126</c:v>
                </c:pt>
                <c:pt idx="2728">
                  <c:v>75.032807633506764</c:v>
                </c:pt>
                <c:pt idx="2729">
                  <c:v>43.372696542208573</c:v>
                </c:pt>
                <c:pt idx="2730">
                  <c:v>43.18446124302546</c:v>
                </c:pt>
                <c:pt idx="2731">
                  <c:v>43.42583151883241</c:v>
                </c:pt>
                <c:pt idx="2732">
                  <c:v>72.032504784660404</c:v>
                </c:pt>
                <c:pt idx="2733">
                  <c:v>43.827533169860672</c:v>
                </c:pt>
                <c:pt idx="2734">
                  <c:v>44.743578076055158</c:v>
                </c:pt>
              </c:numCache>
            </c:numRef>
          </c:xVal>
          <c:yVal>
            <c:numRef>
              <c:f>Regression!RegChartFitY</c:f>
              <c:numCache>
                <c:formatCode>0.0000</c:formatCode>
                <c:ptCount val="2735"/>
                <c:pt idx="0">
                  <c:v>61.981090582437936</c:v>
                </c:pt>
                <c:pt idx="1">
                  <c:v>61.627732268807677</c:v>
                </c:pt>
                <c:pt idx="2">
                  <c:v>61.760569337526057</c:v>
                </c:pt>
                <c:pt idx="3">
                  <c:v>61.586234710601353</c:v>
                </c:pt>
                <c:pt idx="4">
                  <c:v>61.409843215925363</c:v>
                </c:pt>
                <c:pt idx="5">
                  <c:v>61.27676047929252</c:v>
                </c:pt>
                <c:pt idx="6">
                  <c:v>61.174097379282756</c:v>
                </c:pt>
                <c:pt idx="7">
                  <c:v>60.896764735701105</c:v>
                </c:pt>
                <c:pt idx="8">
                  <c:v>60.529129780244247</c:v>
                </c:pt>
                <c:pt idx="9">
                  <c:v>60.536728273452162</c:v>
                </c:pt>
                <c:pt idx="10">
                  <c:v>60.700684560174302</c:v>
                </c:pt>
                <c:pt idx="11">
                  <c:v>60.620487358729605</c:v>
                </c:pt>
                <c:pt idx="12">
                  <c:v>60.525460353750361</c:v>
                </c:pt>
                <c:pt idx="13">
                  <c:v>73.476544423082444</c:v>
                </c:pt>
                <c:pt idx="14">
                  <c:v>59.593987398310894</c:v>
                </c:pt>
                <c:pt idx="15">
                  <c:v>59.37219146196022</c:v>
                </c:pt>
                <c:pt idx="16">
                  <c:v>72.275063265856375</c:v>
                </c:pt>
                <c:pt idx="17">
                  <c:v>75.206463510114347</c:v>
                </c:pt>
                <c:pt idx="18">
                  <c:v>71.932316494051619</c:v>
                </c:pt>
                <c:pt idx="19">
                  <c:v>71.975974271679419</c:v>
                </c:pt>
                <c:pt idx="20">
                  <c:v>71.989218881379244</c:v>
                </c:pt>
                <c:pt idx="21">
                  <c:v>71.581061786424641</c:v>
                </c:pt>
                <c:pt idx="22">
                  <c:v>71.960595196099362</c:v>
                </c:pt>
                <c:pt idx="23">
                  <c:v>75.693263874085773</c:v>
                </c:pt>
                <c:pt idx="24">
                  <c:v>75.324531454878667</c:v>
                </c:pt>
                <c:pt idx="25">
                  <c:v>71.214169570695034</c:v>
                </c:pt>
                <c:pt idx="26">
                  <c:v>74.896581126132801</c:v>
                </c:pt>
                <c:pt idx="27">
                  <c:v>74.692501813802423</c:v>
                </c:pt>
                <c:pt idx="28">
                  <c:v>74.427334992360144</c:v>
                </c:pt>
                <c:pt idx="29">
                  <c:v>74.403541594979572</c:v>
                </c:pt>
                <c:pt idx="30">
                  <c:v>74.639297448722729</c:v>
                </c:pt>
                <c:pt idx="31">
                  <c:v>74.546642982876364</c:v>
                </c:pt>
                <c:pt idx="32">
                  <c:v>73.144603550604998</c:v>
                </c:pt>
                <c:pt idx="33">
                  <c:v>69.161725782503538</c:v>
                </c:pt>
                <c:pt idx="34">
                  <c:v>69.173507113591171</c:v>
                </c:pt>
                <c:pt idx="35">
                  <c:v>68.974071321539995</c:v>
                </c:pt>
                <c:pt idx="36">
                  <c:v>68.751724631482375</c:v>
                </c:pt>
                <c:pt idx="37">
                  <c:v>68.545268692731298</c:v>
                </c:pt>
                <c:pt idx="38">
                  <c:v>68.208631609238211</c:v>
                </c:pt>
                <c:pt idx="39">
                  <c:v>68.237188070530024</c:v>
                </c:pt>
                <c:pt idx="40">
                  <c:v>68.043381756135659</c:v>
                </c:pt>
                <c:pt idx="41">
                  <c:v>67.755605210255013</c:v>
                </c:pt>
                <c:pt idx="42">
                  <c:v>73.27920631633198</c:v>
                </c:pt>
                <c:pt idx="43">
                  <c:v>67.26544722829864</c:v>
                </c:pt>
                <c:pt idx="44">
                  <c:v>67.392686051751141</c:v>
                </c:pt>
                <c:pt idx="45">
                  <c:v>67.343243823790502</c:v>
                </c:pt>
                <c:pt idx="46">
                  <c:v>67.354748092646716</c:v>
                </c:pt>
                <c:pt idx="47">
                  <c:v>61.32701596314142</c:v>
                </c:pt>
                <c:pt idx="48">
                  <c:v>60.937039169046869</c:v>
                </c:pt>
                <c:pt idx="49">
                  <c:v>60.991233793130377</c:v>
                </c:pt>
                <c:pt idx="50">
                  <c:v>60.78029456193169</c:v>
                </c:pt>
                <c:pt idx="51">
                  <c:v>60.475259369182908</c:v>
                </c:pt>
                <c:pt idx="52">
                  <c:v>60.012364760250463</c:v>
                </c:pt>
                <c:pt idx="53">
                  <c:v>59.968919494621822</c:v>
                </c:pt>
                <c:pt idx="54">
                  <c:v>59.479789625624754</c:v>
                </c:pt>
                <c:pt idx="55">
                  <c:v>58.923586549240326</c:v>
                </c:pt>
                <c:pt idx="56">
                  <c:v>58.621559786662679</c:v>
                </c:pt>
                <c:pt idx="57">
                  <c:v>57.819137305153902</c:v>
                </c:pt>
                <c:pt idx="58">
                  <c:v>57.731854043413584</c:v>
                </c:pt>
                <c:pt idx="59">
                  <c:v>57.33841004551914</c:v>
                </c:pt>
                <c:pt idx="60">
                  <c:v>72.637878212263402</c:v>
                </c:pt>
                <c:pt idx="61">
                  <c:v>72.175846125276749</c:v>
                </c:pt>
                <c:pt idx="62">
                  <c:v>72.499501684736117</c:v>
                </c:pt>
                <c:pt idx="63">
                  <c:v>72.155085538826555</c:v>
                </c:pt>
                <c:pt idx="64">
                  <c:v>72.060142625104433</c:v>
                </c:pt>
                <c:pt idx="65">
                  <c:v>71.63229593407965</c:v>
                </c:pt>
                <c:pt idx="66">
                  <c:v>71.649207580262782</c:v>
                </c:pt>
                <c:pt idx="67">
                  <c:v>76.020673734248604</c:v>
                </c:pt>
                <c:pt idx="68">
                  <c:v>70.534239571063324</c:v>
                </c:pt>
                <c:pt idx="69">
                  <c:v>70.632456909942121</c:v>
                </c:pt>
                <c:pt idx="70">
                  <c:v>70.67228354539364</c:v>
                </c:pt>
                <c:pt idx="71">
                  <c:v>71.044940449861699</c:v>
                </c:pt>
                <c:pt idx="72">
                  <c:v>69.753435372783144</c:v>
                </c:pt>
                <c:pt idx="73">
                  <c:v>70.311973890255757</c:v>
                </c:pt>
                <c:pt idx="74">
                  <c:v>70.101465485664917</c:v>
                </c:pt>
                <c:pt idx="75">
                  <c:v>69.704600897688948</c:v>
                </c:pt>
                <c:pt idx="76">
                  <c:v>70.113334880037485</c:v>
                </c:pt>
                <c:pt idx="77">
                  <c:v>71.876626128671077</c:v>
                </c:pt>
                <c:pt idx="78">
                  <c:v>72.058746289408333</c:v>
                </c:pt>
                <c:pt idx="79">
                  <c:v>76.910059009739541</c:v>
                </c:pt>
                <c:pt idx="80">
                  <c:v>77.045573288997389</c:v>
                </c:pt>
                <c:pt idx="81">
                  <c:v>71.424225634520312</c:v>
                </c:pt>
                <c:pt idx="82">
                  <c:v>72.008994299931956</c:v>
                </c:pt>
                <c:pt idx="83">
                  <c:v>72.048796694105448</c:v>
                </c:pt>
                <c:pt idx="84">
                  <c:v>71.63335880345079</c:v>
                </c:pt>
                <c:pt idx="85">
                  <c:v>71.478974179658735</c:v>
                </c:pt>
                <c:pt idx="86">
                  <c:v>70.868120634650964</c:v>
                </c:pt>
                <c:pt idx="87">
                  <c:v>76.340971589435995</c:v>
                </c:pt>
                <c:pt idx="88">
                  <c:v>70.43518062639852</c:v>
                </c:pt>
                <c:pt idx="89">
                  <c:v>70.71435248576006</c:v>
                </c:pt>
                <c:pt idx="90">
                  <c:v>70.483656031185276</c:v>
                </c:pt>
                <c:pt idx="91">
                  <c:v>71.245732904074259</c:v>
                </c:pt>
                <c:pt idx="92">
                  <c:v>74.721159657068966</c:v>
                </c:pt>
                <c:pt idx="93">
                  <c:v>69.744104626707355</c:v>
                </c:pt>
                <c:pt idx="94">
                  <c:v>69.867353119085379</c:v>
                </c:pt>
                <c:pt idx="95">
                  <c:v>69.624511687020387</c:v>
                </c:pt>
                <c:pt idx="96">
                  <c:v>69.477673221410683</c:v>
                </c:pt>
                <c:pt idx="97">
                  <c:v>69.139832749996216</c:v>
                </c:pt>
                <c:pt idx="98">
                  <c:v>74.472788438710737</c:v>
                </c:pt>
                <c:pt idx="99">
                  <c:v>69.277326495776734</c:v>
                </c:pt>
                <c:pt idx="100">
                  <c:v>69.007808698415587</c:v>
                </c:pt>
                <c:pt idx="101">
                  <c:v>69.139006840941974</c:v>
                </c:pt>
                <c:pt idx="102">
                  <c:v>69.241749374920943</c:v>
                </c:pt>
                <c:pt idx="103">
                  <c:v>68.803188500135178</c:v>
                </c:pt>
                <c:pt idx="104">
                  <c:v>68.769357122695112</c:v>
                </c:pt>
                <c:pt idx="105">
                  <c:v>68.45653994733631</c:v>
                </c:pt>
                <c:pt idx="106">
                  <c:v>68.414844837429953</c:v>
                </c:pt>
                <c:pt idx="107">
                  <c:v>87.176675585082904</c:v>
                </c:pt>
                <c:pt idx="108">
                  <c:v>85.387408137332471</c:v>
                </c:pt>
                <c:pt idx="109">
                  <c:v>85.435751959766947</c:v>
                </c:pt>
                <c:pt idx="110">
                  <c:v>85.004506527736311</c:v>
                </c:pt>
                <c:pt idx="111">
                  <c:v>83.755735195717463</c:v>
                </c:pt>
                <c:pt idx="112">
                  <c:v>82.665562496213099</c:v>
                </c:pt>
                <c:pt idx="113">
                  <c:v>83.55733159954795</c:v>
                </c:pt>
                <c:pt idx="114">
                  <c:v>78.79959030328817</c:v>
                </c:pt>
                <c:pt idx="115">
                  <c:v>81.947368949185559</c:v>
                </c:pt>
                <c:pt idx="116">
                  <c:v>78.477969508110704</c:v>
                </c:pt>
                <c:pt idx="117">
                  <c:v>78.221229792018846</c:v>
                </c:pt>
                <c:pt idx="118">
                  <c:v>80.158924935211047</c:v>
                </c:pt>
                <c:pt idx="119">
                  <c:v>77.713092749399181</c:v>
                </c:pt>
                <c:pt idx="120">
                  <c:v>79.348441437209644</c:v>
                </c:pt>
                <c:pt idx="121">
                  <c:v>77.799592805836866</c:v>
                </c:pt>
                <c:pt idx="122">
                  <c:v>84.026542282443231</c:v>
                </c:pt>
                <c:pt idx="123">
                  <c:v>78.709917881441072</c:v>
                </c:pt>
                <c:pt idx="124">
                  <c:v>86.332136539831211</c:v>
                </c:pt>
                <c:pt idx="125">
                  <c:v>83.562838910891415</c:v>
                </c:pt>
                <c:pt idx="126">
                  <c:v>82.978823793195915</c:v>
                </c:pt>
                <c:pt idx="127">
                  <c:v>82.972406994931603</c:v>
                </c:pt>
                <c:pt idx="128">
                  <c:v>83.449735628487488</c:v>
                </c:pt>
                <c:pt idx="129">
                  <c:v>86.119497836454357</c:v>
                </c:pt>
                <c:pt idx="130">
                  <c:v>78.3400411299192</c:v>
                </c:pt>
                <c:pt idx="131">
                  <c:v>81.775967730916847</c:v>
                </c:pt>
                <c:pt idx="132">
                  <c:v>81.206032917258483</c:v>
                </c:pt>
                <c:pt idx="133">
                  <c:v>78.219163882777906</c:v>
                </c:pt>
                <c:pt idx="134">
                  <c:v>83.955250137076533</c:v>
                </c:pt>
                <c:pt idx="135">
                  <c:v>79.995449596158068</c:v>
                </c:pt>
                <c:pt idx="136">
                  <c:v>80.104879739670196</c:v>
                </c:pt>
                <c:pt idx="137">
                  <c:v>68.509491364560418</c:v>
                </c:pt>
                <c:pt idx="138">
                  <c:v>69.207018162805724</c:v>
                </c:pt>
                <c:pt idx="139">
                  <c:v>68.319577140958941</c:v>
                </c:pt>
                <c:pt idx="140">
                  <c:v>68.961566074079087</c:v>
                </c:pt>
                <c:pt idx="141">
                  <c:v>73.917636840179213</c:v>
                </c:pt>
                <c:pt idx="142">
                  <c:v>68.549703115063281</c:v>
                </c:pt>
                <c:pt idx="143">
                  <c:v>67.915124091581063</c:v>
                </c:pt>
                <c:pt idx="144">
                  <c:v>73.467507540841041</c:v>
                </c:pt>
                <c:pt idx="145">
                  <c:v>67.1526085209549</c:v>
                </c:pt>
                <c:pt idx="146">
                  <c:v>66.737686092664205</c:v>
                </c:pt>
                <c:pt idx="147">
                  <c:v>67.006501271129721</c:v>
                </c:pt>
                <c:pt idx="148">
                  <c:v>67.000683016377025</c:v>
                </c:pt>
                <c:pt idx="149">
                  <c:v>67.353529829413503</c:v>
                </c:pt>
                <c:pt idx="150">
                  <c:v>67.095218916208779</c:v>
                </c:pt>
                <c:pt idx="151">
                  <c:v>73.153048759163212</c:v>
                </c:pt>
                <c:pt idx="152">
                  <c:v>76.456777798755255</c:v>
                </c:pt>
                <c:pt idx="153">
                  <c:v>69.52825963945844</c:v>
                </c:pt>
                <c:pt idx="154">
                  <c:v>69.780192746605451</c:v>
                </c:pt>
                <c:pt idx="155">
                  <c:v>69.941440230035681</c:v>
                </c:pt>
                <c:pt idx="156">
                  <c:v>69.929102628394304</c:v>
                </c:pt>
                <c:pt idx="157">
                  <c:v>69.656501912671658</c:v>
                </c:pt>
                <c:pt idx="158">
                  <c:v>70.025799644171741</c:v>
                </c:pt>
                <c:pt idx="159">
                  <c:v>70.252513703463691</c:v>
                </c:pt>
                <c:pt idx="160">
                  <c:v>70.196064215692928</c:v>
                </c:pt>
                <c:pt idx="161">
                  <c:v>69.932566378529089</c:v>
                </c:pt>
                <c:pt idx="162">
                  <c:v>69.696520413626089</c:v>
                </c:pt>
                <c:pt idx="163">
                  <c:v>69.250563639884064</c:v>
                </c:pt>
                <c:pt idx="164">
                  <c:v>76.85275453089163</c:v>
                </c:pt>
                <c:pt idx="165">
                  <c:v>69.613306134751198</c:v>
                </c:pt>
                <c:pt idx="166">
                  <c:v>69.672990345604504</c:v>
                </c:pt>
                <c:pt idx="167">
                  <c:v>74.102389701646075</c:v>
                </c:pt>
                <c:pt idx="168">
                  <c:v>73.910984464906278</c:v>
                </c:pt>
                <c:pt idx="169">
                  <c:v>72.438654083310567</c:v>
                </c:pt>
                <c:pt idx="170">
                  <c:v>70.973476256118701</c:v>
                </c:pt>
                <c:pt idx="171">
                  <c:v>71.250613425042573</c:v>
                </c:pt>
                <c:pt idx="172">
                  <c:v>71.254195621114704</c:v>
                </c:pt>
                <c:pt idx="173">
                  <c:v>71.122552624662163</c:v>
                </c:pt>
                <c:pt idx="174">
                  <c:v>71.10677096997594</c:v>
                </c:pt>
                <c:pt idx="175">
                  <c:v>70.990216356037692</c:v>
                </c:pt>
                <c:pt idx="176">
                  <c:v>71.726217249577104</c:v>
                </c:pt>
                <c:pt idx="177">
                  <c:v>71.573409053202553</c:v>
                </c:pt>
                <c:pt idx="178">
                  <c:v>71.383655472987257</c:v>
                </c:pt>
                <c:pt idx="179">
                  <c:v>70.554692410149244</c:v>
                </c:pt>
                <c:pt idx="180">
                  <c:v>74.635084419717131</c:v>
                </c:pt>
                <c:pt idx="181">
                  <c:v>70.430840778470326</c:v>
                </c:pt>
                <c:pt idx="182">
                  <c:v>67.752637135418482</c:v>
                </c:pt>
                <c:pt idx="183">
                  <c:v>67.645471658097719</c:v>
                </c:pt>
                <c:pt idx="184">
                  <c:v>67.560712067240772</c:v>
                </c:pt>
                <c:pt idx="185">
                  <c:v>73.016530118024534</c:v>
                </c:pt>
                <c:pt idx="186">
                  <c:v>67.341082092634778</c:v>
                </c:pt>
                <c:pt idx="187">
                  <c:v>67.246668298643073</c:v>
                </c:pt>
                <c:pt idx="188">
                  <c:v>67.10707174160639</c:v>
                </c:pt>
                <c:pt idx="189">
                  <c:v>66.932073192551883</c:v>
                </c:pt>
                <c:pt idx="190">
                  <c:v>66.88527066397306</c:v>
                </c:pt>
                <c:pt idx="191">
                  <c:v>66.749639327106294</c:v>
                </c:pt>
                <c:pt idx="192">
                  <c:v>66.595910551046543</c:v>
                </c:pt>
                <c:pt idx="193">
                  <c:v>66.482025926256924</c:v>
                </c:pt>
                <c:pt idx="194">
                  <c:v>66.32759712263325</c:v>
                </c:pt>
                <c:pt idx="195">
                  <c:v>66.152062389934798</c:v>
                </c:pt>
                <c:pt idx="196">
                  <c:v>65.930541616888902</c:v>
                </c:pt>
                <c:pt idx="197">
                  <c:v>77.063757500923728</c:v>
                </c:pt>
                <c:pt idx="198">
                  <c:v>76.570677599866698</c:v>
                </c:pt>
                <c:pt idx="199">
                  <c:v>76.475364999612609</c:v>
                </c:pt>
                <c:pt idx="200">
                  <c:v>76.296417383894408</c:v>
                </c:pt>
                <c:pt idx="201">
                  <c:v>76.158346496587313</c:v>
                </c:pt>
                <c:pt idx="202">
                  <c:v>76.149271432416995</c:v>
                </c:pt>
                <c:pt idx="203">
                  <c:v>72.071033571957599</c:v>
                </c:pt>
                <c:pt idx="204">
                  <c:v>72.786738335099145</c:v>
                </c:pt>
                <c:pt idx="205">
                  <c:v>71.777228623870869</c:v>
                </c:pt>
                <c:pt idx="206">
                  <c:v>72.234314164889199</c:v>
                </c:pt>
                <c:pt idx="207">
                  <c:v>71.322135480687507</c:v>
                </c:pt>
                <c:pt idx="208">
                  <c:v>71.129084340155259</c:v>
                </c:pt>
                <c:pt idx="209">
                  <c:v>71.090687716798669</c:v>
                </c:pt>
                <c:pt idx="210">
                  <c:v>70.925747223012209</c:v>
                </c:pt>
                <c:pt idx="211">
                  <c:v>71.467531555697818</c:v>
                </c:pt>
                <c:pt idx="212">
                  <c:v>70.738796207541284</c:v>
                </c:pt>
                <c:pt idx="213">
                  <c:v>78.792124216745847</c:v>
                </c:pt>
                <c:pt idx="214">
                  <c:v>71.227257053710133</c:v>
                </c:pt>
                <c:pt idx="215">
                  <c:v>70.365777581916944</c:v>
                </c:pt>
                <c:pt idx="216">
                  <c:v>69.213237012718523</c:v>
                </c:pt>
                <c:pt idx="217">
                  <c:v>69.163702883925467</c:v>
                </c:pt>
                <c:pt idx="218">
                  <c:v>69.512421269891789</c:v>
                </c:pt>
                <c:pt idx="219">
                  <c:v>69.230686774625966</c:v>
                </c:pt>
                <c:pt idx="220">
                  <c:v>67.803968020851315</c:v>
                </c:pt>
                <c:pt idx="221">
                  <c:v>66.609628998690269</c:v>
                </c:pt>
                <c:pt idx="222">
                  <c:v>67.22228179880014</c:v>
                </c:pt>
                <c:pt idx="223">
                  <c:v>66.612436725216355</c:v>
                </c:pt>
                <c:pt idx="224">
                  <c:v>66.688074712589184</c:v>
                </c:pt>
                <c:pt idx="225">
                  <c:v>66.399654265059851</c:v>
                </c:pt>
                <c:pt idx="226">
                  <c:v>67.562655334980278</c:v>
                </c:pt>
                <c:pt idx="227">
                  <c:v>82.964864007691617</c:v>
                </c:pt>
                <c:pt idx="228">
                  <c:v>78.665187541666896</c:v>
                </c:pt>
                <c:pt idx="229">
                  <c:v>77.95915556931466</c:v>
                </c:pt>
                <c:pt idx="230">
                  <c:v>81.104283134438589</c:v>
                </c:pt>
                <c:pt idx="231">
                  <c:v>77.879802522228317</c:v>
                </c:pt>
                <c:pt idx="232">
                  <c:v>77.641986957210364</c:v>
                </c:pt>
                <c:pt idx="233">
                  <c:v>81.68917981859822</c:v>
                </c:pt>
                <c:pt idx="234">
                  <c:v>77.653950145777173</c:v>
                </c:pt>
                <c:pt idx="235">
                  <c:v>80.987211184566533</c:v>
                </c:pt>
                <c:pt idx="236">
                  <c:v>80.985541758210871</c:v>
                </c:pt>
                <c:pt idx="237">
                  <c:v>80.870038013044024</c:v>
                </c:pt>
                <c:pt idx="238">
                  <c:v>77.562903420782774</c:v>
                </c:pt>
                <c:pt idx="239">
                  <c:v>77.275240629976821</c:v>
                </c:pt>
                <c:pt idx="240">
                  <c:v>83.115122758967303</c:v>
                </c:pt>
                <c:pt idx="241">
                  <c:v>81.126813149881329</c:v>
                </c:pt>
                <c:pt idx="242">
                  <c:v>68.642251010537947</c:v>
                </c:pt>
                <c:pt idx="243">
                  <c:v>75.659952798534576</c:v>
                </c:pt>
                <c:pt idx="244">
                  <c:v>68.087135176970619</c:v>
                </c:pt>
                <c:pt idx="245">
                  <c:v>68.137844601578024</c:v>
                </c:pt>
                <c:pt idx="246">
                  <c:v>68.250104073306801</c:v>
                </c:pt>
                <c:pt idx="247">
                  <c:v>68.360504123536401</c:v>
                </c:pt>
                <c:pt idx="248">
                  <c:v>68.329174506507727</c:v>
                </c:pt>
                <c:pt idx="249">
                  <c:v>68.347943788399107</c:v>
                </c:pt>
                <c:pt idx="250">
                  <c:v>68.121573233647169</c:v>
                </c:pt>
                <c:pt idx="251">
                  <c:v>67.711143198910833</c:v>
                </c:pt>
                <c:pt idx="252">
                  <c:v>67.401729028371221</c:v>
                </c:pt>
                <c:pt idx="253">
                  <c:v>74.997607141775219</c:v>
                </c:pt>
                <c:pt idx="254">
                  <c:v>66.817496542164889</c:v>
                </c:pt>
                <c:pt idx="255">
                  <c:v>74.669356648547975</c:v>
                </c:pt>
                <c:pt idx="256">
                  <c:v>66.848222844806614</c:v>
                </c:pt>
                <c:pt idx="257">
                  <c:v>62.480336008125747</c:v>
                </c:pt>
                <c:pt idx="258">
                  <c:v>62.52302115111592</c:v>
                </c:pt>
                <c:pt idx="259">
                  <c:v>62.475676595535248</c:v>
                </c:pt>
                <c:pt idx="260">
                  <c:v>63.062185607027097</c:v>
                </c:pt>
                <c:pt idx="261">
                  <c:v>62.892947979008817</c:v>
                </c:pt>
                <c:pt idx="262">
                  <c:v>62.592827459484042</c:v>
                </c:pt>
                <c:pt idx="263">
                  <c:v>61.757014785594713</c:v>
                </c:pt>
                <c:pt idx="264">
                  <c:v>61.474778333825427</c:v>
                </c:pt>
                <c:pt idx="265">
                  <c:v>61.498629904830089</c:v>
                </c:pt>
                <c:pt idx="266">
                  <c:v>61.389639694313686</c:v>
                </c:pt>
                <c:pt idx="267">
                  <c:v>61.399410979368582</c:v>
                </c:pt>
                <c:pt idx="268">
                  <c:v>61.473881473255389</c:v>
                </c:pt>
                <c:pt idx="269">
                  <c:v>61.536472340855802</c:v>
                </c:pt>
                <c:pt idx="270">
                  <c:v>61.650782389339739</c:v>
                </c:pt>
                <c:pt idx="271">
                  <c:v>61.753505129589414</c:v>
                </c:pt>
                <c:pt idx="272">
                  <c:v>64.149373052647732</c:v>
                </c:pt>
                <c:pt idx="273">
                  <c:v>63.900678371703279</c:v>
                </c:pt>
                <c:pt idx="274">
                  <c:v>63.826385618941998</c:v>
                </c:pt>
                <c:pt idx="275">
                  <c:v>63.882520449057388</c:v>
                </c:pt>
                <c:pt idx="276">
                  <c:v>63.740440867231989</c:v>
                </c:pt>
                <c:pt idx="277">
                  <c:v>63.389400274073815</c:v>
                </c:pt>
                <c:pt idx="278">
                  <c:v>63.48371336398656</c:v>
                </c:pt>
                <c:pt idx="279">
                  <c:v>63.275949962588506</c:v>
                </c:pt>
                <c:pt idx="280">
                  <c:v>62.944767547402876</c:v>
                </c:pt>
                <c:pt idx="281">
                  <c:v>62.697554869413921</c:v>
                </c:pt>
                <c:pt idx="282">
                  <c:v>62.298146394336733</c:v>
                </c:pt>
                <c:pt idx="283">
                  <c:v>61.698589260752904</c:v>
                </c:pt>
                <c:pt idx="284">
                  <c:v>61.293644002460745</c:v>
                </c:pt>
                <c:pt idx="285">
                  <c:v>72.367730276757385</c:v>
                </c:pt>
                <c:pt idx="286">
                  <c:v>59.88231291851848</c:v>
                </c:pt>
                <c:pt idx="287">
                  <c:v>66.582894875548718</c:v>
                </c:pt>
                <c:pt idx="288">
                  <c:v>66.510329218481715</c:v>
                </c:pt>
                <c:pt idx="289">
                  <c:v>66.463211636322015</c:v>
                </c:pt>
                <c:pt idx="290">
                  <c:v>66.300962254215008</c:v>
                </c:pt>
                <c:pt idx="291">
                  <c:v>74.112520109489282</c:v>
                </c:pt>
                <c:pt idx="292">
                  <c:v>73.860587002342271</c:v>
                </c:pt>
                <c:pt idx="293">
                  <c:v>65.664073300376131</c:v>
                </c:pt>
                <c:pt idx="294">
                  <c:v>65.329011704822065</c:v>
                </c:pt>
                <c:pt idx="295">
                  <c:v>65.105303341560443</c:v>
                </c:pt>
                <c:pt idx="296">
                  <c:v>64.832473598785541</c:v>
                </c:pt>
                <c:pt idx="297">
                  <c:v>64.579538592961768</c:v>
                </c:pt>
                <c:pt idx="298">
                  <c:v>73.471165506838844</c:v>
                </c:pt>
                <c:pt idx="299">
                  <c:v>64.073668581314195</c:v>
                </c:pt>
                <c:pt idx="300">
                  <c:v>63.87363352265853</c:v>
                </c:pt>
                <c:pt idx="301">
                  <c:v>63.697271768608836</c:v>
                </c:pt>
                <c:pt idx="302">
                  <c:v>71.619013819507529</c:v>
                </c:pt>
                <c:pt idx="303">
                  <c:v>74.799316092474257</c:v>
                </c:pt>
                <c:pt idx="304">
                  <c:v>71.681328319349447</c:v>
                </c:pt>
                <c:pt idx="305">
                  <c:v>71.274233054205382</c:v>
                </c:pt>
                <c:pt idx="306">
                  <c:v>71.527496587605611</c:v>
                </c:pt>
                <c:pt idx="307">
                  <c:v>71.482751022501461</c:v>
                </c:pt>
                <c:pt idx="308">
                  <c:v>71.228775186212886</c:v>
                </c:pt>
                <c:pt idx="309">
                  <c:v>74.840799543374573</c:v>
                </c:pt>
                <c:pt idx="310">
                  <c:v>75.395752722424092</c:v>
                </c:pt>
                <c:pt idx="311">
                  <c:v>74.81431074334985</c:v>
                </c:pt>
                <c:pt idx="312">
                  <c:v>70.813749849775206</c:v>
                </c:pt>
                <c:pt idx="313">
                  <c:v>74.652042938529121</c:v>
                </c:pt>
                <c:pt idx="314">
                  <c:v>74.65091321668308</c:v>
                </c:pt>
                <c:pt idx="315">
                  <c:v>70.12713245892337</c:v>
                </c:pt>
                <c:pt idx="316">
                  <c:v>69.928378053855312</c:v>
                </c:pt>
                <c:pt idx="317">
                  <c:v>62.120261549905941</c:v>
                </c:pt>
                <c:pt idx="318">
                  <c:v>60.918445326776578</c:v>
                </c:pt>
                <c:pt idx="319">
                  <c:v>73.474071847486826</c:v>
                </c:pt>
                <c:pt idx="320">
                  <c:v>61.769260382394734</c:v>
                </c:pt>
                <c:pt idx="321">
                  <c:v>60.717606136684047</c:v>
                </c:pt>
                <c:pt idx="322">
                  <c:v>58.322942427335938</c:v>
                </c:pt>
                <c:pt idx="323">
                  <c:v>57.431580307536528</c:v>
                </c:pt>
                <c:pt idx="324">
                  <c:v>56.922058034979074</c:v>
                </c:pt>
                <c:pt idx="325">
                  <c:v>54.307834168996791</c:v>
                </c:pt>
                <c:pt idx="326">
                  <c:v>51.289730470391952</c:v>
                </c:pt>
                <c:pt idx="327">
                  <c:v>46.823191114982677</c:v>
                </c:pt>
                <c:pt idx="328">
                  <c:v>45.13186153295338</c:v>
                </c:pt>
                <c:pt idx="329">
                  <c:v>45.027111333470607</c:v>
                </c:pt>
                <c:pt idx="330">
                  <c:v>45.745926436162492</c:v>
                </c:pt>
                <c:pt idx="331">
                  <c:v>47.089069718847483</c:v>
                </c:pt>
                <c:pt idx="332">
                  <c:v>70.027043014681169</c:v>
                </c:pt>
                <c:pt idx="333">
                  <c:v>70.416393288731342</c:v>
                </c:pt>
                <c:pt idx="334">
                  <c:v>70.400264788652862</c:v>
                </c:pt>
                <c:pt idx="335">
                  <c:v>70.381757091331409</c:v>
                </c:pt>
                <c:pt idx="336">
                  <c:v>70.286382780719023</c:v>
                </c:pt>
                <c:pt idx="337">
                  <c:v>69.748056596241881</c:v>
                </c:pt>
                <c:pt idx="338">
                  <c:v>69.635101206227645</c:v>
                </c:pt>
                <c:pt idx="339">
                  <c:v>69.50301074613715</c:v>
                </c:pt>
                <c:pt idx="340">
                  <c:v>69.157869669939743</c:v>
                </c:pt>
                <c:pt idx="341">
                  <c:v>69.016076518853254</c:v>
                </c:pt>
                <c:pt idx="342">
                  <c:v>75.543855568100724</c:v>
                </c:pt>
                <c:pt idx="343">
                  <c:v>68.604627947962044</c:v>
                </c:pt>
                <c:pt idx="344">
                  <c:v>68.522493070976338</c:v>
                </c:pt>
                <c:pt idx="345">
                  <c:v>68.443775999595729</c:v>
                </c:pt>
                <c:pt idx="346">
                  <c:v>68.333834585291726</c:v>
                </c:pt>
                <c:pt idx="347">
                  <c:v>73.408735916156118</c:v>
                </c:pt>
                <c:pt idx="348">
                  <c:v>71.610489715391367</c:v>
                </c:pt>
                <c:pt idx="349">
                  <c:v>72.04409180194483</c:v>
                </c:pt>
                <c:pt idx="350">
                  <c:v>70.639519821067736</c:v>
                </c:pt>
                <c:pt idx="351">
                  <c:v>71.778445348590935</c:v>
                </c:pt>
                <c:pt idx="352">
                  <c:v>70.931046919559009</c:v>
                </c:pt>
                <c:pt idx="353">
                  <c:v>71.672968058824097</c:v>
                </c:pt>
                <c:pt idx="354">
                  <c:v>75.122105298521291</c:v>
                </c:pt>
                <c:pt idx="355">
                  <c:v>69.740182008139953</c:v>
                </c:pt>
                <c:pt idx="356">
                  <c:v>69.686219270386246</c:v>
                </c:pt>
                <c:pt idx="357">
                  <c:v>70.608450900374052</c:v>
                </c:pt>
                <c:pt idx="358">
                  <c:v>70.552570995956302</c:v>
                </c:pt>
                <c:pt idx="359">
                  <c:v>70.006734302588384</c:v>
                </c:pt>
                <c:pt idx="360">
                  <c:v>73.588670671991295</c:v>
                </c:pt>
                <c:pt idx="361">
                  <c:v>73.033035386049036</c:v>
                </c:pt>
                <c:pt idx="362">
                  <c:v>75.7235673899538</c:v>
                </c:pt>
                <c:pt idx="363">
                  <c:v>81.231053156407583</c:v>
                </c:pt>
                <c:pt idx="364">
                  <c:v>75.712280136553275</c:v>
                </c:pt>
                <c:pt idx="365">
                  <c:v>75.384119575916088</c:v>
                </c:pt>
                <c:pt idx="366">
                  <c:v>75.233900163199507</c:v>
                </c:pt>
                <c:pt idx="367">
                  <c:v>74.997300737464045</c:v>
                </c:pt>
                <c:pt idx="368">
                  <c:v>74.54547266364969</c:v>
                </c:pt>
                <c:pt idx="369">
                  <c:v>74.717773721716782</c:v>
                </c:pt>
                <c:pt idx="370">
                  <c:v>74.300918554039015</c:v>
                </c:pt>
                <c:pt idx="371">
                  <c:v>80.732457044458556</c:v>
                </c:pt>
                <c:pt idx="372">
                  <c:v>74.617715996363998</c:v>
                </c:pt>
                <c:pt idx="373">
                  <c:v>74.578702772269892</c:v>
                </c:pt>
                <c:pt idx="374">
                  <c:v>74.116480606164444</c:v>
                </c:pt>
                <c:pt idx="375">
                  <c:v>80.560029091172765</c:v>
                </c:pt>
                <c:pt idx="376">
                  <c:v>73.646727198169074</c:v>
                </c:pt>
                <c:pt idx="377">
                  <c:v>61.72101614090932</c:v>
                </c:pt>
                <c:pt idx="378">
                  <c:v>74.205815691022693</c:v>
                </c:pt>
                <c:pt idx="379">
                  <c:v>63.421973990072537</c:v>
                </c:pt>
                <c:pt idx="380">
                  <c:v>63.158064743943349</c:v>
                </c:pt>
                <c:pt idx="381">
                  <c:v>62.998807344076873</c:v>
                </c:pt>
                <c:pt idx="382">
                  <c:v>62.81575950220379</c:v>
                </c:pt>
                <c:pt idx="383">
                  <c:v>62.5914242353915</c:v>
                </c:pt>
                <c:pt idx="384">
                  <c:v>62.379283900735537</c:v>
                </c:pt>
                <c:pt idx="385">
                  <c:v>74.003030887319937</c:v>
                </c:pt>
                <c:pt idx="386">
                  <c:v>61.566071552382496</c:v>
                </c:pt>
                <c:pt idx="387">
                  <c:v>61.023591496113895</c:v>
                </c:pt>
                <c:pt idx="388">
                  <c:v>60.630271877847001</c:v>
                </c:pt>
                <c:pt idx="389">
                  <c:v>60.321898016487268</c:v>
                </c:pt>
                <c:pt idx="390">
                  <c:v>60.079332549201226</c:v>
                </c:pt>
                <c:pt idx="391">
                  <c:v>59.57880032759082</c:v>
                </c:pt>
                <c:pt idx="392">
                  <c:v>60.455180059987022</c:v>
                </c:pt>
                <c:pt idx="393">
                  <c:v>72.160509866406258</c:v>
                </c:pt>
                <c:pt idx="394">
                  <c:v>59.788529032990745</c:v>
                </c:pt>
                <c:pt idx="395">
                  <c:v>60.936130821237391</c:v>
                </c:pt>
                <c:pt idx="396">
                  <c:v>73.723118991455593</c:v>
                </c:pt>
                <c:pt idx="397">
                  <c:v>60.139815982927367</c:v>
                </c:pt>
                <c:pt idx="398">
                  <c:v>73.689431506173094</c:v>
                </c:pt>
                <c:pt idx="399">
                  <c:v>59.570984871193147</c:v>
                </c:pt>
                <c:pt idx="400">
                  <c:v>59.301735425452947</c:v>
                </c:pt>
                <c:pt idx="401">
                  <c:v>59.328081569721945</c:v>
                </c:pt>
                <c:pt idx="402">
                  <c:v>59.002810576926748</c:v>
                </c:pt>
                <c:pt idx="403">
                  <c:v>58.646229213250471</c:v>
                </c:pt>
                <c:pt idx="404">
                  <c:v>58.701029402071541</c:v>
                </c:pt>
                <c:pt idx="405">
                  <c:v>58.831860639518339</c:v>
                </c:pt>
                <c:pt idx="406">
                  <c:v>58.983442454580008</c:v>
                </c:pt>
                <c:pt idx="407">
                  <c:v>71.515241623931686</c:v>
                </c:pt>
                <c:pt idx="408">
                  <c:v>56.517278556269488</c:v>
                </c:pt>
                <c:pt idx="409">
                  <c:v>56.418262925618421</c:v>
                </c:pt>
                <c:pt idx="410">
                  <c:v>56.199335028688431</c:v>
                </c:pt>
                <c:pt idx="411">
                  <c:v>56.295573990361405</c:v>
                </c:pt>
                <c:pt idx="412">
                  <c:v>55.809598715664933</c:v>
                </c:pt>
                <c:pt idx="413">
                  <c:v>55.234941614605233</c:v>
                </c:pt>
                <c:pt idx="414">
                  <c:v>54.927331891312008</c:v>
                </c:pt>
                <c:pt idx="415">
                  <c:v>54.554713646261519</c:v>
                </c:pt>
                <c:pt idx="416">
                  <c:v>54.107754973842717</c:v>
                </c:pt>
                <c:pt idx="417">
                  <c:v>53.830373791788418</c:v>
                </c:pt>
                <c:pt idx="418">
                  <c:v>53.801147149226267</c:v>
                </c:pt>
                <c:pt idx="419">
                  <c:v>53.804925716881137</c:v>
                </c:pt>
                <c:pt idx="420">
                  <c:v>54.078528331280566</c:v>
                </c:pt>
                <c:pt idx="421">
                  <c:v>54.457930840016239</c:v>
                </c:pt>
                <c:pt idx="422">
                  <c:v>68.663965221242009</c:v>
                </c:pt>
                <c:pt idx="423">
                  <c:v>73.26583354565048</c:v>
                </c:pt>
                <c:pt idx="424">
                  <c:v>68.254487624526959</c:v>
                </c:pt>
                <c:pt idx="425">
                  <c:v>70.104318300853762</c:v>
                </c:pt>
                <c:pt idx="426">
                  <c:v>70.111399317439293</c:v>
                </c:pt>
                <c:pt idx="427">
                  <c:v>69.986088645361775</c:v>
                </c:pt>
                <c:pt idx="428">
                  <c:v>69.889104134527273</c:v>
                </c:pt>
                <c:pt idx="429">
                  <c:v>70.214374814406739</c:v>
                </c:pt>
                <c:pt idx="430">
                  <c:v>69.497536832431521</c:v>
                </c:pt>
                <c:pt idx="431">
                  <c:v>69.265517083632361</c:v>
                </c:pt>
                <c:pt idx="432">
                  <c:v>74.704437250120847</c:v>
                </c:pt>
                <c:pt idx="433">
                  <c:v>68.909837917346238</c:v>
                </c:pt>
                <c:pt idx="434">
                  <c:v>68.571132372501225</c:v>
                </c:pt>
                <c:pt idx="435">
                  <c:v>68.387266892988876</c:v>
                </c:pt>
                <c:pt idx="436">
                  <c:v>68.116144661518604</c:v>
                </c:pt>
                <c:pt idx="437">
                  <c:v>65.66967155445478</c:v>
                </c:pt>
                <c:pt idx="438">
                  <c:v>65.490220634519545</c:v>
                </c:pt>
                <c:pt idx="439">
                  <c:v>65.356073219990805</c:v>
                </c:pt>
                <c:pt idx="440">
                  <c:v>73.59078313626182</c:v>
                </c:pt>
                <c:pt idx="441">
                  <c:v>65.948019366777316</c:v>
                </c:pt>
                <c:pt idx="442">
                  <c:v>65.783342725008993</c:v>
                </c:pt>
                <c:pt idx="443">
                  <c:v>65.650438660605175</c:v>
                </c:pt>
                <c:pt idx="444">
                  <c:v>73.3524691481133</c:v>
                </c:pt>
                <c:pt idx="445">
                  <c:v>64.816319761862019</c:v>
                </c:pt>
                <c:pt idx="446">
                  <c:v>64.009605258858912</c:v>
                </c:pt>
                <c:pt idx="447">
                  <c:v>62.903793472973582</c:v>
                </c:pt>
                <c:pt idx="448">
                  <c:v>62.290152598855229</c:v>
                </c:pt>
                <c:pt idx="449">
                  <c:v>62.049609765031889</c:v>
                </c:pt>
                <c:pt idx="450">
                  <c:v>62.153444658757671</c:v>
                </c:pt>
                <c:pt idx="451">
                  <c:v>62.016839840913292</c:v>
                </c:pt>
                <c:pt idx="452">
                  <c:v>57.40794468087973</c:v>
                </c:pt>
                <c:pt idx="453">
                  <c:v>57.497655262305734</c:v>
                </c:pt>
                <c:pt idx="454">
                  <c:v>57.279293618222439</c:v>
                </c:pt>
                <c:pt idx="455">
                  <c:v>59.534687374585815</c:v>
                </c:pt>
                <c:pt idx="456">
                  <c:v>74.340247507345026</c:v>
                </c:pt>
                <c:pt idx="457">
                  <c:v>59.28741837262816</c:v>
                </c:pt>
                <c:pt idx="458">
                  <c:v>58.928528944451266</c:v>
                </c:pt>
                <c:pt idx="459">
                  <c:v>58.140980035921778</c:v>
                </c:pt>
                <c:pt idx="460">
                  <c:v>58.098165697392027</c:v>
                </c:pt>
                <c:pt idx="461">
                  <c:v>75.3632976122028</c:v>
                </c:pt>
                <c:pt idx="462">
                  <c:v>57.111113832162594</c:v>
                </c:pt>
                <c:pt idx="463">
                  <c:v>57.121550428708304</c:v>
                </c:pt>
                <c:pt idx="464">
                  <c:v>73.274811932480588</c:v>
                </c:pt>
                <c:pt idx="465">
                  <c:v>73.476876444368202</c:v>
                </c:pt>
                <c:pt idx="466">
                  <c:v>57.60546607056979</c:v>
                </c:pt>
                <c:pt idx="467">
                  <c:v>73.836310530798627</c:v>
                </c:pt>
                <c:pt idx="468">
                  <c:v>79.661108864799658</c:v>
                </c:pt>
                <c:pt idx="469">
                  <c:v>79.663953859311817</c:v>
                </c:pt>
                <c:pt idx="470">
                  <c:v>74.271682299965235</c:v>
                </c:pt>
                <c:pt idx="471">
                  <c:v>81.736081947809993</c:v>
                </c:pt>
                <c:pt idx="472">
                  <c:v>74.104624896582536</c:v>
                </c:pt>
                <c:pt idx="473">
                  <c:v>78.595837792789453</c:v>
                </c:pt>
                <c:pt idx="474">
                  <c:v>78.29861140343435</c:v>
                </c:pt>
                <c:pt idx="475">
                  <c:v>73.838824812227855</c:v>
                </c:pt>
                <c:pt idx="476">
                  <c:v>77.112169955288223</c:v>
                </c:pt>
                <c:pt idx="477">
                  <c:v>76.492085566050562</c:v>
                </c:pt>
                <c:pt idx="478">
                  <c:v>75.906348254997582</c:v>
                </c:pt>
                <c:pt idx="479">
                  <c:v>75.378831280817295</c:v>
                </c:pt>
                <c:pt idx="480">
                  <c:v>78.348464566834423</c:v>
                </c:pt>
                <c:pt idx="481">
                  <c:v>75.141913631424472</c:v>
                </c:pt>
                <c:pt idx="482">
                  <c:v>54.254887890379834</c:v>
                </c:pt>
                <c:pt idx="483">
                  <c:v>53.63346721577367</c:v>
                </c:pt>
                <c:pt idx="484">
                  <c:v>54.138084570424908</c:v>
                </c:pt>
                <c:pt idx="485">
                  <c:v>54.615411273896235</c:v>
                </c:pt>
                <c:pt idx="486">
                  <c:v>54.476987924064574</c:v>
                </c:pt>
                <c:pt idx="487">
                  <c:v>54.123187514069315</c:v>
                </c:pt>
                <c:pt idx="488">
                  <c:v>53.060296234613595</c:v>
                </c:pt>
                <c:pt idx="489">
                  <c:v>52.250153643978933</c:v>
                </c:pt>
                <c:pt idx="490">
                  <c:v>71.722907683760283</c:v>
                </c:pt>
                <c:pt idx="491">
                  <c:v>51.529030192166928</c:v>
                </c:pt>
                <c:pt idx="492">
                  <c:v>51.485042537693609</c:v>
                </c:pt>
                <c:pt idx="493">
                  <c:v>71.925240508636065</c:v>
                </c:pt>
                <c:pt idx="494">
                  <c:v>71.598437391167892</c:v>
                </c:pt>
                <c:pt idx="495">
                  <c:v>71.795950033896631</c:v>
                </c:pt>
                <c:pt idx="496">
                  <c:v>72.012125513758193</c:v>
                </c:pt>
                <c:pt idx="497">
                  <c:v>57.554749126005511</c:v>
                </c:pt>
                <c:pt idx="498">
                  <c:v>57.655225664646935</c:v>
                </c:pt>
                <c:pt idx="499">
                  <c:v>57.591919409564738</c:v>
                </c:pt>
                <c:pt idx="500">
                  <c:v>57.663993051918617</c:v>
                </c:pt>
                <c:pt idx="501">
                  <c:v>57.670905111666329</c:v>
                </c:pt>
                <c:pt idx="502">
                  <c:v>72.135504831061624</c:v>
                </c:pt>
                <c:pt idx="503">
                  <c:v>56.325151717075897</c:v>
                </c:pt>
                <c:pt idx="504">
                  <c:v>56.287503878540107</c:v>
                </c:pt>
                <c:pt idx="505">
                  <c:v>55.431504225729952</c:v>
                </c:pt>
                <c:pt idx="506">
                  <c:v>71.719955516868609</c:v>
                </c:pt>
                <c:pt idx="507">
                  <c:v>71.772776458386588</c:v>
                </c:pt>
                <c:pt idx="508">
                  <c:v>71.849954203660786</c:v>
                </c:pt>
                <c:pt idx="509">
                  <c:v>71.826709596522477</c:v>
                </c:pt>
                <c:pt idx="510">
                  <c:v>73.547874855758053</c:v>
                </c:pt>
                <c:pt idx="511">
                  <c:v>71.752083168964788</c:v>
                </c:pt>
                <c:pt idx="512">
                  <c:v>74.056160399967098</c:v>
                </c:pt>
                <c:pt idx="513">
                  <c:v>74.081366513713064</c:v>
                </c:pt>
                <c:pt idx="514">
                  <c:v>73.804414100685023</c:v>
                </c:pt>
                <c:pt idx="515">
                  <c:v>72.654509008464331</c:v>
                </c:pt>
                <c:pt idx="516">
                  <c:v>72.75383331913973</c:v>
                </c:pt>
                <c:pt idx="517">
                  <c:v>72.569369431936025</c:v>
                </c:pt>
                <c:pt idx="518">
                  <c:v>72.60298520485064</c:v>
                </c:pt>
                <c:pt idx="519">
                  <c:v>76.116583244470931</c:v>
                </c:pt>
                <c:pt idx="520">
                  <c:v>73.108424493862202</c:v>
                </c:pt>
                <c:pt idx="521">
                  <c:v>72.914760601722477</c:v>
                </c:pt>
                <c:pt idx="522">
                  <c:v>71.730537629576475</c:v>
                </c:pt>
                <c:pt idx="523">
                  <c:v>76.314439436517858</c:v>
                </c:pt>
                <c:pt idx="524">
                  <c:v>75.809827671543189</c:v>
                </c:pt>
                <c:pt idx="525">
                  <c:v>75.610394114990086</c:v>
                </c:pt>
                <c:pt idx="526">
                  <c:v>75.422116725192168</c:v>
                </c:pt>
                <c:pt idx="527">
                  <c:v>72.033211611397249</c:v>
                </c:pt>
                <c:pt idx="528">
                  <c:v>71.887349949616251</c:v>
                </c:pt>
                <c:pt idx="529">
                  <c:v>71.875655021003382</c:v>
                </c:pt>
                <c:pt idx="530">
                  <c:v>71.743476855184554</c:v>
                </c:pt>
                <c:pt idx="531">
                  <c:v>71.692251872639901</c:v>
                </c:pt>
                <c:pt idx="532">
                  <c:v>71.34639896931192</c:v>
                </c:pt>
                <c:pt idx="533">
                  <c:v>70.931796196278839</c:v>
                </c:pt>
                <c:pt idx="534">
                  <c:v>70.995591393345904</c:v>
                </c:pt>
                <c:pt idx="535">
                  <c:v>70.50759251848126</c:v>
                </c:pt>
                <c:pt idx="536">
                  <c:v>70.413803254951986</c:v>
                </c:pt>
                <c:pt idx="537">
                  <c:v>74.257388500954875</c:v>
                </c:pt>
                <c:pt idx="538">
                  <c:v>74.212511135874934</c:v>
                </c:pt>
                <c:pt idx="539">
                  <c:v>74.050481972996948</c:v>
                </c:pt>
                <c:pt idx="540">
                  <c:v>74.1895309632894</c:v>
                </c:pt>
                <c:pt idx="541">
                  <c:v>69.663174992689974</c:v>
                </c:pt>
                <c:pt idx="542">
                  <c:v>69.74116812990205</c:v>
                </c:pt>
                <c:pt idx="543">
                  <c:v>68.841652257457568</c:v>
                </c:pt>
                <c:pt idx="544">
                  <c:v>69.840153964693897</c:v>
                </c:pt>
                <c:pt idx="545">
                  <c:v>68.974070604771583</c:v>
                </c:pt>
                <c:pt idx="546">
                  <c:v>74.616686804455725</c:v>
                </c:pt>
                <c:pt idx="547">
                  <c:v>75.144749393084581</c:v>
                </c:pt>
                <c:pt idx="548">
                  <c:v>69.399875533512855</c:v>
                </c:pt>
                <c:pt idx="549">
                  <c:v>69.447431469895889</c:v>
                </c:pt>
                <c:pt idx="550">
                  <c:v>68.827154457733698</c:v>
                </c:pt>
                <c:pt idx="551">
                  <c:v>69.189957467333812</c:v>
                </c:pt>
                <c:pt idx="552">
                  <c:v>68.668433514749026</c:v>
                </c:pt>
                <c:pt idx="553">
                  <c:v>74.791156935526928</c:v>
                </c:pt>
                <c:pt idx="554">
                  <c:v>68.289676064962137</c:v>
                </c:pt>
                <c:pt idx="555">
                  <c:v>68.199869302555456</c:v>
                </c:pt>
                <c:pt idx="556">
                  <c:v>68.24245557426643</c:v>
                </c:pt>
                <c:pt idx="557">
                  <c:v>72.624487548107496</c:v>
                </c:pt>
                <c:pt idx="558">
                  <c:v>63.305397046053912</c:v>
                </c:pt>
                <c:pt idx="559">
                  <c:v>63.138292269184035</c:v>
                </c:pt>
                <c:pt idx="560">
                  <c:v>62.991065813877178</c:v>
                </c:pt>
                <c:pt idx="561">
                  <c:v>62.773159161228513</c:v>
                </c:pt>
                <c:pt idx="562">
                  <c:v>62.564920533011147</c:v>
                </c:pt>
                <c:pt idx="563">
                  <c:v>62.390857720744094</c:v>
                </c:pt>
                <c:pt idx="564">
                  <c:v>62.177190722013869</c:v>
                </c:pt>
                <c:pt idx="565">
                  <c:v>62.119624324860858</c:v>
                </c:pt>
                <c:pt idx="566">
                  <c:v>61.934174426349479</c:v>
                </c:pt>
                <c:pt idx="567">
                  <c:v>61.774201614391998</c:v>
                </c:pt>
                <c:pt idx="568">
                  <c:v>61.704849793513482</c:v>
                </c:pt>
                <c:pt idx="569">
                  <c:v>61.627274945400842</c:v>
                </c:pt>
                <c:pt idx="570">
                  <c:v>61.577015310861746</c:v>
                </c:pt>
                <c:pt idx="571">
                  <c:v>61.590135455324884</c:v>
                </c:pt>
                <c:pt idx="572">
                  <c:v>61.405513418523078</c:v>
                </c:pt>
                <c:pt idx="573">
                  <c:v>61.449854331704692</c:v>
                </c:pt>
                <c:pt idx="574">
                  <c:v>61.494195244886306</c:v>
                </c:pt>
                <c:pt idx="575">
                  <c:v>62.401738563210827</c:v>
                </c:pt>
                <c:pt idx="576">
                  <c:v>61.715728229858691</c:v>
                </c:pt>
                <c:pt idx="577">
                  <c:v>60.98360221302363</c:v>
                </c:pt>
                <c:pt idx="578">
                  <c:v>59.583127775381769</c:v>
                </c:pt>
                <c:pt idx="579">
                  <c:v>58.937908814608612</c:v>
                </c:pt>
                <c:pt idx="580">
                  <c:v>58.128207647322689</c:v>
                </c:pt>
                <c:pt idx="581">
                  <c:v>56.892215416193594</c:v>
                </c:pt>
                <c:pt idx="582">
                  <c:v>72.441992598050618</c:v>
                </c:pt>
                <c:pt idx="583">
                  <c:v>56.031074254520789</c:v>
                </c:pt>
                <c:pt idx="584">
                  <c:v>55.758473538798121</c:v>
                </c:pt>
                <c:pt idx="585">
                  <c:v>55.885713913334556</c:v>
                </c:pt>
                <c:pt idx="586">
                  <c:v>56.003622382259948</c:v>
                </c:pt>
                <c:pt idx="587">
                  <c:v>70.876947428100721</c:v>
                </c:pt>
                <c:pt idx="588">
                  <c:v>70.866603102692594</c:v>
                </c:pt>
                <c:pt idx="589">
                  <c:v>72.123286643299764</c:v>
                </c:pt>
                <c:pt idx="590">
                  <c:v>72.020971551733709</c:v>
                </c:pt>
                <c:pt idx="591">
                  <c:v>75.688922792846583</c:v>
                </c:pt>
                <c:pt idx="592">
                  <c:v>70.891818507727379</c:v>
                </c:pt>
                <c:pt idx="593">
                  <c:v>71.934486429058424</c:v>
                </c:pt>
                <c:pt idx="594">
                  <c:v>71.150833774396972</c:v>
                </c:pt>
                <c:pt idx="595">
                  <c:v>75.177332190774806</c:v>
                </c:pt>
                <c:pt idx="596">
                  <c:v>71.455437715659897</c:v>
                </c:pt>
                <c:pt idx="597">
                  <c:v>75.245207505505945</c:v>
                </c:pt>
                <c:pt idx="598">
                  <c:v>75.730635099456777</c:v>
                </c:pt>
                <c:pt idx="599">
                  <c:v>70.850306331071366</c:v>
                </c:pt>
                <c:pt idx="600">
                  <c:v>75.701925768696711</c:v>
                </c:pt>
                <c:pt idx="601">
                  <c:v>70.947430990595478</c:v>
                </c:pt>
                <c:pt idx="602">
                  <c:v>78.639130775866306</c:v>
                </c:pt>
                <c:pt idx="603">
                  <c:v>78.742751383947436</c:v>
                </c:pt>
                <c:pt idx="604">
                  <c:v>82.054061927100776</c:v>
                </c:pt>
                <c:pt idx="605">
                  <c:v>82.356168998232604</c:v>
                </c:pt>
                <c:pt idx="606">
                  <c:v>81.192398557905705</c:v>
                </c:pt>
                <c:pt idx="607">
                  <c:v>82.292725466948824</c:v>
                </c:pt>
                <c:pt idx="608">
                  <c:v>78.096663778254182</c:v>
                </c:pt>
                <c:pt idx="609">
                  <c:v>78.126831343233761</c:v>
                </c:pt>
                <c:pt idx="610">
                  <c:v>77.612162037586927</c:v>
                </c:pt>
                <c:pt idx="611">
                  <c:v>76.541407708994271</c:v>
                </c:pt>
                <c:pt idx="612">
                  <c:v>77.783497211694723</c:v>
                </c:pt>
                <c:pt idx="613">
                  <c:v>77.057994226938192</c:v>
                </c:pt>
                <c:pt idx="614">
                  <c:v>76.771896818605953</c:v>
                </c:pt>
                <c:pt idx="615">
                  <c:v>76.982565507352547</c:v>
                </c:pt>
                <c:pt idx="616">
                  <c:v>76.778569484164422</c:v>
                </c:pt>
                <c:pt idx="617">
                  <c:v>71.131354347929431</c:v>
                </c:pt>
                <c:pt idx="618">
                  <c:v>70.976569338353528</c:v>
                </c:pt>
                <c:pt idx="619">
                  <c:v>71.36344081393112</c:v>
                </c:pt>
                <c:pt idx="620">
                  <c:v>71.142716434211167</c:v>
                </c:pt>
                <c:pt idx="621">
                  <c:v>71.290928465398963</c:v>
                </c:pt>
                <c:pt idx="622">
                  <c:v>75.1225213323589</c:v>
                </c:pt>
                <c:pt idx="623">
                  <c:v>75.105376497301691</c:v>
                </c:pt>
                <c:pt idx="624">
                  <c:v>74.993256989921079</c:v>
                </c:pt>
                <c:pt idx="625">
                  <c:v>74.869735470111308</c:v>
                </c:pt>
                <c:pt idx="626">
                  <c:v>74.762398874007403</c:v>
                </c:pt>
                <c:pt idx="627">
                  <c:v>74.499438834372455</c:v>
                </c:pt>
                <c:pt idx="628">
                  <c:v>74.492953794847708</c:v>
                </c:pt>
                <c:pt idx="629">
                  <c:v>74.506455828892953</c:v>
                </c:pt>
                <c:pt idx="630">
                  <c:v>70.219625448075746</c:v>
                </c:pt>
                <c:pt idx="631">
                  <c:v>70.007580828744921</c:v>
                </c:pt>
                <c:pt idx="632">
                  <c:v>74.983751107444419</c:v>
                </c:pt>
                <c:pt idx="633">
                  <c:v>78.354374021350822</c:v>
                </c:pt>
                <c:pt idx="634">
                  <c:v>80.024488762848634</c:v>
                </c:pt>
                <c:pt idx="635">
                  <c:v>80.206047197658023</c:v>
                </c:pt>
                <c:pt idx="636">
                  <c:v>79.037647414209957</c:v>
                </c:pt>
                <c:pt idx="637">
                  <c:v>81.158848757982597</c:v>
                </c:pt>
                <c:pt idx="638">
                  <c:v>79.13869207930037</c:v>
                </c:pt>
                <c:pt idx="639">
                  <c:v>79.972971294481354</c:v>
                </c:pt>
                <c:pt idx="640">
                  <c:v>79.737415450795595</c:v>
                </c:pt>
                <c:pt idx="641">
                  <c:v>79.586016564856877</c:v>
                </c:pt>
                <c:pt idx="642">
                  <c:v>80.21291047889811</c:v>
                </c:pt>
                <c:pt idx="643">
                  <c:v>78.386732449209717</c:v>
                </c:pt>
                <c:pt idx="644">
                  <c:v>79.289954139032361</c:v>
                </c:pt>
                <c:pt idx="645">
                  <c:v>78.044571946423801</c:v>
                </c:pt>
                <c:pt idx="646">
                  <c:v>81.085558150109051</c:v>
                </c:pt>
                <c:pt idx="647">
                  <c:v>78.092792417353138</c:v>
                </c:pt>
                <c:pt idx="648">
                  <c:v>81.508817502638934</c:v>
                </c:pt>
                <c:pt idx="649">
                  <c:v>77.882423554409641</c:v>
                </c:pt>
                <c:pt idx="650">
                  <c:v>77.599260007346928</c:v>
                </c:pt>
                <c:pt idx="651">
                  <c:v>77.608820940010204</c:v>
                </c:pt>
                <c:pt idx="652">
                  <c:v>81.670523040173634</c:v>
                </c:pt>
                <c:pt idx="653">
                  <c:v>81.500716522756889</c:v>
                </c:pt>
                <c:pt idx="654">
                  <c:v>81.524389827362867</c:v>
                </c:pt>
                <c:pt idx="655">
                  <c:v>81.284565294804992</c:v>
                </c:pt>
                <c:pt idx="656">
                  <c:v>77.132635625029252</c:v>
                </c:pt>
                <c:pt idx="657">
                  <c:v>77.06284663694035</c:v>
                </c:pt>
                <c:pt idx="658">
                  <c:v>76.709894101788734</c:v>
                </c:pt>
                <c:pt idx="659">
                  <c:v>81.761208663890415</c:v>
                </c:pt>
                <c:pt idx="660">
                  <c:v>76.797803056527428</c:v>
                </c:pt>
                <c:pt idx="661">
                  <c:v>76.611880369814457</c:v>
                </c:pt>
                <c:pt idx="662">
                  <c:v>67.302854871678093</c:v>
                </c:pt>
                <c:pt idx="663">
                  <c:v>68.387532815676849</c:v>
                </c:pt>
                <c:pt idx="664">
                  <c:v>68.352752835158526</c:v>
                </c:pt>
                <c:pt idx="665">
                  <c:v>68.092260694025001</c:v>
                </c:pt>
                <c:pt idx="666">
                  <c:v>67.812875714617149</c:v>
                </c:pt>
                <c:pt idx="667">
                  <c:v>67.722419117952597</c:v>
                </c:pt>
                <c:pt idx="668">
                  <c:v>67.517603592965301</c:v>
                </c:pt>
                <c:pt idx="669">
                  <c:v>67.417586063637458</c:v>
                </c:pt>
                <c:pt idx="670">
                  <c:v>67.518605491642063</c:v>
                </c:pt>
                <c:pt idx="671">
                  <c:v>67.492155518057999</c:v>
                </c:pt>
                <c:pt idx="672">
                  <c:v>67.461926976819072</c:v>
                </c:pt>
                <c:pt idx="673">
                  <c:v>67.461926976819072</c:v>
                </c:pt>
                <c:pt idx="674">
                  <c:v>67.354352312181518</c:v>
                </c:pt>
                <c:pt idx="675">
                  <c:v>66.703121959347726</c:v>
                </c:pt>
                <c:pt idx="676">
                  <c:v>66.412086459455196</c:v>
                </c:pt>
                <c:pt idx="677">
                  <c:v>61.804581637157625</c:v>
                </c:pt>
                <c:pt idx="678">
                  <c:v>61.538536158067927</c:v>
                </c:pt>
                <c:pt idx="679">
                  <c:v>61.316831592159843</c:v>
                </c:pt>
                <c:pt idx="680">
                  <c:v>61.95641142450895</c:v>
                </c:pt>
                <c:pt idx="681">
                  <c:v>61.730928290946004</c:v>
                </c:pt>
                <c:pt idx="682">
                  <c:v>61.452774237267164</c:v>
                </c:pt>
                <c:pt idx="683">
                  <c:v>61.304637227102852</c:v>
                </c:pt>
                <c:pt idx="684">
                  <c:v>60.911895218049025</c:v>
                </c:pt>
                <c:pt idx="685">
                  <c:v>72.57733395246909</c:v>
                </c:pt>
                <c:pt idx="686">
                  <c:v>60.212774411430978</c:v>
                </c:pt>
                <c:pt idx="687">
                  <c:v>59.817484760451293</c:v>
                </c:pt>
                <c:pt idx="688">
                  <c:v>59.565780680356518</c:v>
                </c:pt>
                <c:pt idx="689">
                  <c:v>59.174269597031703</c:v>
                </c:pt>
                <c:pt idx="690">
                  <c:v>72.805822782062364</c:v>
                </c:pt>
                <c:pt idx="691">
                  <c:v>59.001686410636879</c:v>
                </c:pt>
                <c:pt idx="692">
                  <c:v>83.995994583752008</c:v>
                </c:pt>
                <c:pt idx="693">
                  <c:v>83.728126493722499</c:v>
                </c:pt>
                <c:pt idx="694">
                  <c:v>77.899021055589458</c:v>
                </c:pt>
                <c:pt idx="695">
                  <c:v>83.910783950396592</c:v>
                </c:pt>
                <c:pt idx="696">
                  <c:v>77.945612116002138</c:v>
                </c:pt>
                <c:pt idx="697">
                  <c:v>83.156845084020603</c:v>
                </c:pt>
                <c:pt idx="698">
                  <c:v>83.909807869639934</c:v>
                </c:pt>
                <c:pt idx="699">
                  <c:v>83.152148590733091</c:v>
                </c:pt>
                <c:pt idx="700">
                  <c:v>77.762995128486438</c:v>
                </c:pt>
                <c:pt idx="701">
                  <c:v>82.039753902756416</c:v>
                </c:pt>
                <c:pt idx="702">
                  <c:v>81.355946937082706</c:v>
                </c:pt>
                <c:pt idx="703">
                  <c:v>81.473436112089459</c:v>
                </c:pt>
                <c:pt idx="704">
                  <c:v>83.797014670847631</c:v>
                </c:pt>
                <c:pt idx="705">
                  <c:v>81.363138954015412</c:v>
                </c:pt>
                <c:pt idx="706">
                  <c:v>81.399001154422933</c:v>
                </c:pt>
                <c:pt idx="707">
                  <c:v>62.580250508202703</c:v>
                </c:pt>
                <c:pt idx="708">
                  <c:v>62.584453442299974</c:v>
                </c:pt>
                <c:pt idx="709">
                  <c:v>62.262828172751874</c:v>
                </c:pt>
                <c:pt idx="710">
                  <c:v>61.871906437211358</c:v>
                </c:pt>
                <c:pt idx="711">
                  <c:v>61.771061043292427</c:v>
                </c:pt>
                <c:pt idx="712">
                  <c:v>61.517667995899963</c:v>
                </c:pt>
                <c:pt idx="713">
                  <c:v>61.070904334736205</c:v>
                </c:pt>
                <c:pt idx="714">
                  <c:v>60.653342828522781</c:v>
                </c:pt>
                <c:pt idx="715">
                  <c:v>72.325717403459549</c:v>
                </c:pt>
                <c:pt idx="716">
                  <c:v>59.967589398111087</c:v>
                </c:pt>
                <c:pt idx="717">
                  <c:v>59.650909279183693</c:v>
                </c:pt>
                <c:pt idx="718">
                  <c:v>59.627531682225914</c:v>
                </c:pt>
                <c:pt idx="719">
                  <c:v>59.715120102671278</c:v>
                </c:pt>
                <c:pt idx="720">
                  <c:v>59.6887659740228</c:v>
                </c:pt>
                <c:pt idx="721">
                  <c:v>59.747114490111194</c:v>
                </c:pt>
                <c:pt idx="722">
                  <c:v>69.667812854283028</c:v>
                </c:pt>
                <c:pt idx="723">
                  <c:v>68.934149426060287</c:v>
                </c:pt>
                <c:pt idx="724">
                  <c:v>68.643775195079073</c:v>
                </c:pt>
                <c:pt idx="725">
                  <c:v>75.633942055012312</c:v>
                </c:pt>
                <c:pt idx="726">
                  <c:v>68.915025355281756</c:v>
                </c:pt>
                <c:pt idx="727">
                  <c:v>69.278651037088736</c:v>
                </c:pt>
                <c:pt idx="728">
                  <c:v>68.799032615476946</c:v>
                </c:pt>
                <c:pt idx="729">
                  <c:v>68.655256827355259</c:v>
                </c:pt>
                <c:pt idx="730">
                  <c:v>68.260845907346251</c:v>
                </c:pt>
                <c:pt idx="731">
                  <c:v>74.688267982075118</c:v>
                </c:pt>
                <c:pt idx="732">
                  <c:v>66.167681815811591</c:v>
                </c:pt>
                <c:pt idx="733">
                  <c:v>75.186805802324301</c:v>
                </c:pt>
                <c:pt idx="734">
                  <c:v>67.647523647342339</c:v>
                </c:pt>
                <c:pt idx="735">
                  <c:v>67.783097788853908</c:v>
                </c:pt>
                <c:pt idx="736">
                  <c:v>68.305109725671571</c:v>
                </c:pt>
                <c:pt idx="737">
                  <c:v>69.721915500563696</c:v>
                </c:pt>
                <c:pt idx="738">
                  <c:v>69.690828547632407</c:v>
                </c:pt>
                <c:pt idx="739">
                  <c:v>69.470939168576905</c:v>
                </c:pt>
                <c:pt idx="740">
                  <c:v>69.504794240364689</c:v>
                </c:pt>
                <c:pt idx="741">
                  <c:v>69.370803346147227</c:v>
                </c:pt>
                <c:pt idx="742">
                  <c:v>69.155216702538127</c:v>
                </c:pt>
                <c:pt idx="743">
                  <c:v>68.973593617754346</c:v>
                </c:pt>
                <c:pt idx="744">
                  <c:v>74.358293653422095</c:v>
                </c:pt>
                <c:pt idx="745">
                  <c:v>68.552127103389708</c:v>
                </c:pt>
                <c:pt idx="746">
                  <c:v>68.248659300042632</c:v>
                </c:pt>
                <c:pt idx="747">
                  <c:v>68.422200628360841</c:v>
                </c:pt>
                <c:pt idx="748">
                  <c:v>68.305440711818619</c:v>
                </c:pt>
                <c:pt idx="749">
                  <c:v>68.214366125060181</c:v>
                </c:pt>
                <c:pt idx="750">
                  <c:v>68.159070419537656</c:v>
                </c:pt>
                <c:pt idx="751">
                  <c:v>67.926919191099458</c:v>
                </c:pt>
                <c:pt idx="752">
                  <c:v>66.535948874324689</c:v>
                </c:pt>
                <c:pt idx="753">
                  <c:v>66.624630700687931</c:v>
                </c:pt>
                <c:pt idx="754">
                  <c:v>66.366142356907957</c:v>
                </c:pt>
                <c:pt idx="755">
                  <c:v>66.229341049708253</c:v>
                </c:pt>
                <c:pt idx="756">
                  <c:v>66.007636483800169</c:v>
                </c:pt>
                <c:pt idx="757">
                  <c:v>65.959517002963679</c:v>
                </c:pt>
                <c:pt idx="758">
                  <c:v>66.059534532291508</c:v>
                </c:pt>
                <c:pt idx="759">
                  <c:v>66.092539742508521</c:v>
                </c:pt>
                <c:pt idx="760">
                  <c:v>65.903840386817464</c:v>
                </c:pt>
                <c:pt idx="761">
                  <c:v>65.940624164689353</c:v>
                </c:pt>
                <c:pt idx="762">
                  <c:v>65.851942338326111</c:v>
                </c:pt>
                <c:pt idx="763">
                  <c:v>65.759481944308021</c:v>
                </c:pt>
                <c:pt idx="764">
                  <c:v>65.803822857489635</c:v>
                </c:pt>
                <c:pt idx="765">
                  <c:v>65.800044289834773</c:v>
                </c:pt>
                <c:pt idx="766">
                  <c:v>66.066089768924471</c:v>
                </c:pt>
                <c:pt idx="767">
                  <c:v>66.928125246327411</c:v>
                </c:pt>
                <c:pt idx="768">
                  <c:v>66.74997542941324</c:v>
                </c:pt>
                <c:pt idx="769">
                  <c:v>66.867895465517009</c:v>
                </c:pt>
                <c:pt idx="770">
                  <c:v>66.090949806815019</c:v>
                </c:pt>
                <c:pt idx="771">
                  <c:v>66.304478790189961</c:v>
                </c:pt>
                <c:pt idx="772">
                  <c:v>73.793237289992391</c:v>
                </c:pt>
                <c:pt idx="773">
                  <c:v>66.038924510340792</c:v>
                </c:pt>
                <c:pt idx="774">
                  <c:v>73.676887804419138</c:v>
                </c:pt>
                <c:pt idx="775">
                  <c:v>65.321445932263416</c:v>
                </c:pt>
                <c:pt idx="776">
                  <c:v>65.466337191892194</c:v>
                </c:pt>
                <c:pt idx="777">
                  <c:v>65.40115533287296</c:v>
                </c:pt>
                <c:pt idx="778">
                  <c:v>73.725069022179582</c:v>
                </c:pt>
                <c:pt idx="779">
                  <c:v>73.671649029039443</c:v>
                </c:pt>
                <c:pt idx="780">
                  <c:v>65.175664181474161</c:v>
                </c:pt>
                <c:pt idx="781">
                  <c:v>65.199153348812317</c:v>
                </c:pt>
                <c:pt idx="782">
                  <c:v>72.188533293673601</c:v>
                </c:pt>
                <c:pt idx="783">
                  <c:v>63.242042624392298</c:v>
                </c:pt>
                <c:pt idx="784">
                  <c:v>64.060685504379109</c:v>
                </c:pt>
                <c:pt idx="785">
                  <c:v>63.405737012804998</c:v>
                </c:pt>
                <c:pt idx="786">
                  <c:v>63.043673320045663</c:v>
                </c:pt>
                <c:pt idx="787">
                  <c:v>75.169614683191</c:v>
                </c:pt>
                <c:pt idx="788">
                  <c:v>62.800181552174223</c:v>
                </c:pt>
                <c:pt idx="789">
                  <c:v>61.78105173765605</c:v>
                </c:pt>
                <c:pt idx="790">
                  <c:v>61.908295655216115</c:v>
                </c:pt>
                <c:pt idx="791">
                  <c:v>61.376749693332009</c:v>
                </c:pt>
                <c:pt idx="792">
                  <c:v>61.097057242620856</c:v>
                </c:pt>
                <c:pt idx="793">
                  <c:v>61.668732112186582</c:v>
                </c:pt>
                <c:pt idx="794">
                  <c:v>61.199779022516694</c:v>
                </c:pt>
                <c:pt idx="795">
                  <c:v>60.822018623530958</c:v>
                </c:pt>
                <c:pt idx="796">
                  <c:v>60.391303756213361</c:v>
                </c:pt>
                <c:pt idx="797">
                  <c:v>62.026286203065709</c:v>
                </c:pt>
                <c:pt idx="798">
                  <c:v>61.804581637157625</c:v>
                </c:pt>
                <c:pt idx="799">
                  <c:v>61.449854331704692</c:v>
                </c:pt>
                <c:pt idx="800">
                  <c:v>61.16105540981431</c:v>
                </c:pt>
                <c:pt idx="801">
                  <c:v>60.622975859586425</c:v>
                </c:pt>
                <c:pt idx="802">
                  <c:v>60.044472710837397</c:v>
                </c:pt>
                <c:pt idx="803">
                  <c:v>59.510039767709252</c:v>
                </c:pt>
                <c:pt idx="804">
                  <c:v>59.479058818135478</c:v>
                </c:pt>
                <c:pt idx="805">
                  <c:v>59.069928693170255</c:v>
                </c:pt>
                <c:pt idx="806">
                  <c:v>72.495291527390449</c:v>
                </c:pt>
                <c:pt idx="807">
                  <c:v>58.678982002618234</c:v>
                </c:pt>
                <c:pt idx="808">
                  <c:v>58.602370628595516</c:v>
                </c:pt>
                <c:pt idx="809">
                  <c:v>58.700602836090574</c:v>
                </c:pt>
                <c:pt idx="810">
                  <c:v>58.531776105248476</c:v>
                </c:pt>
                <c:pt idx="811">
                  <c:v>47.615394556271205</c:v>
                </c:pt>
                <c:pt idx="812">
                  <c:v>69.836931162078855</c:v>
                </c:pt>
                <c:pt idx="813">
                  <c:v>68.127377030248994</c:v>
                </c:pt>
                <c:pt idx="814">
                  <c:v>68.993913499842563</c:v>
                </c:pt>
                <c:pt idx="815">
                  <c:v>68.790025162746645</c:v>
                </c:pt>
                <c:pt idx="816">
                  <c:v>74.276669847500813</c:v>
                </c:pt>
                <c:pt idx="817">
                  <c:v>73.408829138184146</c:v>
                </c:pt>
                <c:pt idx="818">
                  <c:v>72.747651854893348</c:v>
                </c:pt>
                <c:pt idx="819">
                  <c:v>73.129020383667978</c:v>
                </c:pt>
                <c:pt idx="820">
                  <c:v>71.673332946557608</c:v>
                </c:pt>
                <c:pt idx="821">
                  <c:v>71.17304028186436</c:v>
                </c:pt>
                <c:pt idx="822">
                  <c:v>70.705000626601446</c:v>
                </c:pt>
                <c:pt idx="823">
                  <c:v>69.250868765214349</c:v>
                </c:pt>
                <c:pt idx="824">
                  <c:v>68.582111265542409</c:v>
                </c:pt>
                <c:pt idx="825">
                  <c:v>63.676630054113616</c:v>
                </c:pt>
                <c:pt idx="826">
                  <c:v>63.936208230343695</c:v>
                </c:pt>
                <c:pt idx="827">
                  <c:v>63.278372386657757</c:v>
                </c:pt>
                <c:pt idx="828">
                  <c:v>63.794574894861931</c:v>
                </c:pt>
                <c:pt idx="829">
                  <c:v>63.657552773771371</c:v>
                </c:pt>
                <c:pt idx="830">
                  <c:v>63.094718031088803</c:v>
                </c:pt>
                <c:pt idx="831">
                  <c:v>62.570158640074183</c:v>
                </c:pt>
                <c:pt idx="832">
                  <c:v>61.920974290381302</c:v>
                </c:pt>
                <c:pt idx="833">
                  <c:v>61.231463537620954</c:v>
                </c:pt>
                <c:pt idx="834">
                  <c:v>72.285304297700435</c:v>
                </c:pt>
                <c:pt idx="835">
                  <c:v>59.526189069128023</c:v>
                </c:pt>
                <c:pt idx="836">
                  <c:v>58.771635272498457</c:v>
                </c:pt>
                <c:pt idx="837">
                  <c:v>58.224678894092584</c:v>
                </c:pt>
                <c:pt idx="838">
                  <c:v>57.804935134725255</c:v>
                </c:pt>
                <c:pt idx="839">
                  <c:v>57.542578240789886</c:v>
                </c:pt>
                <c:pt idx="840">
                  <c:v>57.422568215519448</c:v>
                </c:pt>
                <c:pt idx="841">
                  <c:v>56.597776630881278</c:v>
                </c:pt>
                <c:pt idx="842">
                  <c:v>72.78762027388035</c:v>
                </c:pt>
                <c:pt idx="843">
                  <c:v>65.366841387337757</c:v>
                </c:pt>
                <c:pt idx="844">
                  <c:v>65.216026733368224</c:v>
                </c:pt>
                <c:pt idx="845">
                  <c:v>65.109230205972779</c:v>
                </c:pt>
                <c:pt idx="846">
                  <c:v>74.394857675627463</c:v>
                </c:pt>
                <c:pt idx="847">
                  <c:v>73.485495813439499</c:v>
                </c:pt>
                <c:pt idx="848">
                  <c:v>73.228887735562623</c:v>
                </c:pt>
                <c:pt idx="849">
                  <c:v>73.102913210030366</c:v>
                </c:pt>
                <c:pt idx="850">
                  <c:v>65.049738091975328</c:v>
                </c:pt>
                <c:pt idx="851">
                  <c:v>64.909085453030357</c:v>
                </c:pt>
                <c:pt idx="852">
                  <c:v>64.57191356817647</c:v>
                </c:pt>
                <c:pt idx="853">
                  <c:v>73.439863858920134</c:v>
                </c:pt>
                <c:pt idx="854">
                  <c:v>73.444740922339932</c:v>
                </c:pt>
                <c:pt idx="855">
                  <c:v>64.538043624405915</c:v>
                </c:pt>
                <c:pt idx="856">
                  <c:v>64.589820594348026</c:v>
                </c:pt>
                <c:pt idx="857">
                  <c:v>77.222839437552452</c:v>
                </c:pt>
                <c:pt idx="858">
                  <c:v>77.21286544926987</c:v>
                </c:pt>
                <c:pt idx="859">
                  <c:v>77.043690837020819</c:v>
                </c:pt>
                <c:pt idx="860">
                  <c:v>73.532267813230845</c:v>
                </c:pt>
                <c:pt idx="861">
                  <c:v>73.682877415915641</c:v>
                </c:pt>
                <c:pt idx="862">
                  <c:v>73.677602540777414</c:v>
                </c:pt>
                <c:pt idx="863">
                  <c:v>73.718421705795734</c:v>
                </c:pt>
                <c:pt idx="864">
                  <c:v>77.037598201561437</c:v>
                </c:pt>
                <c:pt idx="865">
                  <c:v>73.49416025753159</c:v>
                </c:pt>
                <c:pt idx="866">
                  <c:v>79.805911208223321</c:v>
                </c:pt>
                <c:pt idx="867">
                  <c:v>79.55112666484645</c:v>
                </c:pt>
                <c:pt idx="868">
                  <c:v>75.128334897974696</c:v>
                </c:pt>
                <c:pt idx="869">
                  <c:v>74.636104562815262</c:v>
                </c:pt>
                <c:pt idx="870">
                  <c:v>78.622358580952323</c:v>
                </c:pt>
                <c:pt idx="871">
                  <c:v>76.418822894806766</c:v>
                </c:pt>
                <c:pt idx="872">
                  <c:v>78.549642812371033</c:v>
                </c:pt>
                <c:pt idx="873">
                  <c:v>78.253249509821501</c:v>
                </c:pt>
                <c:pt idx="874">
                  <c:v>74.718943795199934</c:v>
                </c:pt>
                <c:pt idx="875">
                  <c:v>74.791144709387368</c:v>
                </c:pt>
                <c:pt idx="876">
                  <c:v>74.247505427794849</c:v>
                </c:pt>
                <c:pt idx="877">
                  <c:v>78.066070626644049</c:v>
                </c:pt>
                <c:pt idx="878">
                  <c:v>78.46223417571801</c:v>
                </c:pt>
                <c:pt idx="879">
                  <c:v>74.298492020521607</c:v>
                </c:pt>
                <c:pt idx="880">
                  <c:v>77.672890780634319</c:v>
                </c:pt>
                <c:pt idx="881">
                  <c:v>77.407602344565163</c:v>
                </c:pt>
                <c:pt idx="882">
                  <c:v>77.635663847383285</c:v>
                </c:pt>
                <c:pt idx="883">
                  <c:v>77.09257442938663</c:v>
                </c:pt>
                <c:pt idx="884">
                  <c:v>80.620490693186753</c:v>
                </c:pt>
                <c:pt idx="885">
                  <c:v>80.372980324016822</c:v>
                </c:pt>
                <c:pt idx="886">
                  <c:v>80.249784936127895</c:v>
                </c:pt>
                <c:pt idx="887">
                  <c:v>63.526846502475031</c:v>
                </c:pt>
                <c:pt idx="888">
                  <c:v>65.730850592732011</c:v>
                </c:pt>
                <c:pt idx="889">
                  <c:v>64.984958207433124</c:v>
                </c:pt>
                <c:pt idx="890">
                  <c:v>64.225346479352098</c:v>
                </c:pt>
                <c:pt idx="891">
                  <c:v>63.991945515776109</c:v>
                </c:pt>
                <c:pt idx="892">
                  <c:v>75.517513882938076</c:v>
                </c:pt>
                <c:pt idx="893">
                  <c:v>63.69488449673095</c:v>
                </c:pt>
                <c:pt idx="894">
                  <c:v>64.433309150703963</c:v>
                </c:pt>
                <c:pt idx="895">
                  <c:v>63.876666566756256</c:v>
                </c:pt>
                <c:pt idx="896">
                  <c:v>75.087433064676404</c:v>
                </c:pt>
                <c:pt idx="897">
                  <c:v>62.660242284303237</c:v>
                </c:pt>
                <c:pt idx="898">
                  <c:v>74.836199616643526</c:v>
                </c:pt>
                <c:pt idx="899">
                  <c:v>62.79326668507251</c:v>
                </c:pt>
                <c:pt idx="900">
                  <c:v>75.577231889988965</c:v>
                </c:pt>
                <c:pt idx="901">
                  <c:v>63.955267808388975</c:v>
                </c:pt>
                <c:pt idx="902">
                  <c:v>61.804581637157625</c:v>
                </c:pt>
                <c:pt idx="903">
                  <c:v>61.804581637157625</c:v>
                </c:pt>
                <c:pt idx="904">
                  <c:v>61.671558897612776</c:v>
                </c:pt>
                <c:pt idx="905">
                  <c:v>62.601544594814257</c:v>
                </c:pt>
                <c:pt idx="906">
                  <c:v>62.317608176127003</c:v>
                </c:pt>
                <c:pt idx="907">
                  <c:v>62.043776534675338</c:v>
                </c:pt>
                <c:pt idx="908">
                  <c:v>61.9238642683964</c:v>
                </c:pt>
                <c:pt idx="909">
                  <c:v>61.822844840391795</c:v>
                </c:pt>
                <c:pt idx="910">
                  <c:v>61.932423302382901</c:v>
                </c:pt>
                <c:pt idx="911">
                  <c:v>61.413213790417188</c:v>
                </c:pt>
                <c:pt idx="912">
                  <c:v>61.418996155425603</c:v>
                </c:pt>
                <c:pt idx="913">
                  <c:v>61.359540971624526</c:v>
                </c:pt>
                <c:pt idx="914">
                  <c:v>61.167835919903133</c:v>
                </c:pt>
                <c:pt idx="915">
                  <c:v>74.312640958612789</c:v>
                </c:pt>
                <c:pt idx="916">
                  <c:v>72.955963589580222</c:v>
                </c:pt>
                <c:pt idx="917">
                  <c:v>70.504255864606009</c:v>
                </c:pt>
                <c:pt idx="918">
                  <c:v>70.263027842305263</c:v>
                </c:pt>
                <c:pt idx="919">
                  <c:v>76.028879415636155</c:v>
                </c:pt>
                <c:pt idx="920">
                  <c:v>71.16131854518629</c:v>
                </c:pt>
                <c:pt idx="921">
                  <c:v>70.596629461330366</c:v>
                </c:pt>
                <c:pt idx="922">
                  <c:v>70.225976218366029</c:v>
                </c:pt>
                <c:pt idx="923">
                  <c:v>70.721669261238588</c:v>
                </c:pt>
                <c:pt idx="924">
                  <c:v>76.396624890873269</c:v>
                </c:pt>
                <c:pt idx="925">
                  <c:v>70.41086386662009</c:v>
                </c:pt>
                <c:pt idx="926">
                  <c:v>69.701538007062595</c:v>
                </c:pt>
                <c:pt idx="927">
                  <c:v>69.071339340801103</c:v>
                </c:pt>
                <c:pt idx="928">
                  <c:v>69.055120274911033</c:v>
                </c:pt>
                <c:pt idx="929">
                  <c:v>68.363791985418004</c:v>
                </c:pt>
                <c:pt idx="930">
                  <c:v>69.307957612958873</c:v>
                </c:pt>
                <c:pt idx="931">
                  <c:v>69.144050542085225</c:v>
                </c:pt>
                <c:pt idx="932">
                  <c:v>78.886351896926726</c:v>
                </c:pt>
                <c:pt idx="933">
                  <c:v>78.735673546787709</c:v>
                </c:pt>
                <c:pt idx="934">
                  <c:v>78.79221632148905</c:v>
                </c:pt>
                <c:pt idx="935">
                  <c:v>78.684978302495679</c:v>
                </c:pt>
                <c:pt idx="936">
                  <c:v>82.692542888822175</c:v>
                </c:pt>
                <c:pt idx="937">
                  <c:v>82.601968966419861</c:v>
                </c:pt>
                <c:pt idx="938">
                  <c:v>86.195961009389805</c:v>
                </c:pt>
                <c:pt idx="939">
                  <c:v>82.657891177763275</c:v>
                </c:pt>
                <c:pt idx="940">
                  <c:v>81.831631353988413</c:v>
                </c:pt>
                <c:pt idx="941">
                  <c:v>81.512539964717632</c:v>
                </c:pt>
                <c:pt idx="942">
                  <c:v>81.424606494591075</c:v>
                </c:pt>
                <c:pt idx="943">
                  <c:v>81.663995056911347</c:v>
                </c:pt>
                <c:pt idx="944">
                  <c:v>78.063960465445803</c:v>
                </c:pt>
                <c:pt idx="945">
                  <c:v>80.307779874396559</c:v>
                </c:pt>
                <c:pt idx="946">
                  <c:v>80.455157599103387</c:v>
                </c:pt>
                <c:pt idx="947">
                  <c:v>62.440604777765614</c:v>
                </c:pt>
                <c:pt idx="948">
                  <c:v>62.354162938647349</c:v>
                </c:pt>
                <c:pt idx="949">
                  <c:v>62.296320516566254</c:v>
                </c:pt>
                <c:pt idx="950">
                  <c:v>62.690914098281084</c:v>
                </c:pt>
                <c:pt idx="951">
                  <c:v>62.5146048864436</c:v>
                </c:pt>
                <c:pt idx="952">
                  <c:v>62.262869811842897</c:v>
                </c:pt>
                <c:pt idx="953">
                  <c:v>62.17254911538096</c:v>
                </c:pt>
                <c:pt idx="954">
                  <c:v>72.828202253017082</c:v>
                </c:pt>
                <c:pt idx="955">
                  <c:v>61.546375746788542</c:v>
                </c:pt>
                <c:pt idx="956">
                  <c:v>61.085380900483209</c:v>
                </c:pt>
                <c:pt idx="957">
                  <c:v>72.67204504765553</c:v>
                </c:pt>
                <c:pt idx="958">
                  <c:v>72.507622139994282</c:v>
                </c:pt>
                <c:pt idx="959">
                  <c:v>72.827523982899251</c:v>
                </c:pt>
                <c:pt idx="960">
                  <c:v>72.444790448906119</c:v>
                </c:pt>
                <c:pt idx="961">
                  <c:v>72.527702873134913</c:v>
                </c:pt>
                <c:pt idx="962">
                  <c:v>74.523488249213955</c:v>
                </c:pt>
                <c:pt idx="963">
                  <c:v>74.464937727583077</c:v>
                </c:pt>
                <c:pt idx="964">
                  <c:v>74.866887682120023</c:v>
                </c:pt>
                <c:pt idx="965">
                  <c:v>75.203901552535399</c:v>
                </c:pt>
                <c:pt idx="966">
                  <c:v>75.572289851385023</c:v>
                </c:pt>
                <c:pt idx="967">
                  <c:v>73.795201745227828</c:v>
                </c:pt>
                <c:pt idx="968">
                  <c:v>76.021505841310073</c:v>
                </c:pt>
                <c:pt idx="969">
                  <c:v>79.110589059539222</c:v>
                </c:pt>
                <c:pt idx="970">
                  <c:v>73.935005782829435</c:v>
                </c:pt>
                <c:pt idx="971">
                  <c:v>75.462702028297201</c:v>
                </c:pt>
                <c:pt idx="972">
                  <c:v>73.79164902029261</c:v>
                </c:pt>
                <c:pt idx="973">
                  <c:v>74.874767130084251</c:v>
                </c:pt>
                <c:pt idx="974">
                  <c:v>73.158888693905382</c:v>
                </c:pt>
                <c:pt idx="975">
                  <c:v>74.028269971096037</c:v>
                </c:pt>
                <c:pt idx="976">
                  <c:v>73.149615534088852</c:v>
                </c:pt>
                <c:pt idx="977">
                  <c:v>70.91781039751028</c:v>
                </c:pt>
                <c:pt idx="978">
                  <c:v>70.803846510684906</c:v>
                </c:pt>
                <c:pt idx="979">
                  <c:v>70.699345200950532</c:v>
                </c:pt>
                <c:pt idx="980">
                  <c:v>75.899826199357662</c:v>
                </c:pt>
                <c:pt idx="981">
                  <c:v>69.844806412765593</c:v>
                </c:pt>
                <c:pt idx="982">
                  <c:v>69.860514689624509</c:v>
                </c:pt>
                <c:pt idx="983">
                  <c:v>70.243325500093874</c:v>
                </c:pt>
                <c:pt idx="984">
                  <c:v>69.805034228419785</c:v>
                </c:pt>
                <c:pt idx="985">
                  <c:v>70.017970613107849</c:v>
                </c:pt>
                <c:pt idx="986">
                  <c:v>69.499949106676866</c:v>
                </c:pt>
                <c:pt idx="987">
                  <c:v>68.550664908738028</c:v>
                </c:pt>
                <c:pt idx="988">
                  <c:v>69.656164335278817</c:v>
                </c:pt>
                <c:pt idx="989">
                  <c:v>70.151513188988687</c:v>
                </c:pt>
                <c:pt idx="990">
                  <c:v>69.383492629923339</c:v>
                </c:pt>
                <c:pt idx="991">
                  <c:v>69.490039546191312</c:v>
                </c:pt>
                <c:pt idx="992">
                  <c:v>66.415250164401101</c:v>
                </c:pt>
                <c:pt idx="993">
                  <c:v>66.299472610653012</c:v>
                </c:pt>
                <c:pt idx="994">
                  <c:v>66.274040833779125</c:v>
                </c:pt>
                <c:pt idx="995">
                  <c:v>66.133139033159978</c:v>
                </c:pt>
                <c:pt idx="996">
                  <c:v>65.983743662864512</c:v>
                </c:pt>
                <c:pt idx="997">
                  <c:v>65.896353686047576</c:v>
                </c:pt>
                <c:pt idx="998">
                  <c:v>73.876165745447778</c:v>
                </c:pt>
                <c:pt idx="999">
                  <c:v>66.221304579020597</c:v>
                </c:pt>
                <c:pt idx="1000">
                  <c:v>73.645365930705765</c:v>
                </c:pt>
                <c:pt idx="1001">
                  <c:v>73.267227245642118</c:v>
                </c:pt>
                <c:pt idx="1002">
                  <c:v>73.747130828776264</c:v>
                </c:pt>
                <c:pt idx="1003">
                  <c:v>73.609161886321871</c:v>
                </c:pt>
                <c:pt idx="1004">
                  <c:v>73.59036634970461</c:v>
                </c:pt>
                <c:pt idx="1005">
                  <c:v>65.33283652176452</c:v>
                </c:pt>
                <c:pt idx="1006">
                  <c:v>64.93555588860572</c:v>
                </c:pt>
                <c:pt idx="1007">
                  <c:v>60.372189157518555</c:v>
                </c:pt>
                <c:pt idx="1008">
                  <c:v>61.009581414304215</c:v>
                </c:pt>
                <c:pt idx="1009">
                  <c:v>60.83173229849568</c:v>
                </c:pt>
                <c:pt idx="1010">
                  <c:v>72.418506744737115</c:v>
                </c:pt>
                <c:pt idx="1011">
                  <c:v>60.785999822566687</c:v>
                </c:pt>
                <c:pt idx="1012">
                  <c:v>60.509408000828628</c:v>
                </c:pt>
                <c:pt idx="1013">
                  <c:v>72.223595230432551</c:v>
                </c:pt>
                <c:pt idx="1014">
                  <c:v>72.0718597696779</c:v>
                </c:pt>
                <c:pt idx="1015">
                  <c:v>59.606208600223162</c:v>
                </c:pt>
                <c:pt idx="1016">
                  <c:v>59.176028169365537</c:v>
                </c:pt>
                <c:pt idx="1017">
                  <c:v>58.925641138702289</c:v>
                </c:pt>
                <c:pt idx="1018">
                  <c:v>58.677732824389032</c:v>
                </c:pt>
                <c:pt idx="1019">
                  <c:v>58.744965910540166</c:v>
                </c:pt>
                <c:pt idx="1020">
                  <c:v>58.773314094706812</c:v>
                </c:pt>
                <c:pt idx="1021">
                  <c:v>59.117254029112821</c:v>
                </c:pt>
                <c:pt idx="1022">
                  <c:v>61.125667910628152</c:v>
                </c:pt>
                <c:pt idx="1023">
                  <c:v>61.233152802960625</c:v>
                </c:pt>
                <c:pt idx="1024">
                  <c:v>60.962682962780136</c:v>
                </c:pt>
                <c:pt idx="1025">
                  <c:v>62.154590658241361</c:v>
                </c:pt>
                <c:pt idx="1026">
                  <c:v>62.115086098833423</c:v>
                </c:pt>
                <c:pt idx="1027">
                  <c:v>61.8175905700678</c:v>
                </c:pt>
                <c:pt idx="1028">
                  <c:v>61.441043025165257</c:v>
                </c:pt>
                <c:pt idx="1029">
                  <c:v>73.321544660304198</c:v>
                </c:pt>
                <c:pt idx="1030">
                  <c:v>73.229049175697241</c:v>
                </c:pt>
                <c:pt idx="1031">
                  <c:v>73.139709431826162</c:v>
                </c:pt>
                <c:pt idx="1032">
                  <c:v>72.893656096832274</c:v>
                </c:pt>
                <c:pt idx="1033">
                  <c:v>72.728243628562154</c:v>
                </c:pt>
                <c:pt idx="1034">
                  <c:v>72.99190332133108</c:v>
                </c:pt>
                <c:pt idx="1035">
                  <c:v>73.140641486843066</c:v>
                </c:pt>
                <c:pt idx="1036">
                  <c:v>74.539663625337852</c:v>
                </c:pt>
                <c:pt idx="1037">
                  <c:v>66.862860020068339</c:v>
                </c:pt>
                <c:pt idx="1038">
                  <c:v>66.996793096047867</c:v>
                </c:pt>
                <c:pt idx="1039">
                  <c:v>75.783858817709202</c:v>
                </c:pt>
                <c:pt idx="1040">
                  <c:v>66.625158682505884</c:v>
                </c:pt>
                <c:pt idx="1041">
                  <c:v>66.666928278838668</c:v>
                </c:pt>
                <c:pt idx="1042">
                  <c:v>67.044019285912867</c:v>
                </c:pt>
                <c:pt idx="1043">
                  <c:v>66.996047464685986</c:v>
                </c:pt>
                <c:pt idx="1044">
                  <c:v>66.250342356029833</c:v>
                </c:pt>
                <c:pt idx="1045">
                  <c:v>75.2955150549585</c:v>
                </c:pt>
                <c:pt idx="1046">
                  <c:v>65.830250321609356</c:v>
                </c:pt>
                <c:pt idx="1047">
                  <c:v>66.050170204044022</c:v>
                </c:pt>
                <c:pt idx="1048">
                  <c:v>66.093147493929123</c:v>
                </c:pt>
                <c:pt idx="1049">
                  <c:v>65.703807987998545</c:v>
                </c:pt>
                <c:pt idx="1050">
                  <c:v>65.188185915655666</c:v>
                </c:pt>
                <c:pt idx="1051">
                  <c:v>65.203033446353842</c:v>
                </c:pt>
                <c:pt idx="1052">
                  <c:v>62.738854199588808</c:v>
                </c:pt>
                <c:pt idx="1053">
                  <c:v>64.526505487827919</c:v>
                </c:pt>
                <c:pt idx="1054">
                  <c:v>64.273509424786781</c:v>
                </c:pt>
                <c:pt idx="1055">
                  <c:v>64.259921169827649</c:v>
                </c:pt>
                <c:pt idx="1056">
                  <c:v>45.553579704186788</c:v>
                </c:pt>
                <c:pt idx="1057">
                  <c:v>64.701575595198548</c:v>
                </c:pt>
                <c:pt idx="1058">
                  <c:v>64.398379756604498</c:v>
                </c:pt>
                <c:pt idx="1059">
                  <c:v>64.132811630815979</c:v>
                </c:pt>
                <c:pt idx="1060">
                  <c:v>74.693363059894921</c:v>
                </c:pt>
                <c:pt idx="1061">
                  <c:v>74.437511206196291</c:v>
                </c:pt>
                <c:pt idx="1062">
                  <c:v>74.520791220179817</c:v>
                </c:pt>
                <c:pt idx="1063">
                  <c:v>75.998432349545979</c:v>
                </c:pt>
                <c:pt idx="1064">
                  <c:v>74.467840290998041</c:v>
                </c:pt>
                <c:pt idx="1065">
                  <c:v>74.430902577664938</c:v>
                </c:pt>
                <c:pt idx="1066">
                  <c:v>73.898914609448767</c:v>
                </c:pt>
                <c:pt idx="1067">
                  <c:v>68.283846491045466</c:v>
                </c:pt>
                <c:pt idx="1068">
                  <c:v>74.295702210726418</c:v>
                </c:pt>
                <c:pt idx="1069">
                  <c:v>68.296950390148396</c:v>
                </c:pt>
                <c:pt idx="1070">
                  <c:v>68.002304863671498</c:v>
                </c:pt>
                <c:pt idx="1071">
                  <c:v>68.033967884728085</c:v>
                </c:pt>
                <c:pt idx="1072">
                  <c:v>67.972317962781702</c:v>
                </c:pt>
                <c:pt idx="1073">
                  <c:v>67.873235246155943</c:v>
                </c:pt>
                <c:pt idx="1074">
                  <c:v>74.215790556791717</c:v>
                </c:pt>
                <c:pt idx="1075">
                  <c:v>67.79477872658417</c:v>
                </c:pt>
                <c:pt idx="1076">
                  <c:v>67.712675813007664</c:v>
                </c:pt>
                <c:pt idx="1077">
                  <c:v>67.53521006723723</c:v>
                </c:pt>
                <c:pt idx="1078">
                  <c:v>67.502198806449485</c:v>
                </c:pt>
                <c:pt idx="1079">
                  <c:v>67.363928102725211</c:v>
                </c:pt>
                <c:pt idx="1080">
                  <c:v>67.057889242913603</c:v>
                </c:pt>
                <c:pt idx="1081">
                  <c:v>66.883948587398294</c:v>
                </c:pt>
                <c:pt idx="1082">
                  <c:v>71.230831586817445</c:v>
                </c:pt>
                <c:pt idx="1083">
                  <c:v>75.245945013497305</c:v>
                </c:pt>
                <c:pt idx="1084">
                  <c:v>75.088464799143239</c:v>
                </c:pt>
                <c:pt idx="1085">
                  <c:v>80.898459016413753</c:v>
                </c:pt>
                <c:pt idx="1086">
                  <c:v>74.371408332495704</c:v>
                </c:pt>
                <c:pt idx="1087">
                  <c:v>75.132186001333764</c:v>
                </c:pt>
                <c:pt idx="1088">
                  <c:v>74.396461115134159</c:v>
                </c:pt>
                <c:pt idx="1089">
                  <c:v>74.241323021647929</c:v>
                </c:pt>
                <c:pt idx="1090">
                  <c:v>75.120595302810315</c:v>
                </c:pt>
                <c:pt idx="1091">
                  <c:v>74.826514387992532</c:v>
                </c:pt>
                <c:pt idx="1092">
                  <c:v>81.512967099067254</c:v>
                </c:pt>
                <c:pt idx="1093">
                  <c:v>74.67618035454008</c:v>
                </c:pt>
                <c:pt idx="1094">
                  <c:v>74.07203967011904</c:v>
                </c:pt>
                <c:pt idx="1095">
                  <c:v>73.98528948879148</c:v>
                </c:pt>
                <c:pt idx="1096">
                  <c:v>73.30915951285445</c:v>
                </c:pt>
                <c:pt idx="1097">
                  <c:v>82.881502371646263</c:v>
                </c:pt>
                <c:pt idx="1098">
                  <c:v>80.210429707342726</c:v>
                </c:pt>
                <c:pt idx="1099">
                  <c:v>84.092778142251134</c:v>
                </c:pt>
                <c:pt idx="1100">
                  <c:v>78.018457815752214</c:v>
                </c:pt>
                <c:pt idx="1101">
                  <c:v>81.634694920502241</c:v>
                </c:pt>
                <c:pt idx="1102">
                  <c:v>79.045991626591601</c:v>
                </c:pt>
                <c:pt idx="1103">
                  <c:v>82.484829058767389</c:v>
                </c:pt>
                <c:pt idx="1104">
                  <c:v>84.77988260074045</c:v>
                </c:pt>
                <c:pt idx="1105">
                  <c:v>77.831336586503298</c:v>
                </c:pt>
                <c:pt idx="1106">
                  <c:v>83.604197379324035</c:v>
                </c:pt>
                <c:pt idx="1107">
                  <c:v>82.076451439677129</c:v>
                </c:pt>
                <c:pt idx="1108">
                  <c:v>77.261646253311895</c:v>
                </c:pt>
                <c:pt idx="1109">
                  <c:v>83.019625105742037</c:v>
                </c:pt>
                <c:pt idx="1110">
                  <c:v>79.497817351657289</c:v>
                </c:pt>
                <c:pt idx="1111">
                  <c:v>79.797741338420508</c:v>
                </c:pt>
                <c:pt idx="1112">
                  <c:v>66.649563199543252</c:v>
                </c:pt>
                <c:pt idx="1113">
                  <c:v>66.520155207320201</c:v>
                </c:pt>
                <c:pt idx="1114">
                  <c:v>73.964001218229498</c:v>
                </c:pt>
                <c:pt idx="1115">
                  <c:v>66.21067473523199</c:v>
                </c:pt>
                <c:pt idx="1116">
                  <c:v>65.986552292170273</c:v>
                </c:pt>
                <c:pt idx="1117">
                  <c:v>74.451961083568875</c:v>
                </c:pt>
                <c:pt idx="1118">
                  <c:v>73.33116049618998</c:v>
                </c:pt>
                <c:pt idx="1119">
                  <c:v>73.046608113970123</c:v>
                </c:pt>
                <c:pt idx="1120">
                  <c:v>72.892871181704081</c:v>
                </c:pt>
                <c:pt idx="1121">
                  <c:v>64.721572542638583</c:v>
                </c:pt>
                <c:pt idx="1122">
                  <c:v>64.576637020086139</c:v>
                </c:pt>
                <c:pt idx="1123">
                  <c:v>64.47938314926121</c:v>
                </c:pt>
                <c:pt idx="1124">
                  <c:v>64.311335193713631</c:v>
                </c:pt>
                <c:pt idx="1125">
                  <c:v>64.141253595075767</c:v>
                </c:pt>
                <c:pt idx="1126">
                  <c:v>64.026282094237146</c:v>
                </c:pt>
                <c:pt idx="1127">
                  <c:v>65.814527193519751</c:v>
                </c:pt>
                <c:pt idx="1128">
                  <c:v>65.617726781958709</c:v>
                </c:pt>
                <c:pt idx="1129">
                  <c:v>65.666573506656221</c:v>
                </c:pt>
                <c:pt idx="1130">
                  <c:v>65.551908117079975</c:v>
                </c:pt>
                <c:pt idx="1131">
                  <c:v>65.45021148890558</c:v>
                </c:pt>
                <c:pt idx="1132">
                  <c:v>65.322028692609209</c:v>
                </c:pt>
                <c:pt idx="1133">
                  <c:v>65.247764850249666</c:v>
                </c:pt>
                <c:pt idx="1134">
                  <c:v>72.83829454078338</c:v>
                </c:pt>
                <c:pt idx="1135">
                  <c:v>65.192978375868563</c:v>
                </c:pt>
                <c:pt idx="1136">
                  <c:v>72.778963344134837</c:v>
                </c:pt>
                <c:pt idx="1137">
                  <c:v>64.2073175048358</c:v>
                </c:pt>
                <c:pt idx="1138">
                  <c:v>65.239107586629146</c:v>
                </c:pt>
                <c:pt idx="1139">
                  <c:v>65.260288626918452</c:v>
                </c:pt>
                <c:pt idx="1140">
                  <c:v>65.302782994790448</c:v>
                </c:pt>
                <c:pt idx="1141">
                  <c:v>65.284160314656702</c:v>
                </c:pt>
                <c:pt idx="1142">
                  <c:v>69.918968749393485</c:v>
                </c:pt>
                <c:pt idx="1143">
                  <c:v>69.918968749393485</c:v>
                </c:pt>
                <c:pt idx="1144">
                  <c:v>69.830286923030243</c:v>
                </c:pt>
                <c:pt idx="1145">
                  <c:v>69.483116752887057</c:v>
                </c:pt>
                <c:pt idx="1146">
                  <c:v>72.897367067871542</c:v>
                </c:pt>
                <c:pt idx="1147">
                  <c:v>68.197230270620167</c:v>
                </c:pt>
                <c:pt idx="1148">
                  <c:v>67.617019831604281</c:v>
                </c:pt>
                <c:pt idx="1149">
                  <c:v>67.48399709205944</c:v>
                </c:pt>
                <c:pt idx="1150">
                  <c:v>67.439656178877826</c:v>
                </c:pt>
                <c:pt idx="1151">
                  <c:v>67.435877611222949</c:v>
                </c:pt>
                <c:pt idx="1152">
                  <c:v>67.435877611222949</c:v>
                </c:pt>
                <c:pt idx="1153">
                  <c:v>66.770763913498698</c:v>
                </c:pt>
                <c:pt idx="1154">
                  <c:v>67.302854871678093</c:v>
                </c:pt>
                <c:pt idx="1155">
                  <c:v>67.125491218951623</c:v>
                </c:pt>
                <c:pt idx="1156">
                  <c:v>72.934150845743417</c:v>
                </c:pt>
                <c:pt idx="1157">
                  <c:v>64.801975950176427</c:v>
                </c:pt>
                <c:pt idx="1158">
                  <c:v>73.118399783224191</c:v>
                </c:pt>
                <c:pt idx="1159">
                  <c:v>67.343278404711128</c:v>
                </c:pt>
                <c:pt idx="1160">
                  <c:v>67.448575702059131</c:v>
                </c:pt>
                <c:pt idx="1161">
                  <c:v>67.251159815410873</c:v>
                </c:pt>
                <c:pt idx="1162">
                  <c:v>67.221855240327614</c:v>
                </c:pt>
                <c:pt idx="1163">
                  <c:v>66.372019659263344</c:v>
                </c:pt>
                <c:pt idx="1164">
                  <c:v>63.672534229336918</c:v>
                </c:pt>
                <c:pt idx="1165">
                  <c:v>62.61184762502544</c:v>
                </c:pt>
                <c:pt idx="1166">
                  <c:v>72.413723346166648</c:v>
                </c:pt>
                <c:pt idx="1167">
                  <c:v>72.812158015944902</c:v>
                </c:pt>
                <c:pt idx="1168">
                  <c:v>64.177321441712508</c:v>
                </c:pt>
                <c:pt idx="1169">
                  <c:v>73.03139170609316</c:v>
                </c:pt>
                <c:pt idx="1170">
                  <c:v>67.363311954155947</c:v>
                </c:pt>
                <c:pt idx="1171">
                  <c:v>67.28596583075732</c:v>
                </c:pt>
                <c:pt idx="1172">
                  <c:v>78.794371854954619</c:v>
                </c:pt>
                <c:pt idx="1173">
                  <c:v>78.625668067489869</c:v>
                </c:pt>
                <c:pt idx="1174">
                  <c:v>82.522327355348622</c:v>
                </c:pt>
                <c:pt idx="1175">
                  <c:v>85.218211004944905</c:v>
                </c:pt>
                <c:pt idx="1176">
                  <c:v>81.428314996013128</c:v>
                </c:pt>
                <c:pt idx="1177">
                  <c:v>82.749969176392213</c:v>
                </c:pt>
                <c:pt idx="1178">
                  <c:v>84.474641100135912</c:v>
                </c:pt>
                <c:pt idx="1179">
                  <c:v>84.990355657562333</c:v>
                </c:pt>
                <c:pt idx="1180">
                  <c:v>84.391522279604331</c:v>
                </c:pt>
                <c:pt idx="1181">
                  <c:v>79.36827390325864</c:v>
                </c:pt>
                <c:pt idx="1182">
                  <c:v>83.505836352535326</c:v>
                </c:pt>
                <c:pt idx="1183">
                  <c:v>78.982371285340619</c:v>
                </c:pt>
                <c:pt idx="1184">
                  <c:v>81.762555725490444</c:v>
                </c:pt>
                <c:pt idx="1185">
                  <c:v>81.250974230376926</c:v>
                </c:pt>
                <c:pt idx="1186">
                  <c:v>80.666962532212494</c:v>
                </c:pt>
                <c:pt idx="1187">
                  <c:v>76.972253538360789</c:v>
                </c:pt>
                <c:pt idx="1188">
                  <c:v>74.518199599363697</c:v>
                </c:pt>
                <c:pt idx="1189">
                  <c:v>76.71659771510167</c:v>
                </c:pt>
                <c:pt idx="1190">
                  <c:v>74.213696311464432</c:v>
                </c:pt>
                <c:pt idx="1191">
                  <c:v>72.134226599575499</c:v>
                </c:pt>
                <c:pt idx="1192">
                  <c:v>72.075868783814713</c:v>
                </c:pt>
                <c:pt idx="1193">
                  <c:v>71.93431764143665</c:v>
                </c:pt>
                <c:pt idx="1194">
                  <c:v>71.463360998543948</c:v>
                </c:pt>
                <c:pt idx="1195">
                  <c:v>71.443414707812423</c:v>
                </c:pt>
                <c:pt idx="1196">
                  <c:v>71.51100572580593</c:v>
                </c:pt>
                <c:pt idx="1197">
                  <c:v>72.534892501179698</c:v>
                </c:pt>
                <c:pt idx="1198">
                  <c:v>72.380416753159793</c:v>
                </c:pt>
                <c:pt idx="1199">
                  <c:v>72.285428536784536</c:v>
                </c:pt>
                <c:pt idx="1200">
                  <c:v>71.283824506940789</c:v>
                </c:pt>
                <c:pt idx="1201">
                  <c:v>71.303529800382648</c:v>
                </c:pt>
                <c:pt idx="1202">
                  <c:v>80.480419399392929</c:v>
                </c:pt>
                <c:pt idx="1203">
                  <c:v>77.703828381107002</c:v>
                </c:pt>
                <c:pt idx="1204">
                  <c:v>82.692331692458097</c:v>
                </c:pt>
                <c:pt idx="1205">
                  <c:v>82.893605773057502</c:v>
                </c:pt>
                <c:pt idx="1206">
                  <c:v>82.748038665329915</c:v>
                </c:pt>
                <c:pt idx="1207">
                  <c:v>80.437072519531696</c:v>
                </c:pt>
                <c:pt idx="1208">
                  <c:v>77.547009215019202</c:v>
                </c:pt>
                <c:pt idx="1209">
                  <c:v>80.762747139772344</c:v>
                </c:pt>
                <c:pt idx="1210">
                  <c:v>77.799204987637623</c:v>
                </c:pt>
                <c:pt idx="1211">
                  <c:v>80.29470214194923</c:v>
                </c:pt>
                <c:pt idx="1212">
                  <c:v>80.275818209215288</c:v>
                </c:pt>
                <c:pt idx="1213">
                  <c:v>79.672117085678423</c:v>
                </c:pt>
                <c:pt idx="1214">
                  <c:v>79.265260573198873</c:v>
                </c:pt>
                <c:pt idx="1215">
                  <c:v>77.541337367173</c:v>
                </c:pt>
                <c:pt idx="1216">
                  <c:v>77.503978884716901</c:v>
                </c:pt>
                <c:pt idx="1217">
                  <c:v>69.406026043576105</c:v>
                </c:pt>
                <c:pt idx="1218">
                  <c:v>69.000528302251098</c:v>
                </c:pt>
                <c:pt idx="1219">
                  <c:v>68.878294453071433</c:v>
                </c:pt>
                <c:pt idx="1220">
                  <c:v>68.80506581791515</c:v>
                </c:pt>
                <c:pt idx="1221">
                  <c:v>69.059805360819084</c:v>
                </c:pt>
                <c:pt idx="1222">
                  <c:v>68.701139080374048</c:v>
                </c:pt>
                <c:pt idx="1223">
                  <c:v>68.511710435331239</c:v>
                </c:pt>
                <c:pt idx="1224">
                  <c:v>68.424061807435535</c:v>
                </c:pt>
                <c:pt idx="1225">
                  <c:v>74.420404148745064</c:v>
                </c:pt>
                <c:pt idx="1226">
                  <c:v>67.82346090460679</c:v>
                </c:pt>
                <c:pt idx="1227">
                  <c:v>67.783301639706664</c:v>
                </c:pt>
                <c:pt idx="1228">
                  <c:v>67.644757197592185</c:v>
                </c:pt>
                <c:pt idx="1229">
                  <c:v>67.740091345691653</c:v>
                </c:pt>
                <c:pt idx="1230">
                  <c:v>67.580810635221141</c:v>
                </c:pt>
                <c:pt idx="1231">
                  <c:v>67.335721046607816</c:v>
                </c:pt>
                <c:pt idx="1232">
                  <c:v>74.734111040087015</c:v>
                </c:pt>
                <c:pt idx="1233">
                  <c:v>77.630908812692098</c:v>
                </c:pt>
                <c:pt idx="1234">
                  <c:v>77.498335154914301</c:v>
                </c:pt>
                <c:pt idx="1235">
                  <c:v>82.953087736326282</c:v>
                </c:pt>
                <c:pt idx="1236">
                  <c:v>77.588146035298166</c:v>
                </c:pt>
                <c:pt idx="1237">
                  <c:v>77.593325005579501</c:v>
                </c:pt>
                <c:pt idx="1238">
                  <c:v>81.425245504135461</c:v>
                </c:pt>
                <c:pt idx="1239">
                  <c:v>81.013822515924502</c:v>
                </c:pt>
                <c:pt idx="1240">
                  <c:v>80.985351677570378</c:v>
                </c:pt>
                <c:pt idx="1241">
                  <c:v>81.311454413376126</c:v>
                </c:pt>
                <c:pt idx="1242">
                  <c:v>81.213648938486656</c:v>
                </c:pt>
                <c:pt idx="1243">
                  <c:v>80.204869336816401</c:v>
                </c:pt>
                <c:pt idx="1244">
                  <c:v>83.069982429524231</c:v>
                </c:pt>
                <c:pt idx="1245">
                  <c:v>80.392419198129375</c:v>
                </c:pt>
                <c:pt idx="1246">
                  <c:v>80.549369325099917</c:v>
                </c:pt>
                <c:pt idx="1247">
                  <c:v>68.778854966176411</c:v>
                </c:pt>
                <c:pt idx="1248">
                  <c:v>69.025248139569214</c:v>
                </c:pt>
                <c:pt idx="1249">
                  <c:v>68.692505629726242</c:v>
                </c:pt>
                <c:pt idx="1250">
                  <c:v>68.656432302548239</c:v>
                </c:pt>
                <c:pt idx="1251">
                  <c:v>69.037104942834318</c:v>
                </c:pt>
                <c:pt idx="1252">
                  <c:v>68.994180869978521</c:v>
                </c:pt>
                <c:pt idx="1253">
                  <c:v>68.875972223621815</c:v>
                </c:pt>
                <c:pt idx="1254">
                  <c:v>73.517828934102099</c:v>
                </c:pt>
                <c:pt idx="1255">
                  <c:v>68.644346933661652</c:v>
                </c:pt>
                <c:pt idx="1256">
                  <c:v>68.188753331300248</c:v>
                </c:pt>
                <c:pt idx="1257">
                  <c:v>68.276757446933686</c:v>
                </c:pt>
                <c:pt idx="1258">
                  <c:v>68.30780886721864</c:v>
                </c:pt>
                <c:pt idx="1259">
                  <c:v>68.237657232448583</c:v>
                </c:pt>
                <c:pt idx="1260">
                  <c:v>68.146372684351263</c:v>
                </c:pt>
                <c:pt idx="1261">
                  <c:v>68.021963244059904</c:v>
                </c:pt>
                <c:pt idx="1262">
                  <c:v>75.011618162940096</c:v>
                </c:pt>
                <c:pt idx="1263">
                  <c:v>74.818562767023352</c:v>
                </c:pt>
                <c:pt idx="1264">
                  <c:v>66.827099832753362</c:v>
                </c:pt>
                <c:pt idx="1265">
                  <c:v>66.277619724527497</c:v>
                </c:pt>
                <c:pt idx="1266">
                  <c:v>65.718595547214079</c:v>
                </c:pt>
                <c:pt idx="1267">
                  <c:v>66.177432614448236</c:v>
                </c:pt>
                <c:pt idx="1268">
                  <c:v>65.459378225600901</c:v>
                </c:pt>
                <c:pt idx="1269">
                  <c:v>63.941432374454912</c:v>
                </c:pt>
                <c:pt idx="1270">
                  <c:v>63.236629711616416</c:v>
                </c:pt>
                <c:pt idx="1271">
                  <c:v>63.396246070062503</c:v>
                </c:pt>
                <c:pt idx="1272">
                  <c:v>63.3652975151699</c:v>
                </c:pt>
                <c:pt idx="1273">
                  <c:v>63.59194257282644</c:v>
                </c:pt>
                <c:pt idx="1274">
                  <c:v>63.709279808862412</c:v>
                </c:pt>
                <c:pt idx="1275">
                  <c:v>63.183035422883002</c:v>
                </c:pt>
                <c:pt idx="1276">
                  <c:v>62.983738922911343</c:v>
                </c:pt>
                <c:pt idx="1277">
                  <c:v>62.396632422432091</c:v>
                </c:pt>
                <c:pt idx="1278">
                  <c:v>62.95201754542056</c:v>
                </c:pt>
                <c:pt idx="1279">
                  <c:v>62.711837199193489</c:v>
                </c:pt>
                <c:pt idx="1280">
                  <c:v>62.015783124425809</c:v>
                </c:pt>
                <c:pt idx="1281">
                  <c:v>61.24747398241874</c:v>
                </c:pt>
                <c:pt idx="1282">
                  <c:v>60.246590225427894</c:v>
                </c:pt>
                <c:pt idx="1283">
                  <c:v>59.246970624402657</c:v>
                </c:pt>
                <c:pt idx="1284">
                  <c:v>58.591001945898341</c:v>
                </c:pt>
                <c:pt idx="1285">
                  <c:v>57.088332078550181</c:v>
                </c:pt>
                <c:pt idx="1286">
                  <c:v>56.038861818271073</c:v>
                </c:pt>
                <c:pt idx="1287">
                  <c:v>55.002691154699164</c:v>
                </c:pt>
                <c:pt idx="1288">
                  <c:v>54.803386078938928</c:v>
                </c:pt>
                <c:pt idx="1289">
                  <c:v>54.865721146519938</c:v>
                </c:pt>
                <c:pt idx="1290">
                  <c:v>54.969783524672501</c:v>
                </c:pt>
                <c:pt idx="1291">
                  <c:v>55.188554732047834</c:v>
                </c:pt>
                <c:pt idx="1292">
                  <c:v>73.570292334050762</c:v>
                </c:pt>
                <c:pt idx="1293">
                  <c:v>72.707503413630405</c:v>
                </c:pt>
                <c:pt idx="1294">
                  <c:v>72.625041819871939</c:v>
                </c:pt>
                <c:pt idx="1295">
                  <c:v>72.661473621289673</c:v>
                </c:pt>
                <c:pt idx="1296">
                  <c:v>72.590766142212274</c:v>
                </c:pt>
                <c:pt idx="1297">
                  <c:v>72.656993017047455</c:v>
                </c:pt>
                <c:pt idx="1298">
                  <c:v>72.940402457750608</c:v>
                </c:pt>
                <c:pt idx="1299">
                  <c:v>64.611624449552195</c:v>
                </c:pt>
                <c:pt idx="1300">
                  <c:v>64.493483654576721</c:v>
                </c:pt>
                <c:pt idx="1301">
                  <c:v>64.445755281634248</c:v>
                </c:pt>
                <c:pt idx="1302">
                  <c:v>64.294383449530571</c:v>
                </c:pt>
                <c:pt idx="1303">
                  <c:v>64.252195066285623</c:v>
                </c:pt>
                <c:pt idx="1304">
                  <c:v>64.201824214952524</c:v>
                </c:pt>
                <c:pt idx="1305">
                  <c:v>64.148127623345161</c:v>
                </c:pt>
                <c:pt idx="1306">
                  <c:v>63.9323742515544</c:v>
                </c:pt>
                <c:pt idx="1307">
                  <c:v>71.476852949554569</c:v>
                </c:pt>
                <c:pt idx="1308">
                  <c:v>71.622722861944538</c:v>
                </c:pt>
                <c:pt idx="1309">
                  <c:v>71.679225809412529</c:v>
                </c:pt>
                <c:pt idx="1310">
                  <c:v>71.533195283275873</c:v>
                </c:pt>
                <c:pt idx="1311">
                  <c:v>71.011946004824424</c:v>
                </c:pt>
                <c:pt idx="1312">
                  <c:v>71.606842737184039</c:v>
                </c:pt>
                <c:pt idx="1313">
                  <c:v>70.972805211645849</c:v>
                </c:pt>
                <c:pt idx="1314">
                  <c:v>71.219417786601284</c:v>
                </c:pt>
                <c:pt idx="1315">
                  <c:v>71.143617455394477</c:v>
                </c:pt>
                <c:pt idx="1316">
                  <c:v>73.346356100360907</c:v>
                </c:pt>
                <c:pt idx="1317">
                  <c:v>70.624111721382434</c:v>
                </c:pt>
                <c:pt idx="1318">
                  <c:v>69.580125346465849</c:v>
                </c:pt>
                <c:pt idx="1319">
                  <c:v>70.169219474734618</c:v>
                </c:pt>
                <c:pt idx="1320">
                  <c:v>69.455938609270859</c:v>
                </c:pt>
                <c:pt idx="1321">
                  <c:v>69.928167545055373</c:v>
                </c:pt>
                <c:pt idx="1322">
                  <c:v>72.845469019380189</c:v>
                </c:pt>
                <c:pt idx="1323">
                  <c:v>65.883945649866362</c:v>
                </c:pt>
                <c:pt idx="1324">
                  <c:v>72.801128106198561</c:v>
                </c:pt>
                <c:pt idx="1325">
                  <c:v>66.498764488464886</c:v>
                </c:pt>
                <c:pt idx="1326">
                  <c:v>65.80319322244948</c:v>
                </c:pt>
                <c:pt idx="1327">
                  <c:v>73.56740446851181</c:v>
                </c:pt>
                <c:pt idx="1328">
                  <c:v>64.929485432083055</c:v>
                </c:pt>
                <c:pt idx="1329">
                  <c:v>64.48808009762044</c:v>
                </c:pt>
                <c:pt idx="1330">
                  <c:v>64.15679706972125</c:v>
                </c:pt>
                <c:pt idx="1331">
                  <c:v>64.724898934147987</c:v>
                </c:pt>
                <c:pt idx="1332">
                  <c:v>65.217658472529649</c:v>
                </c:pt>
                <c:pt idx="1333">
                  <c:v>65.303563629914777</c:v>
                </c:pt>
                <c:pt idx="1334">
                  <c:v>65.31289553552584</c:v>
                </c:pt>
                <c:pt idx="1335">
                  <c:v>64.963492540976844</c:v>
                </c:pt>
                <c:pt idx="1336">
                  <c:v>64.423615420435482</c:v>
                </c:pt>
                <c:pt idx="1337">
                  <c:v>64.775422820325943</c:v>
                </c:pt>
                <c:pt idx="1338">
                  <c:v>72.579423540290477</c:v>
                </c:pt>
                <c:pt idx="1339">
                  <c:v>72.357718974382394</c:v>
                </c:pt>
                <c:pt idx="1340">
                  <c:v>66.187519434101176</c:v>
                </c:pt>
                <c:pt idx="1341">
                  <c:v>66.177414656865594</c:v>
                </c:pt>
                <c:pt idx="1342">
                  <c:v>65.66476038153283</c:v>
                </c:pt>
                <c:pt idx="1343">
                  <c:v>65.412827274385819</c:v>
                </c:pt>
                <c:pt idx="1344">
                  <c:v>65.108996118747456</c:v>
                </c:pt>
                <c:pt idx="1345">
                  <c:v>73.925595524099535</c:v>
                </c:pt>
                <c:pt idx="1346">
                  <c:v>64.078134230125755</c:v>
                </c:pt>
                <c:pt idx="1347">
                  <c:v>63.755410236213059</c:v>
                </c:pt>
                <c:pt idx="1348">
                  <c:v>63.399681032083357</c:v>
                </c:pt>
                <c:pt idx="1349">
                  <c:v>63.103407011754733</c:v>
                </c:pt>
                <c:pt idx="1350">
                  <c:v>62.761790179567711</c:v>
                </c:pt>
                <c:pt idx="1351">
                  <c:v>63.218453021234176</c:v>
                </c:pt>
                <c:pt idx="1352">
                  <c:v>71.231295009417607</c:v>
                </c:pt>
                <c:pt idx="1353">
                  <c:v>74.074758640303259</c:v>
                </c:pt>
                <c:pt idx="1354">
                  <c:v>74.661198444375486</c:v>
                </c:pt>
                <c:pt idx="1355">
                  <c:v>73.556496349119968</c:v>
                </c:pt>
                <c:pt idx="1356">
                  <c:v>80.785598008914747</c:v>
                </c:pt>
                <c:pt idx="1357">
                  <c:v>73.460770502485687</c:v>
                </c:pt>
                <c:pt idx="1358">
                  <c:v>73.008146767642117</c:v>
                </c:pt>
                <c:pt idx="1359">
                  <c:v>72.088167626192174</c:v>
                </c:pt>
                <c:pt idx="1360">
                  <c:v>71.649838930005302</c:v>
                </c:pt>
                <c:pt idx="1361">
                  <c:v>71.427302308986853</c:v>
                </c:pt>
                <c:pt idx="1362">
                  <c:v>79.42844971040671</c:v>
                </c:pt>
                <c:pt idx="1363">
                  <c:v>79.322879391390899</c:v>
                </c:pt>
                <c:pt idx="1364">
                  <c:v>70.533831883178365</c:v>
                </c:pt>
                <c:pt idx="1365">
                  <c:v>69.820638102745804</c:v>
                </c:pt>
                <c:pt idx="1366">
                  <c:v>70.408912079605003</c:v>
                </c:pt>
                <c:pt idx="1367">
                  <c:v>69.790147652434101</c:v>
                </c:pt>
                <c:pt idx="1368">
                  <c:v>69.7907329992955</c:v>
                </c:pt>
                <c:pt idx="1369">
                  <c:v>70.142116987732692</c:v>
                </c:pt>
                <c:pt idx="1370">
                  <c:v>70.574470427773051</c:v>
                </c:pt>
                <c:pt idx="1371">
                  <c:v>70.515808837445036</c:v>
                </c:pt>
                <c:pt idx="1372">
                  <c:v>70.000193455126052</c:v>
                </c:pt>
                <c:pt idx="1373">
                  <c:v>69.923277690145596</c:v>
                </c:pt>
                <c:pt idx="1374">
                  <c:v>69.9054240528408</c:v>
                </c:pt>
                <c:pt idx="1375">
                  <c:v>74.564980176774213</c:v>
                </c:pt>
                <c:pt idx="1376">
                  <c:v>74.225160851685345</c:v>
                </c:pt>
                <c:pt idx="1377">
                  <c:v>74.189802705625596</c:v>
                </c:pt>
                <c:pt idx="1378">
                  <c:v>74.079950105077899</c:v>
                </c:pt>
                <c:pt idx="1379">
                  <c:v>73.632632959803558</c:v>
                </c:pt>
                <c:pt idx="1380">
                  <c:v>74.246750760385723</c:v>
                </c:pt>
                <c:pt idx="1381">
                  <c:v>69.729968605630546</c:v>
                </c:pt>
                <c:pt idx="1382">
                  <c:v>50.552218645413035</c:v>
                </c:pt>
                <c:pt idx="1383">
                  <c:v>50.724223670673148</c:v>
                </c:pt>
                <c:pt idx="1384">
                  <c:v>50.954951662461589</c:v>
                </c:pt>
                <c:pt idx="1385">
                  <c:v>72.312305044826743</c:v>
                </c:pt>
                <c:pt idx="1386">
                  <c:v>51.346299873430645</c:v>
                </c:pt>
                <c:pt idx="1387">
                  <c:v>49.601275295801898</c:v>
                </c:pt>
                <c:pt idx="1388">
                  <c:v>48.440809879257117</c:v>
                </c:pt>
                <c:pt idx="1389">
                  <c:v>46.549725796689827</c:v>
                </c:pt>
                <c:pt idx="1390">
                  <c:v>45.62614556190632</c:v>
                </c:pt>
                <c:pt idx="1391">
                  <c:v>44.709572975391929</c:v>
                </c:pt>
                <c:pt idx="1392">
                  <c:v>44.786012651034476</c:v>
                </c:pt>
                <c:pt idx="1393">
                  <c:v>45.617743166774851</c:v>
                </c:pt>
                <c:pt idx="1394">
                  <c:v>47.13227180431516</c:v>
                </c:pt>
                <c:pt idx="1395">
                  <c:v>48.715913090914682</c:v>
                </c:pt>
                <c:pt idx="1396">
                  <c:v>50.70794681283607</c:v>
                </c:pt>
                <c:pt idx="1397">
                  <c:v>59.04427652692916</c:v>
                </c:pt>
                <c:pt idx="1398">
                  <c:v>62.186792348147193</c:v>
                </c:pt>
                <c:pt idx="1399">
                  <c:v>62.055630343730463</c:v>
                </c:pt>
                <c:pt idx="1400">
                  <c:v>63.243307430767992</c:v>
                </c:pt>
                <c:pt idx="1401">
                  <c:v>62.935724949944508</c:v>
                </c:pt>
                <c:pt idx="1402">
                  <c:v>62.733427561049112</c:v>
                </c:pt>
                <c:pt idx="1403">
                  <c:v>62.626197185757668</c:v>
                </c:pt>
                <c:pt idx="1404">
                  <c:v>62.438996870830664</c:v>
                </c:pt>
                <c:pt idx="1405">
                  <c:v>73.716535501636102</c:v>
                </c:pt>
                <c:pt idx="1406">
                  <c:v>61.180640886223898</c:v>
                </c:pt>
                <c:pt idx="1407">
                  <c:v>60.620333448479144</c:v>
                </c:pt>
                <c:pt idx="1408">
                  <c:v>73.329898030433284</c:v>
                </c:pt>
                <c:pt idx="1409">
                  <c:v>58.764815263295553</c:v>
                </c:pt>
                <c:pt idx="1410">
                  <c:v>60.502733047871651</c:v>
                </c:pt>
                <c:pt idx="1411">
                  <c:v>73.558872729534073</c:v>
                </c:pt>
                <c:pt idx="1412">
                  <c:v>67.258513958496479</c:v>
                </c:pt>
                <c:pt idx="1413">
                  <c:v>67.657582177131033</c:v>
                </c:pt>
                <c:pt idx="1414">
                  <c:v>67.701923090312647</c:v>
                </c:pt>
                <c:pt idx="1415">
                  <c:v>66.482410937444982</c:v>
                </c:pt>
                <c:pt idx="1416">
                  <c:v>67.778295559022212</c:v>
                </c:pt>
                <c:pt idx="1417">
                  <c:v>67.785035566668128</c:v>
                </c:pt>
                <c:pt idx="1418">
                  <c:v>68.07123481639222</c:v>
                </c:pt>
                <c:pt idx="1419">
                  <c:v>67.779744477656308</c:v>
                </c:pt>
                <c:pt idx="1420">
                  <c:v>67.958604544282522</c:v>
                </c:pt>
                <c:pt idx="1421">
                  <c:v>67.768361733624829</c:v>
                </c:pt>
                <c:pt idx="1422">
                  <c:v>67.366600284523244</c:v>
                </c:pt>
                <c:pt idx="1423">
                  <c:v>67.394217534243595</c:v>
                </c:pt>
                <c:pt idx="1424">
                  <c:v>67.143265475010068</c:v>
                </c:pt>
                <c:pt idx="1425">
                  <c:v>67.30223185048348</c:v>
                </c:pt>
                <c:pt idx="1426">
                  <c:v>67.315810884466046</c:v>
                </c:pt>
                <c:pt idx="1427">
                  <c:v>76.798937738853866</c:v>
                </c:pt>
                <c:pt idx="1428">
                  <c:v>76.194986109484745</c:v>
                </c:pt>
                <c:pt idx="1429">
                  <c:v>76.222776081479182</c:v>
                </c:pt>
                <c:pt idx="1430">
                  <c:v>82.262120138072135</c:v>
                </c:pt>
                <c:pt idx="1431">
                  <c:v>74.610461608080513</c:v>
                </c:pt>
                <c:pt idx="1432">
                  <c:v>74.258034736291322</c:v>
                </c:pt>
                <c:pt idx="1433">
                  <c:v>73.44862013677259</c:v>
                </c:pt>
                <c:pt idx="1434">
                  <c:v>82.167515033116217</c:v>
                </c:pt>
                <c:pt idx="1435">
                  <c:v>71.919358031082098</c:v>
                </c:pt>
                <c:pt idx="1436">
                  <c:v>72.564953429396411</c:v>
                </c:pt>
                <c:pt idx="1437">
                  <c:v>80.758040719317478</c:v>
                </c:pt>
                <c:pt idx="1438">
                  <c:v>80.54348641822844</c:v>
                </c:pt>
                <c:pt idx="1439">
                  <c:v>80.727307033318041</c:v>
                </c:pt>
                <c:pt idx="1440">
                  <c:v>80.152704184451053</c:v>
                </c:pt>
                <c:pt idx="1441">
                  <c:v>81.072051887177864</c:v>
                </c:pt>
                <c:pt idx="1442">
                  <c:v>88.44011079820541</c:v>
                </c:pt>
                <c:pt idx="1443">
                  <c:v>87.818204044398428</c:v>
                </c:pt>
                <c:pt idx="1444">
                  <c:v>82.571854048601807</c:v>
                </c:pt>
                <c:pt idx="1445">
                  <c:v>88.745124378703338</c:v>
                </c:pt>
                <c:pt idx="1446">
                  <c:v>79.642338269448032</c:v>
                </c:pt>
                <c:pt idx="1447">
                  <c:v>79.400905888430572</c:v>
                </c:pt>
                <c:pt idx="1448">
                  <c:v>92.773451911210913</c:v>
                </c:pt>
                <c:pt idx="1449">
                  <c:v>78.170353517787987</c:v>
                </c:pt>
                <c:pt idx="1450">
                  <c:v>87.323277953987827</c:v>
                </c:pt>
                <c:pt idx="1451">
                  <c:v>82.099641794374634</c:v>
                </c:pt>
                <c:pt idx="1452">
                  <c:v>85.365115779916977</c:v>
                </c:pt>
                <c:pt idx="1453">
                  <c:v>84.057725652635938</c:v>
                </c:pt>
                <c:pt idx="1454">
                  <c:v>78.424793894719897</c:v>
                </c:pt>
                <c:pt idx="1455">
                  <c:v>82.6232131120845</c:v>
                </c:pt>
                <c:pt idx="1456">
                  <c:v>82.853988898701004</c:v>
                </c:pt>
                <c:pt idx="1457">
                  <c:v>63.625816329767993</c:v>
                </c:pt>
                <c:pt idx="1458">
                  <c:v>72.952887027739578</c:v>
                </c:pt>
                <c:pt idx="1459">
                  <c:v>63.540698784236007</c:v>
                </c:pt>
                <c:pt idx="1460">
                  <c:v>63.323920991318857</c:v>
                </c:pt>
                <c:pt idx="1461">
                  <c:v>63.034866728756775</c:v>
                </c:pt>
                <c:pt idx="1462">
                  <c:v>62.720160577958453</c:v>
                </c:pt>
                <c:pt idx="1463">
                  <c:v>62.37206631733568</c:v>
                </c:pt>
                <c:pt idx="1464">
                  <c:v>62.324602831373923</c:v>
                </c:pt>
                <c:pt idx="1465">
                  <c:v>62.214206856227264</c:v>
                </c:pt>
                <c:pt idx="1466">
                  <c:v>62.13778971772966</c:v>
                </c:pt>
                <c:pt idx="1467">
                  <c:v>62.077002069885623</c:v>
                </c:pt>
                <c:pt idx="1468">
                  <c:v>62.08617962863665</c:v>
                </c:pt>
                <c:pt idx="1469">
                  <c:v>61.948164340346544</c:v>
                </c:pt>
                <c:pt idx="1470">
                  <c:v>61.780110529148011</c:v>
                </c:pt>
                <c:pt idx="1471">
                  <c:v>61.507077575579885</c:v>
                </c:pt>
                <c:pt idx="1472">
                  <c:v>56.919032320889983</c:v>
                </c:pt>
                <c:pt idx="1473">
                  <c:v>56.163006120396908</c:v>
                </c:pt>
                <c:pt idx="1474">
                  <c:v>71.787441615607975</c:v>
                </c:pt>
                <c:pt idx="1475">
                  <c:v>54.514311639929318</c:v>
                </c:pt>
                <c:pt idx="1476">
                  <c:v>53.524004244953233</c:v>
                </c:pt>
                <c:pt idx="1477">
                  <c:v>52.267240270825837</c:v>
                </c:pt>
                <c:pt idx="1478">
                  <c:v>50.841740871586666</c:v>
                </c:pt>
                <c:pt idx="1479">
                  <c:v>49.257391230050835</c:v>
                </c:pt>
                <c:pt idx="1480">
                  <c:v>48.017418153409487</c:v>
                </c:pt>
                <c:pt idx="1481">
                  <c:v>71.065416280712029</c:v>
                </c:pt>
                <c:pt idx="1482">
                  <c:v>46.780712833387483</c:v>
                </c:pt>
                <c:pt idx="1483">
                  <c:v>46.825260790934657</c:v>
                </c:pt>
                <c:pt idx="1484">
                  <c:v>71.042657632649494</c:v>
                </c:pt>
                <c:pt idx="1485">
                  <c:v>47.47762181192418</c:v>
                </c:pt>
                <c:pt idx="1486">
                  <c:v>47.977296344557388</c:v>
                </c:pt>
                <c:pt idx="1487">
                  <c:v>68.645106445091372</c:v>
                </c:pt>
                <c:pt idx="1488">
                  <c:v>68.187635486783392</c:v>
                </c:pt>
                <c:pt idx="1489">
                  <c:v>68.137761933712355</c:v>
                </c:pt>
                <c:pt idx="1490">
                  <c:v>73.217392100625872</c:v>
                </c:pt>
                <c:pt idx="1491">
                  <c:v>68.01197697170619</c:v>
                </c:pt>
                <c:pt idx="1492">
                  <c:v>68.227695747318108</c:v>
                </c:pt>
                <c:pt idx="1493">
                  <c:v>68.187568451436306</c:v>
                </c:pt>
                <c:pt idx="1494">
                  <c:v>68.110743908609024</c:v>
                </c:pt>
                <c:pt idx="1495">
                  <c:v>68.035738332389442</c:v>
                </c:pt>
                <c:pt idx="1496">
                  <c:v>67.964831079640064</c:v>
                </c:pt>
                <c:pt idx="1497">
                  <c:v>67.898510639876065</c:v>
                </c:pt>
                <c:pt idx="1498">
                  <c:v>67.819024359479187</c:v>
                </c:pt>
                <c:pt idx="1499">
                  <c:v>73.29206893711374</c:v>
                </c:pt>
                <c:pt idx="1500">
                  <c:v>67.538922622081387</c:v>
                </c:pt>
                <c:pt idx="1501">
                  <c:v>67.206991132956844</c:v>
                </c:pt>
                <c:pt idx="1502">
                  <c:v>72.101856791457863</c:v>
                </c:pt>
                <c:pt idx="1503">
                  <c:v>71.753795320695559</c:v>
                </c:pt>
                <c:pt idx="1504">
                  <c:v>71.485768426205539</c:v>
                </c:pt>
                <c:pt idx="1505">
                  <c:v>72.008950221219806</c:v>
                </c:pt>
                <c:pt idx="1506">
                  <c:v>71.105679627903712</c:v>
                </c:pt>
                <c:pt idx="1507">
                  <c:v>70.932024532837985</c:v>
                </c:pt>
                <c:pt idx="1508">
                  <c:v>71.326389494794782</c:v>
                </c:pt>
                <c:pt idx="1509">
                  <c:v>70.636076458744625</c:v>
                </c:pt>
                <c:pt idx="1510">
                  <c:v>70.708174189482591</c:v>
                </c:pt>
                <c:pt idx="1511">
                  <c:v>70.406060240746697</c:v>
                </c:pt>
                <c:pt idx="1512">
                  <c:v>73.863915274423718</c:v>
                </c:pt>
                <c:pt idx="1513">
                  <c:v>69.590405610010222</c:v>
                </c:pt>
                <c:pt idx="1514">
                  <c:v>68.836656196441083</c:v>
                </c:pt>
                <c:pt idx="1515">
                  <c:v>68.648865038445521</c:v>
                </c:pt>
                <c:pt idx="1516">
                  <c:v>68.306699537642871</c:v>
                </c:pt>
                <c:pt idx="1517">
                  <c:v>61.566942852457899</c:v>
                </c:pt>
                <c:pt idx="1518">
                  <c:v>61.428001569082483</c:v>
                </c:pt>
                <c:pt idx="1519">
                  <c:v>72.460960935929961</c:v>
                </c:pt>
                <c:pt idx="1520">
                  <c:v>61.871704133449924</c:v>
                </c:pt>
                <c:pt idx="1521">
                  <c:v>61.722978700834688</c:v>
                </c:pt>
                <c:pt idx="1522">
                  <c:v>61.631963097913754</c:v>
                </c:pt>
                <c:pt idx="1523">
                  <c:v>61.546404781274767</c:v>
                </c:pt>
                <c:pt idx="1524">
                  <c:v>61.349098855305826</c:v>
                </c:pt>
                <c:pt idx="1525">
                  <c:v>61.06687503443348</c:v>
                </c:pt>
                <c:pt idx="1526">
                  <c:v>72.554154862859562</c:v>
                </c:pt>
                <c:pt idx="1527">
                  <c:v>60.690571038023286</c:v>
                </c:pt>
                <c:pt idx="1528">
                  <c:v>60.545658990027739</c:v>
                </c:pt>
                <c:pt idx="1529">
                  <c:v>72.423424687663527</c:v>
                </c:pt>
                <c:pt idx="1530">
                  <c:v>72.283283715859639</c:v>
                </c:pt>
                <c:pt idx="1531">
                  <c:v>72.147073254412064</c:v>
                </c:pt>
                <c:pt idx="1532">
                  <c:v>78.222711102835021</c:v>
                </c:pt>
                <c:pt idx="1533">
                  <c:v>78.146497363283544</c:v>
                </c:pt>
                <c:pt idx="1534">
                  <c:v>77.739289815807922</c:v>
                </c:pt>
                <c:pt idx="1535">
                  <c:v>79.395515427308837</c:v>
                </c:pt>
                <c:pt idx="1536">
                  <c:v>77.612923282771746</c:v>
                </c:pt>
                <c:pt idx="1537">
                  <c:v>77.403366930332936</c:v>
                </c:pt>
                <c:pt idx="1538">
                  <c:v>78.683757748329583</c:v>
                </c:pt>
                <c:pt idx="1539">
                  <c:v>78.709768294046256</c:v>
                </c:pt>
                <c:pt idx="1540">
                  <c:v>79.06973762023739</c:v>
                </c:pt>
                <c:pt idx="1541">
                  <c:v>78.025659096073895</c:v>
                </c:pt>
                <c:pt idx="1542">
                  <c:v>76.735489341530013</c:v>
                </c:pt>
                <c:pt idx="1543">
                  <c:v>77.610956768156711</c:v>
                </c:pt>
                <c:pt idx="1544">
                  <c:v>76.990414189064055</c:v>
                </c:pt>
                <c:pt idx="1545">
                  <c:v>75.903511324419753</c:v>
                </c:pt>
                <c:pt idx="1546">
                  <c:v>79.043028009025122</c:v>
                </c:pt>
                <c:pt idx="1547">
                  <c:v>72.495772545565316</c:v>
                </c:pt>
                <c:pt idx="1548">
                  <c:v>72.363136647972269</c:v>
                </c:pt>
                <c:pt idx="1549">
                  <c:v>72.351498360433609</c:v>
                </c:pt>
                <c:pt idx="1550">
                  <c:v>64.247355933157863</c:v>
                </c:pt>
                <c:pt idx="1551">
                  <c:v>64.115405158617904</c:v>
                </c:pt>
                <c:pt idx="1552">
                  <c:v>64.072767566716053</c:v>
                </c:pt>
                <c:pt idx="1553">
                  <c:v>64.018745042780893</c:v>
                </c:pt>
                <c:pt idx="1554">
                  <c:v>63.896869646190872</c:v>
                </c:pt>
                <c:pt idx="1555">
                  <c:v>63.833964147229246</c:v>
                </c:pt>
                <c:pt idx="1556">
                  <c:v>63.744869603004581</c:v>
                </c:pt>
                <c:pt idx="1557">
                  <c:v>63.669952693938612</c:v>
                </c:pt>
                <c:pt idx="1558">
                  <c:v>63.596309271311881</c:v>
                </c:pt>
                <c:pt idx="1559">
                  <c:v>63.495824277252495</c:v>
                </c:pt>
                <c:pt idx="1560">
                  <c:v>63.46275486983567</c:v>
                </c:pt>
                <c:pt idx="1561">
                  <c:v>72.592224042923661</c:v>
                </c:pt>
                <c:pt idx="1562">
                  <c:v>67.107138347638596</c:v>
                </c:pt>
                <c:pt idx="1563">
                  <c:v>67.640878093328638</c:v>
                </c:pt>
                <c:pt idx="1564">
                  <c:v>67.329099679091811</c:v>
                </c:pt>
                <c:pt idx="1565">
                  <c:v>68.295072752379753</c:v>
                </c:pt>
                <c:pt idx="1566">
                  <c:v>67.482660508081111</c:v>
                </c:pt>
                <c:pt idx="1567">
                  <c:v>67.685062457263712</c:v>
                </c:pt>
                <c:pt idx="1568">
                  <c:v>67.179814138715884</c:v>
                </c:pt>
                <c:pt idx="1569">
                  <c:v>68.036234695333405</c:v>
                </c:pt>
                <c:pt idx="1570">
                  <c:v>67.995135296054798</c:v>
                </c:pt>
                <c:pt idx="1571">
                  <c:v>67.927759438492146</c:v>
                </c:pt>
                <c:pt idx="1572">
                  <c:v>68.028864874337089</c:v>
                </c:pt>
                <c:pt idx="1573">
                  <c:v>67.670600274017673</c:v>
                </c:pt>
                <c:pt idx="1574">
                  <c:v>67.448294091699651</c:v>
                </c:pt>
                <c:pt idx="1575">
                  <c:v>67.4449572975264</c:v>
                </c:pt>
                <c:pt idx="1576">
                  <c:v>67.690468066167824</c:v>
                </c:pt>
                <c:pt idx="1577">
                  <c:v>70.276020439168107</c:v>
                </c:pt>
                <c:pt idx="1578">
                  <c:v>75.131347206120012</c:v>
                </c:pt>
                <c:pt idx="1579">
                  <c:v>70.209169710079323</c:v>
                </c:pt>
                <c:pt idx="1580">
                  <c:v>70.781431542441211</c:v>
                </c:pt>
                <c:pt idx="1581">
                  <c:v>70.563059661047703</c:v>
                </c:pt>
                <c:pt idx="1582">
                  <c:v>75.548288192103399</c:v>
                </c:pt>
                <c:pt idx="1583">
                  <c:v>70.08704001266392</c:v>
                </c:pt>
                <c:pt idx="1584">
                  <c:v>70.227601754165491</c:v>
                </c:pt>
                <c:pt idx="1585">
                  <c:v>70.581752182145152</c:v>
                </c:pt>
                <c:pt idx="1586">
                  <c:v>70.48043707874541</c:v>
                </c:pt>
                <c:pt idx="1587">
                  <c:v>70.510489023371946</c:v>
                </c:pt>
                <c:pt idx="1588">
                  <c:v>70.284728611562784</c:v>
                </c:pt>
                <c:pt idx="1589">
                  <c:v>69.774001179637693</c:v>
                </c:pt>
                <c:pt idx="1590">
                  <c:v>69.853035615706915</c:v>
                </c:pt>
                <c:pt idx="1591">
                  <c:v>69.767253568533846</c:v>
                </c:pt>
                <c:pt idx="1592">
                  <c:v>66.920589903496492</c:v>
                </c:pt>
                <c:pt idx="1593">
                  <c:v>66.865915186027038</c:v>
                </c:pt>
                <c:pt idx="1594">
                  <c:v>67.272225722451253</c:v>
                </c:pt>
                <c:pt idx="1595">
                  <c:v>66.816020934889252</c:v>
                </c:pt>
                <c:pt idx="1596">
                  <c:v>66.678217729012744</c:v>
                </c:pt>
                <c:pt idx="1597">
                  <c:v>66.747233845477112</c:v>
                </c:pt>
                <c:pt idx="1598">
                  <c:v>66.624544910220095</c:v>
                </c:pt>
                <c:pt idx="1599">
                  <c:v>66.455511264427884</c:v>
                </c:pt>
                <c:pt idx="1600">
                  <c:v>66.445177460140059</c:v>
                </c:pt>
                <c:pt idx="1601">
                  <c:v>66.420731283909561</c:v>
                </c:pt>
                <c:pt idx="1602">
                  <c:v>66.421733182586337</c:v>
                </c:pt>
                <c:pt idx="1603">
                  <c:v>73.98759834982647</c:v>
                </c:pt>
                <c:pt idx="1604">
                  <c:v>73.714768607051582</c:v>
                </c:pt>
                <c:pt idx="1605">
                  <c:v>66.546654942249134</c:v>
                </c:pt>
                <c:pt idx="1606">
                  <c:v>66.235037624248804</c:v>
                </c:pt>
                <c:pt idx="1607">
                  <c:v>63.793992757008766</c:v>
                </c:pt>
                <c:pt idx="1608">
                  <c:v>63.68102579739611</c:v>
                </c:pt>
                <c:pt idx="1609">
                  <c:v>63.511369103581565</c:v>
                </c:pt>
                <c:pt idx="1610">
                  <c:v>63.33645292289318</c:v>
                </c:pt>
                <c:pt idx="1611">
                  <c:v>74.692147058463519</c:v>
                </c:pt>
                <c:pt idx="1612">
                  <c:v>64.999144089116825</c:v>
                </c:pt>
                <c:pt idx="1613">
                  <c:v>65.338882161979598</c:v>
                </c:pt>
                <c:pt idx="1614">
                  <c:v>73.951995237456742</c:v>
                </c:pt>
                <c:pt idx="1615">
                  <c:v>62.753164941535971</c:v>
                </c:pt>
                <c:pt idx="1616">
                  <c:v>62.545386715515683</c:v>
                </c:pt>
                <c:pt idx="1617">
                  <c:v>61.708599080213993</c:v>
                </c:pt>
                <c:pt idx="1618">
                  <c:v>62.108289985417315</c:v>
                </c:pt>
                <c:pt idx="1619">
                  <c:v>62.885943502696911</c:v>
                </c:pt>
                <c:pt idx="1620">
                  <c:v>62.922984899822318</c:v>
                </c:pt>
                <c:pt idx="1621">
                  <c:v>62.534723747261381</c:v>
                </c:pt>
                <c:pt idx="1622">
                  <c:v>73.288404216445684</c:v>
                </c:pt>
                <c:pt idx="1623">
                  <c:v>73.188201360991556</c:v>
                </c:pt>
                <c:pt idx="1624">
                  <c:v>73.506926978158234</c:v>
                </c:pt>
                <c:pt idx="1625">
                  <c:v>71.470465716402842</c:v>
                </c:pt>
                <c:pt idx="1626">
                  <c:v>71.362717394844466</c:v>
                </c:pt>
                <c:pt idx="1627">
                  <c:v>71.143519925566522</c:v>
                </c:pt>
                <c:pt idx="1628">
                  <c:v>70.994237772308267</c:v>
                </c:pt>
                <c:pt idx="1629">
                  <c:v>70.348548689143058</c:v>
                </c:pt>
                <c:pt idx="1630">
                  <c:v>75.415366323208715</c:v>
                </c:pt>
                <c:pt idx="1631">
                  <c:v>67.692431053047287</c:v>
                </c:pt>
                <c:pt idx="1632">
                  <c:v>67.959619078487833</c:v>
                </c:pt>
                <c:pt idx="1633">
                  <c:v>67.591156181470424</c:v>
                </c:pt>
                <c:pt idx="1634">
                  <c:v>67.589441598949961</c:v>
                </c:pt>
                <c:pt idx="1635">
                  <c:v>67.381668579773063</c:v>
                </c:pt>
                <c:pt idx="1636">
                  <c:v>69.6224803845586</c:v>
                </c:pt>
                <c:pt idx="1637">
                  <c:v>69.574181697176869</c:v>
                </c:pt>
                <c:pt idx="1638">
                  <c:v>69.425245014278858</c:v>
                </c:pt>
                <c:pt idx="1639">
                  <c:v>73.192235267159759</c:v>
                </c:pt>
                <c:pt idx="1640">
                  <c:v>73.431382362828842</c:v>
                </c:pt>
                <c:pt idx="1641">
                  <c:v>68.801083201992881</c:v>
                </c:pt>
                <c:pt idx="1642">
                  <c:v>68.43880735007329</c:v>
                </c:pt>
                <c:pt idx="1643">
                  <c:v>68.227623658562379</c:v>
                </c:pt>
                <c:pt idx="1644">
                  <c:v>67.995247099832341</c:v>
                </c:pt>
                <c:pt idx="1645">
                  <c:v>67.704150614824258</c:v>
                </c:pt>
                <c:pt idx="1646">
                  <c:v>67.571905965046284</c:v>
                </c:pt>
                <c:pt idx="1647">
                  <c:v>67.394657233251465</c:v>
                </c:pt>
                <c:pt idx="1648">
                  <c:v>73.14489656240977</c:v>
                </c:pt>
                <c:pt idx="1649">
                  <c:v>66.939845201712885</c:v>
                </c:pt>
                <c:pt idx="1650">
                  <c:v>73.094758977582828</c:v>
                </c:pt>
                <c:pt idx="1651">
                  <c:v>57.004922514438938</c:v>
                </c:pt>
                <c:pt idx="1652">
                  <c:v>71.997664413504751</c:v>
                </c:pt>
                <c:pt idx="1653">
                  <c:v>71.947220661919005</c:v>
                </c:pt>
                <c:pt idx="1654">
                  <c:v>71.891543411601617</c:v>
                </c:pt>
                <c:pt idx="1655">
                  <c:v>71.877709475348496</c:v>
                </c:pt>
                <c:pt idx="1656">
                  <c:v>73.888245272454441</c:v>
                </c:pt>
                <c:pt idx="1657">
                  <c:v>72.159859077192777</c:v>
                </c:pt>
                <c:pt idx="1658">
                  <c:v>55.172704277484826</c:v>
                </c:pt>
                <c:pt idx="1659">
                  <c:v>54.840706237547991</c:v>
                </c:pt>
                <c:pt idx="1660">
                  <c:v>54.857372410194806</c:v>
                </c:pt>
                <c:pt idx="1661">
                  <c:v>55.183552315841148</c:v>
                </c:pt>
                <c:pt idx="1662">
                  <c:v>55.455682921287313</c:v>
                </c:pt>
                <c:pt idx="1663">
                  <c:v>55.990743775559451</c:v>
                </c:pt>
                <c:pt idx="1664">
                  <c:v>72.279919096204623</c:v>
                </c:pt>
                <c:pt idx="1665">
                  <c:v>72.148362380469891</c:v>
                </c:pt>
                <c:pt idx="1666">
                  <c:v>72.695765061971443</c:v>
                </c:pt>
                <c:pt idx="1667">
                  <c:v>72.90787479275177</c:v>
                </c:pt>
                <c:pt idx="1668">
                  <c:v>72.718228429441993</c:v>
                </c:pt>
                <c:pt idx="1669">
                  <c:v>72.535930294470887</c:v>
                </c:pt>
                <c:pt idx="1670">
                  <c:v>72.433622497270377</c:v>
                </c:pt>
                <c:pt idx="1671">
                  <c:v>64.352096074839039</c:v>
                </c:pt>
                <c:pt idx="1672">
                  <c:v>60.589747050169883</c:v>
                </c:pt>
                <c:pt idx="1673">
                  <c:v>64.072074265783286</c:v>
                </c:pt>
                <c:pt idx="1674">
                  <c:v>72.72861213996363</c:v>
                </c:pt>
                <c:pt idx="1675">
                  <c:v>63.770625782691269</c:v>
                </c:pt>
                <c:pt idx="1676">
                  <c:v>63.654549330517426</c:v>
                </c:pt>
                <c:pt idx="1677">
                  <c:v>63.506210809002006</c:v>
                </c:pt>
                <c:pt idx="1678">
                  <c:v>63.332380269886556</c:v>
                </c:pt>
                <c:pt idx="1679">
                  <c:v>63.142762917901237</c:v>
                </c:pt>
                <c:pt idx="1680">
                  <c:v>62.9544261159012</c:v>
                </c:pt>
                <c:pt idx="1681">
                  <c:v>63.327175904503449</c:v>
                </c:pt>
                <c:pt idx="1682">
                  <c:v>63.776232406029742</c:v>
                </c:pt>
                <c:pt idx="1683">
                  <c:v>63.798328475743943</c:v>
                </c:pt>
                <c:pt idx="1684">
                  <c:v>64.679335612134253</c:v>
                </c:pt>
                <c:pt idx="1685">
                  <c:v>63.640691749218185</c:v>
                </c:pt>
                <c:pt idx="1686">
                  <c:v>75.369495802250441</c:v>
                </c:pt>
                <c:pt idx="1687">
                  <c:v>61.948687397142997</c:v>
                </c:pt>
                <c:pt idx="1688">
                  <c:v>59.782639772567215</c:v>
                </c:pt>
                <c:pt idx="1689">
                  <c:v>56.631287033093905</c:v>
                </c:pt>
                <c:pt idx="1690">
                  <c:v>54.571835390344944</c:v>
                </c:pt>
                <c:pt idx="1691">
                  <c:v>54.217220243558366</c:v>
                </c:pt>
                <c:pt idx="1692">
                  <c:v>54.885763749142782</c:v>
                </c:pt>
                <c:pt idx="1693">
                  <c:v>55.600976957482892</c:v>
                </c:pt>
                <c:pt idx="1694">
                  <c:v>56.755106976640228</c:v>
                </c:pt>
                <c:pt idx="1695">
                  <c:v>73.964474601629533</c:v>
                </c:pt>
                <c:pt idx="1696">
                  <c:v>66.598600261340138</c:v>
                </c:pt>
                <c:pt idx="1697">
                  <c:v>66.563180285348395</c:v>
                </c:pt>
                <c:pt idx="1698">
                  <c:v>66.337961213836039</c:v>
                </c:pt>
                <c:pt idx="1699">
                  <c:v>66.139274070338232</c:v>
                </c:pt>
                <c:pt idx="1700">
                  <c:v>65.845115788847352</c:v>
                </c:pt>
                <c:pt idx="1701">
                  <c:v>65.568005919521113</c:v>
                </c:pt>
                <c:pt idx="1702">
                  <c:v>65.337274251227782</c:v>
                </c:pt>
                <c:pt idx="1703">
                  <c:v>65.100784030557719</c:v>
                </c:pt>
                <c:pt idx="1704">
                  <c:v>72.7678885178901</c:v>
                </c:pt>
                <c:pt idx="1705">
                  <c:v>72.432110545643027</c:v>
                </c:pt>
                <c:pt idx="1706">
                  <c:v>64.027997790116203</c:v>
                </c:pt>
                <c:pt idx="1707">
                  <c:v>72.697259948411926</c:v>
                </c:pt>
                <c:pt idx="1708">
                  <c:v>63.128285463963707</c:v>
                </c:pt>
                <c:pt idx="1709">
                  <c:v>72.623029979829923</c:v>
                </c:pt>
                <c:pt idx="1710">
                  <c:v>63.083505121414298</c:v>
                </c:pt>
                <c:pt idx="1711">
                  <c:v>75.545631726390994</c:v>
                </c:pt>
                <c:pt idx="1712">
                  <c:v>81.117205393549312</c:v>
                </c:pt>
                <c:pt idx="1713">
                  <c:v>78.583348648834033</c:v>
                </c:pt>
                <c:pt idx="1714">
                  <c:v>78.434666732630376</c:v>
                </c:pt>
                <c:pt idx="1715">
                  <c:v>78.522965121554677</c:v>
                </c:pt>
                <c:pt idx="1716">
                  <c:v>77.868118976172511</c:v>
                </c:pt>
                <c:pt idx="1717">
                  <c:v>84.457006003370068</c:v>
                </c:pt>
                <c:pt idx="1718">
                  <c:v>83.700864932808798</c:v>
                </c:pt>
                <c:pt idx="1719">
                  <c:v>82.845087901109181</c:v>
                </c:pt>
                <c:pt idx="1720">
                  <c:v>81.685255276536424</c:v>
                </c:pt>
                <c:pt idx="1721">
                  <c:v>80.555817830510676</c:v>
                </c:pt>
                <c:pt idx="1722">
                  <c:v>83.189798919725419</c:v>
                </c:pt>
                <c:pt idx="1723">
                  <c:v>79.377551881445342</c:v>
                </c:pt>
                <c:pt idx="1724">
                  <c:v>79.190784919981638</c:v>
                </c:pt>
                <c:pt idx="1725">
                  <c:v>79.076634627850311</c:v>
                </c:pt>
                <c:pt idx="1726">
                  <c:v>77.564422580712048</c:v>
                </c:pt>
                <c:pt idx="1727">
                  <c:v>78.294540760553048</c:v>
                </c:pt>
                <c:pt idx="1728">
                  <c:v>83.72519973418143</c:v>
                </c:pt>
                <c:pt idx="1729">
                  <c:v>80.933522811455759</c:v>
                </c:pt>
                <c:pt idx="1730">
                  <c:v>82.67885387303086</c:v>
                </c:pt>
                <c:pt idx="1731">
                  <c:v>81.756003814809247</c:v>
                </c:pt>
                <c:pt idx="1732">
                  <c:v>77.496865869688421</c:v>
                </c:pt>
                <c:pt idx="1733">
                  <c:v>81.588782019804114</c:v>
                </c:pt>
                <c:pt idx="1734">
                  <c:v>77.67606069878741</c:v>
                </c:pt>
                <c:pt idx="1735">
                  <c:v>77.665576918331993</c:v>
                </c:pt>
                <c:pt idx="1736">
                  <c:v>77.562407141801074</c:v>
                </c:pt>
                <c:pt idx="1737">
                  <c:v>77.427911494946215</c:v>
                </c:pt>
                <c:pt idx="1738">
                  <c:v>79.168301072283157</c:v>
                </c:pt>
                <c:pt idx="1739">
                  <c:v>78.737610976538505</c:v>
                </c:pt>
                <c:pt idx="1740">
                  <c:v>78.175345728416957</c:v>
                </c:pt>
                <c:pt idx="1741">
                  <c:v>78.020025611331107</c:v>
                </c:pt>
                <c:pt idx="1742">
                  <c:v>68.663065272879493</c:v>
                </c:pt>
                <c:pt idx="1743">
                  <c:v>68.210274150819757</c:v>
                </c:pt>
                <c:pt idx="1744">
                  <c:v>68.20984776450004</c:v>
                </c:pt>
                <c:pt idx="1745">
                  <c:v>68.554515687852486</c:v>
                </c:pt>
                <c:pt idx="1746">
                  <c:v>68.228814914911609</c:v>
                </c:pt>
                <c:pt idx="1747">
                  <c:v>67.816118395751019</c:v>
                </c:pt>
                <c:pt idx="1748">
                  <c:v>67.645081325671413</c:v>
                </c:pt>
                <c:pt idx="1749">
                  <c:v>67.526049885839328</c:v>
                </c:pt>
                <c:pt idx="1750">
                  <c:v>74.249044462658077</c:v>
                </c:pt>
                <c:pt idx="1751">
                  <c:v>66.524764817948693</c:v>
                </c:pt>
                <c:pt idx="1752">
                  <c:v>66.455443894919739</c:v>
                </c:pt>
                <c:pt idx="1753">
                  <c:v>66.242056259254682</c:v>
                </c:pt>
                <c:pt idx="1754">
                  <c:v>66.184101253431663</c:v>
                </c:pt>
                <c:pt idx="1755">
                  <c:v>66.377605878300798</c:v>
                </c:pt>
                <c:pt idx="1756">
                  <c:v>66.455400439193255</c:v>
                </c:pt>
                <c:pt idx="1757">
                  <c:v>63.713256629521084</c:v>
                </c:pt>
                <c:pt idx="1758">
                  <c:v>63.553096225551094</c:v>
                </c:pt>
                <c:pt idx="1759">
                  <c:v>63.330325697450704</c:v>
                </c:pt>
                <c:pt idx="1760">
                  <c:v>62.985664171566</c:v>
                </c:pt>
                <c:pt idx="1761">
                  <c:v>62.470508224997559</c:v>
                </c:pt>
                <c:pt idx="1762">
                  <c:v>61.978846398245153</c:v>
                </c:pt>
                <c:pt idx="1763">
                  <c:v>61.604734392124392</c:v>
                </c:pt>
                <c:pt idx="1764">
                  <c:v>61.417026116767218</c:v>
                </c:pt>
                <c:pt idx="1765">
                  <c:v>61.381108079324704</c:v>
                </c:pt>
                <c:pt idx="1766">
                  <c:v>61.312565198555028</c:v>
                </c:pt>
                <c:pt idx="1767">
                  <c:v>61.278662414054054</c:v>
                </c:pt>
                <c:pt idx="1768">
                  <c:v>72.404091632802704</c:v>
                </c:pt>
                <c:pt idx="1769">
                  <c:v>61.139863734161715</c:v>
                </c:pt>
                <c:pt idx="1770">
                  <c:v>61.08968080946277</c:v>
                </c:pt>
                <c:pt idx="1771">
                  <c:v>61.048601646293967</c:v>
                </c:pt>
                <c:pt idx="1772">
                  <c:v>57.708433553936331</c:v>
                </c:pt>
                <c:pt idx="1773">
                  <c:v>60.577061350920744</c:v>
                </c:pt>
                <c:pt idx="1774">
                  <c:v>60.363775769699942</c:v>
                </c:pt>
                <c:pt idx="1775">
                  <c:v>60.388324784563117</c:v>
                </c:pt>
                <c:pt idx="1776">
                  <c:v>60.456125266547808</c:v>
                </c:pt>
                <c:pt idx="1777">
                  <c:v>60.351793763436618</c:v>
                </c:pt>
                <c:pt idx="1778">
                  <c:v>60.058380303073577</c:v>
                </c:pt>
                <c:pt idx="1779">
                  <c:v>60.063481564533568</c:v>
                </c:pt>
                <c:pt idx="1780">
                  <c:v>59.692899783860909</c:v>
                </c:pt>
                <c:pt idx="1781">
                  <c:v>77.091025937426593</c:v>
                </c:pt>
                <c:pt idx="1782">
                  <c:v>75.234257202118172</c:v>
                </c:pt>
                <c:pt idx="1783">
                  <c:v>75.48003364627975</c:v>
                </c:pt>
                <c:pt idx="1784">
                  <c:v>75.064440131081014</c:v>
                </c:pt>
                <c:pt idx="1785">
                  <c:v>75.096648108895621</c:v>
                </c:pt>
                <c:pt idx="1786">
                  <c:v>75.101478488874577</c:v>
                </c:pt>
                <c:pt idx="1787">
                  <c:v>76.843260003204961</c:v>
                </c:pt>
                <c:pt idx="1788">
                  <c:v>76.896958685277426</c:v>
                </c:pt>
                <c:pt idx="1789">
                  <c:v>76.944159007810597</c:v>
                </c:pt>
                <c:pt idx="1790">
                  <c:v>78.122885851727048</c:v>
                </c:pt>
                <c:pt idx="1791">
                  <c:v>76.869340995802176</c:v>
                </c:pt>
                <c:pt idx="1792">
                  <c:v>86.081871204689691</c:v>
                </c:pt>
                <c:pt idx="1793">
                  <c:v>76.843670972317028</c:v>
                </c:pt>
                <c:pt idx="1794">
                  <c:v>77.824745625756677</c:v>
                </c:pt>
                <c:pt idx="1795">
                  <c:v>85.773696276556919</c:v>
                </c:pt>
                <c:pt idx="1796">
                  <c:v>87.164775133859933</c:v>
                </c:pt>
                <c:pt idx="1797">
                  <c:v>83.568008372565032</c:v>
                </c:pt>
                <c:pt idx="1798">
                  <c:v>76.755660850219314</c:v>
                </c:pt>
                <c:pt idx="1799">
                  <c:v>76.564552474634937</c:v>
                </c:pt>
                <c:pt idx="1800">
                  <c:v>76.294896867739737</c:v>
                </c:pt>
                <c:pt idx="1801">
                  <c:v>79.520214961831414</c:v>
                </c:pt>
                <c:pt idx="1802">
                  <c:v>79.35416796847511</c:v>
                </c:pt>
                <c:pt idx="1803">
                  <c:v>73.360268513414837</c:v>
                </c:pt>
                <c:pt idx="1804">
                  <c:v>73.94178545352068</c:v>
                </c:pt>
                <c:pt idx="1805">
                  <c:v>73.811563266163148</c:v>
                </c:pt>
                <c:pt idx="1806">
                  <c:v>73.230976463548927</c:v>
                </c:pt>
                <c:pt idx="1807">
                  <c:v>73.176469275931808</c:v>
                </c:pt>
                <c:pt idx="1808">
                  <c:v>73.643815570620674</c:v>
                </c:pt>
                <c:pt idx="1809">
                  <c:v>73.043485657818294</c:v>
                </c:pt>
                <c:pt idx="1810">
                  <c:v>68.854302867322275</c:v>
                </c:pt>
                <c:pt idx="1811">
                  <c:v>68.76333605107736</c:v>
                </c:pt>
                <c:pt idx="1812">
                  <c:v>69.122322561555151</c:v>
                </c:pt>
                <c:pt idx="1813">
                  <c:v>68.459378016898086</c:v>
                </c:pt>
                <c:pt idx="1814">
                  <c:v>68.215845332113631</c:v>
                </c:pt>
                <c:pt idx="1815">
                  <c:v>73.580552507738034</c:v>
                </c:pt>
                <c:pt idx="1816">
                  <c:v>68.206040428357014</c:v>
                </c:pt>
                <c:pt idx="1817">
                  <c:v>67.658379108629745</c:v>
                </c:pt>
                <c:pt idx="1818">
                  <c:v>66.454040635605068</c:v>
                </c:pt>
                <c:pt idx="1819">
                  <c:v>66.419749913910408</c:v>
                </c:pt>
                <c:pt idx="1820">
                  <c:v>66.330746278920756</c:v>
                </c:pt>
                <c:pt idx="1821">
                  <c:v>66.240977512174481</c:v>
                </c:pt>
                <c:pt idx="1822">
                  <c:v>65.984370416148053</c:v>
                </c:pt>
                <c:pt idx="1823">
                  <c:v>65.847587228620355</c:v>
                </c:pt>
                <c:pt idx="1824">
                  <c:v>65.761803227779467</c:v>
                </c:pt>
                <c:pt idx="1825">
                  <c:v>65.716526215944398</c:v>
                </c:pt>
                <c:pt idx="1826">
                  <c:v>65.694426073757185</c:v>
                </c:pt>
                <c:pt idx="1827">
                  <c:v>73.54058269544187</c:v>
                </c:pt>
                <c:pt idx="1828">
                  <c:v>65.502559493655795</c:v>
                </c:pt>
                <c:pt idx="1829">
                  <c:v>65.410980600432197</c:v>
                </c:pt>
                <c:pt idx="1830">
                  <c:v>65.321175813215063</c:v>
                </c:pt>
                <c:pt idx="1831">
                  <c:v>65.219909756302684</c:v>
                </c:pt>
                <c:pt idx="1832">
                  <c:v>72.772062909877334</c:v>
                </c:pt>
                <c:pt idx="1833">
                  <c:v>71.989720477758397</c:v>
                </c:pt>
                <c:pt idx="1834">
                  <c:v>72.000450213955943</c:v>
                </c:pt>
                <c:pt idx="1835">
                  <c:v>75.81258241624154</c:v>
                </c:pt>
                <c:pt idx="1836">
                  <c:v>70.910176168337657</c:v>
                </c:pt>
                <c:pt idx="1837">
                  <c:v>71.539900523060481</c:v>
                </c:pt>
                <c:pt idx="1838">
                  <c:v>71.226367092993286</c:v>
                </c:pt>
                <c:pt idx="1839">
                  <c:v>71.094682262682639</c:v>
                </c:pt>
                <c:pt idx="1840">
                  <c:v>70.471329435353752</c:v>
                </c:pt>
                <c:pt idx="1841">
                  <c:v>70.59924877746883</c:v>
                </c:pt>
                <c:pt idx="1842">
                  <c:v>70.656076937459801</c:v>
                </c:pt>
                <c:pt idx="1843">
                  <c:v>70.61344153532464</c:v>
                </c:pt>
                <c:pt idx="1844">
                  <c:v>70.129965335927011</c:v>
                </c:pt>
                <c:pt idx="1845">
                  <c:v>70.18672113954166</c:v>
                </c:pt>
                <c:pt idx="1846">
                  <c:v>70.15344107046154</c:v>
                </c:pt>
                <c:pt idx="1847">
                  <c:v>70.344698335716018</c:v>
                </c:pt>
                <c:pt idx="1848">
                  <c:v>61.399528149400545</c:v>
                </c:pt>
                <c:pt idx="1849">
                  <c:v>61.155152350297591</c:v>
                </c:pt>
                <c:pt idx="1850">
                  <c:v>61.025745517766467</c:v>
                </c:pt>
                <c:pt idx="1851">
                  <c:v>61.305119984093935</c:v>
                </c:pt>
                <c:pt idx="1852">
                  <c:v>61.224082920696759</c:v>
                </c:pt>
                <c:pt idx="1853">
                  <c:v>61.147672448494575</c:v>
                </c:pt>
                <c:pt idx="1854">
                  <c:v>72.678945615596874</c:v>
                </c:pt>
                <c:pt idx="1855">
                  <c:v>60.835489365753077</c:v>
                </c:pt>
                <c:pt idx="1856">
                  <c:v>60.656625944826899</c:v>
                </c:pt>
                <c:pt idx="1857">
                  <c:v>72.279626691386113</c:v>
                </c:pt>
                <c:pt idx="1858">
                  <c:v>59.98798983937305</c:v>
                </c:pt>
                <c:pt idx="1859">
                  <c:v>59.660869320501192</c:v>
                </c:pt>
                <c:pt idx="1860">
                  <c:v>59.394206753194027</c:v>
                </c:pt>
                <c:pt idx="1861">
                  <c:v>59.232551094060526</c:v>
                </c:pt>
                <c:pt idx="1862">
                  <c:v>59.055283715381698</c:v>
                </c:pt>
                <c:pt idx="1863">
                  <c:v>67.42387348563274</c:v>
                </c:pt>
                <c:pt idx="1864">
                  <c:v>69.283490856660308</c:v>
                </c:pt>
                <c:pt idx="1865">
                  <c:v>69.32790324081509</c:v>
                </c:pt>
                <c:pt idx="1866">
                  <c:v>75.406238183918319</c:v>
                </c:pt>
                <c:pt idx="1867">
                  <c:v>69.210171740928118</c:v>
                </c:pt>
                <c:pt idx="1868">
                  <c:v>68.778165313597029</c:v>
                </c:pt>
                <c:pt idx="1869">
                  <c:v>68.975196832765647</c:v>
                </c:pt>
                <c:pt idx="1870">
                  <c:v>68.859440737221561</c:v>
                </c:pt>
                <c:pt idx="1871">
                  <c:v>68.59234771931591</c:v>
                </c:pt>
                <c:pt idx="1872">
                  <c:v>68.791259953485891</c:v>
                </c:pt>
                <c:pt idx="1873">
                  <c:v>68.634515382017767</c:v>
                </c:pt>
                <c:pt idx="1874">
                  <c:v>68.838683815811365</c:v>
                </c:pt>
                <c:pt idx="1875">
                  <c:v>68.378119868915164</c:v>
                </c:pt>
                <c:pt idx="1876">
                  <c:v>75.500882802609425</c:v>
                </c:pt>
                <c:pt idx="1877">
                  <c:v>68.697620692238971</c:v>
                </c:pt>
                <c:pt idx="1878">
                  <c:v>68.650701869961182</c:v>
                </c:pt>
                <c:pt idx="1879">
                  <c:v>70.663273859281588</c:v>
                </c:pt>
                <c:pt idx="1880">
                  <c:v>70.358213344814686</c:v>
                </c:pt>
                <c:pt idx="1881">
                  <c:v>69.986570971008916</c:v>
                </c:pt>
                <c:pt idx="1882">
                  <c:v>74.800560614701553</c:v>
                </c:pt>
                <c:pt idx="1883">
                  <c:v>75.094883001665607</c:v>
                </c:pt>
                <c:pt idx="1884">
                  <c:v>69.344734268517939</c:v>
                </c:pt>
                <c:pt idx="1885">
                  <c:v>69.634197131464759</c:v>
                </c:pt>
                <c:pt idx="1886">
                  <c:v>69.522142537283813</c:v>
                </c:pt>
                <c:pt idx="1887">
                  <c:v>68.961801786591849</c:v>
                </c:pt>
                <c:pt idx="1888">
                  <c:v>68.731217715549647</c:v>
                </c:pt>
                <c:pt idx="1889">
                  <c:v>68.57719439501335</c:v>
                </c:pt>
                <c:pt idx="1890">
                  <c:v>68.757888492429416</c:v>
                </c:pt>
                <c:pt idx="1891">
                  <c:v>69.078202675234522</c:v>
                </c:pt>
                <c:pt idx="1892">
                  <c:v>68.682853273056395</c:v>
                </c:pt>
                <c:pt idx="1893">
                  <c:v>65.833521723665342</c:v>
                </c:pt>
                <c:pt idx="1894">
                  <c:v>65.641747359716476</c:v>
                </c:pt>
                <c:pt idx="1895">
                  <c:v>66.000138125164511</c:v>
                </c:pt>
                <c:pt idx="1896">
                  <c:v>65.920163535038938</c:v>
                </c:pt>
                <c:pt idx="1897">
                  <c:v>65.882724280303052</c:v>
                </c:pt>
                <c:pt idx="1898">
                  <c:v>65.652281763054617</c:v>
                </c:pt>
                <c:pt idx="1899">
                  <c:v>65.659137914704544</c:v>
                </c:pt>
                <c:pt idx="1900">
                  <c:v>65.684849192145876</c:v>
                </c:pt>
                <c:pt idx="1901">
                  <c:v>65.500522340566263</c:v>
                </c:pt>
                <c:pt idx="1902">
                  <c:v>65.366521971577683</c:v>
                </c:pt>
                <c:pt idx="1903">
                  <c:v>65.6188039890977</c:v>
                </c:pt>
                <c:pt idx="1904">
                  <c:v>65.651741626472486</c:v>
                </c:pt>
                <c:pt idx="1905">
                  <c:v>65.466331996057988</c:v>
                </c:pt>
                <c:pt idx="1906">
                  <c:v>65.553721793645892</c:v>
                </c:pt>
                <c:pt idx="1907">
                  <c:v>65.679224611776448</c:v>
                </c:pt>
                <c:pt idx="1908">
                  <c:v>80.867066436259378</c:v>
                </c:pt>
                <c:pt idx="1909">
                  <c:v>81.080249622450282</c:v>
                </c:pt>
                <c:pt idx="1910">
                  <c:v>75.885929124185068</c:v>
                </c:pt>
                <c:pt idx="1911">
                  <c:v>75.810473522166888</c:v>
                </c:pt>
                <c:pt idx="1912">
                  <c:v>80.763157625967963</c:v>
                </c:pt>
                <c:pt idx="1913">
                  <c:v>76.008862351587396</c:v>
                </c:pt>
                <c:pt idx="1914">
                  <c:v>80.899950571874868</c:v>
                </c:pt>
                <c:pt idx="1915">
                  <c:v>74.945842957074106</c:v>
                </c:pt>
                <c:pt idx="1916">
                  <c:v>74.753767366014714</c:v>
                </c:pt>
                <c:pt idx="1917">
                  <c:v>74.456566209742121</c:v>
                </c:pt>
                <c:pt idx="1918">
                  <c:v>74.730698667845047</c:v>
                </c:pt>
                <c:pt idx="1919">
                  <c:v>74.66121880155977</c:v>
                </c:pt>
                <c:pt idx="1920">
                  <c:v>74.119382455739455</c:v>
                </c:pt>
                <c:pt idx="1921">
                  <c:v>73.806131561307097</c:v>
                </c:pt>
                <c:pt idx="1922">
                  <c:v>73.845022473354589</c:v>
                </c:pt>
                <c:pt idx="1923">
                  <c:v>77.643689328431421</c:v>
                </c:pt>
                <c:pt idx="1924">
                  <c:v>79.125208891994362</c:v>
                </c:pt>
                <c:pt idx="1925">
                  <c:v>78.3333369346323</c:v>
                </c:pt>
                <c:pt idx="1926">
                  <c:v>79.834945814721976</c:v>
                </c:pt>
                <c:pt idx="1927">
                  <c:v>79.833364014890094</c:v>
                </c:pt>
                <c:pt idx="1928">
                  <c:v>81.555776746734338</c:v>
                </c:pt>
                <c:pt idx="1929">
                  <c:v>80.019275118346812</c:v>
                </c:pt>
                <c:pt idx="1930">
                  <c:v>77.988556765635352</c:v>
                </c:pt>
                <c:pt idx="1931">
                  <c:v>79.660023848426405</c:v>
                </c:pt>
                <c:pt idx="1932">
                  <c:v>83.469403125860055</c:v>
                </c:pt>
                <c:pt idx="1933">
                  <c:v>78.064434897768322</c:v>
                </c:pt>
                <c:pt idx="1934">
                  <c:v>83.30115448957639</c:v>
                </c:pt>
                <c:pt idx="1935">
                  <c:v>82.145646591177041</c:v>
                </c:pt>
                <c:pt idx="1936">
                  <c:v>82.344329942388342</c:v>
                </c:pt>
                <c:pt idx="1937">
                  <c:v>81.310619206710825</c:v>
                </c:pt>
                <c:pt idx="1938">
                  <c:v>74.059641558550908</c:v>
                </c:pt>
                <c:pt idx="1939">
                  <c:v>74.052763246042232</c:v>
                </c:pt>
                <c:pt idx="1940">
                  <c:v>73.979957381459585</c:v>
                </c:pt>
                <c:pt idx="1941">
                  <c:v>73.442514943610036</c:v>
                </c:pt>
                <c:pt idx="1942">
                  <c:v>70.68693218572588</c:v>
                </c:pt>
                <c:pt idx="1943">
                  <c:v>72.762369985946961</c:v>
                </c:pt>
                <c:pt idx="1944">
                  <c:v>73.82295585482612</c:v>
                </c:pt>
                <c:pt idx="1945">
                  <c:v>70.410688952453697</c:v>
                </c:pt>
                <c:pt idx="1946">
                  <c:v>70.672525439584433</c:v>
                </c:pt>
                <c:pt idx="1947">
                  <c:v>73.112392949242661</c:v>
                </c:pt>
                <c:pt idx="1948">
                  <c:v>72.770085394718876</c:v>
                </c:pt>
                <c:pt idx="1949">
                  <c:v>72.675168441085461</c:v>
                </c:pt>
                <c:pt idx="1950">
                  <c:v>70.270352417794371</c:v>
                </c:pt>
                <c:pt idx="1951">
                  <c:v>70.128741281553872</c:v>
                </c:pt>
                <c:pt idx="1952">
                  <c:v>70.833702441326309</c:v>
                </c:pt>
                <c:pt idx="1953">
                  <c:v>70.672764273480965</c:v>
                </c:pt>
                <c:pt idx="1954">
                  <c:v>74.105707501452798</c:v>
                </c:pt>
                <c:pt idx="1955">
                  <c:v>74.148273644333074</c:v>
                </c:pt>
                <c:pt idx="1956">
                  <c:v>73.932122416381191</c:v>
                </c:pt>
                <c:pt idx="1957">
                  <c:v>73.801876345814421</c:v>
                </c:pt>
                <c:pt idx="1958">
                  <c:v>73.659292673606288</c:v>
                </c:pt>
                <c:pt idx="1959">
                  <c:v>73.787763973871733</c:v>
                </c:pt>
                <c:pt idx="1960">
                  <c:v>73.600839388481987</c:v>
                </c:pt>
                <c:pt idx="1961">
                  <c:v>73.429029073711703</c:v>
                </c:pt>
                <c:pt idx="1962">
                  <c:v>73.282895860900936</c:v>
                </c:pt>
                <c:pt idx="1963">
                  <c:v>73.117869809815843</c:v>
                </c:pt>
                <c:pt idx="1964">
                  <c:v>73.033195578159706</c:v>
                </c:pt>
                <c:pt idx="1965">
                  <c:v>72.814267681229722</c:v>
                </c:pt>
                <c:pt idx="1966">
                  <c:v>77.168150416546823</c:v>
                </c:pt>
                <c:pt idx="1967">
                  <c:v>72.355200434221771</c:v>
                </c:pt>
                <c:pt idx="1968">
                  <c:v>70.187047127601971</c:v>
                </c:pt>
                <c:pt idx="1969">
                  <c:v>70.331634597163642</c:v>
                </c:pt>
                <c:pt idx="1970">
                  <c:v>69.871336424426687</c:v>
                </c:pt>
                <c:pt idx="1971">
                  <c:v>69.317890776514957</c:v>
                </c:pt>
                <c:pt idx="1972">
                  <c:v>67.002144304303144</c:v>
                </c:pt>
                <c:pt idx="1973">
                  <c:v>67.122056570582075</c:v>
                </c:pt>
                <c:pt idx="1974">
                  <c:v>66.912918633367596</c:v>
                </c:pt>
                <c:pt idx="1975">
                  <c:v>66.73678590637013</c:v>
                </c:pt>
                <c:pt idx="1976">
                  <c:v>66.02386754532948</c:v>
                </c:pt>
                <c:pt idx="1977">
                  <c:v>66.672235438717337</c:v>
                </c:pt>
                <c:pt idx="1978">
                  <c:v>68.255083022469549</c:v>
                </c:pt>
                <c:pt idx="1979">
                  <c:v>66.653972235483167</c:v>
                </c:pt>
                <c:pt idx="1980">
                  <c:v>66.154199406364086</c:v>
                </c:pt>
                <c:pt idx="1981">
                  <c:v>67.634625055446989</c:v>
                </c:pt>
                <c:pt idx="1982">
                  <c:v>66.91237478879529</c:v>
                </c:pt>
                <c:pt idx="1983">
                  <c:v>71.222286013326936</c:v>
                </c:pt>
                <c:pt idx="1984">
                  <c:v>75.459023076096983</c:v>
                </c:pt>
                <c:pt idx="1985">
                  <c:v>75.3622744837038</c:v>
                </c:pt>
                <c:pt idx="1986">
                  <c:v>74.484978233065874</c:v>
                </c:pt>
                <c:pt idx="1987">
                  <c:v>74.419981502447655</c:v>
                </c:pt>
                <c:pt idx="1988">
                  <c:v>74.136544131241934</c:v>
                </c:pt>
                <c:pt idx="1989">
                  <c:v>74.727998578179211</c:v>
                </c:pt>
                <c:pt idx="1990">
                  <c:v>74.941114823729521</c:v>
                </c:pt>
                <c:pt idx="1991">
                  <c:v>73.863701401393172</c:v>
                </c:pt>
                <c:pt idx="1992">
                  <c:v>73.297725545545418</c:v>
                </c:pt>
                <c:pt idx="1993">
                  <c:v>73.861014125780656</c:v>
                </c:pt>
                <c:pt idx="1994">
                  <c:v>73.034718319088981</c:v>
                </c:pt>
                <c:pt idx="1995">
                  <c:v>72.968943396553271</c:v>
                </c:pt>
                <c:pt idx="1996">
                  <c:v>73.071865740324483</c:v>
                </c:pt>
                <c:pt idx="1997">
                  <c:v>73.376054491752598</c:v>
                </c:pt>
                <c:pt idx="1998">
                  <c:v>68.260534716490639</c:v>
                </c:pt>
                <c:pt idx="1999">
                  <c:v>68.372255997620911</c:v>
                </c:pt>
                <c:pt idx="2000">
                  <c:v>67.348431322652544</c:v>
                </c:pt>
                <c:pt idx="2001">
                  <c:v>67.149244892155878</c:v>
                </c:pt>
                <c:pt idx="2002">
                  <c:v>66.51885570281307</c:v>
                </c:pt>
                <c:pt idx="2003">
                  <c:v>66.341866672936987</c:v>
                </c:pt>
                <c:pt idx="2004">
                  <c:v>65.916775754972548</c:v>
                </c:pt>
                <c:pt idx="2005">
                  <c:v>65.70414926627133</c:v>
                </c:pt>
                <c:pt idx="2006">
                  <c:v>77.924869092890987</c:v>
                </c:pt>
                <c:pt idx="2007">
                  <c:v>63.849419584536676</c:v>
                </c:pt>
                <c:pt idx="2008">
                  <c:v>63.735783837910226</c:v>
                </c:pt>
                <c:pt idx="2009">
                  <c:v>63.798337931793199</c:v>
                </c:pt>
                <c:pt idx="2010">
                  <c:v>63.986694695380429</c:v>
                </c:pt>
                <c:pt idx="2011">
                  <c:v>75.868303760033001</c:v>
                </c:pt>
                <c:pt idx="2012">
                  <c:v>75.938392421558802</c:v>
                </c:pt>
                <c:pt idx="2013">
                  <c:v>72.584029513488417</c:v>
                </c:pt>
                <c:pt idx="2014">
                  <c:v>63.274976351004213</c:v>
                </c:pt>
                <c:pt idx="2015">
                  <c:v>63.007749618452451</c:v>
                </c:pt>
                <c:pt idx="2016">
                  <c:v>65.800142048891914</c:v>
                </c:pt>
                <c:pt idx="2017">
                  <c:v>75.474163072889198</c:v>
                </c:pt>
                <c:pt idx="2018">
                  <c:v>63.517456331870257</c:v>
                </c:pt>
                <c:pt idx="2019">
                  <c:v>63.506256781983545</c:v>
                </c:pt>
                <c:pt idx="2020">
                  <c:v>63.081306003725217</c:v>
                </c:pt>
                <c:pt idx="2021">
                  <c:v>61.699194025979274</c:v>
                </c:pt>
                <c:pt idx="2022">
                  <c:v>74.627713699747005</c:v>
                </c:pt>
                <c:pt idx="2023">
                  <c:v>58.562159888295682</c:v>
                </c:pt>
                <c:pt idx="2024">
                  <c:v>74.003965579491847</c:v>
                </c:pt>
                <c:pt idx="2025">
                  <c:v>58.150046313434132</c:v>
                </c:pt>
                <c:pt idx="2026">
                  <c:v>56.335743566344043</c:v>
                </c:pt>
                <c:pt idx="2027">
                  <c:v>57.411612084478215</c:v>
                </c:pt>
                <c:pt idx="2028">
                  <c:v>71.199330995469424</c:v>
                </c:pt>
                <c:pt idx="2029">
                  <c:v>71.019963545389402</c:v>
                </c:pt>
                <c:pt idx="2030">
                  <c:v>71.073865391234307</c:v>
                </c:pt>
                <c:pt idx="2031">
                  <c:v>71.19578145486679</c:v>
                </c:pt>
                <c:pt idx="2032">
                  <c:v>71.184674778954417</c:v>
                </c:pt>
                <c:pt idx="2033">
                  <c:v>71.267803267361472</c:v>
                </c:pt>
                <c:pt idx="2034">
                  <c:v>71.556978206484828</c:v>
                </c:pt>
                <c:pt idx="2035">
                  <c:v>71.691231871758688</c:v>
                </c:pt>
                <c:pt idx="2036">
                  <c:v>71.804817928456885</c:v>
                </c:pt>
                <c:pt idx="2037">
                  <c:v>77.541226715701768</c:v>
                </c:pt>
                <c:pt idx="2038">
                  <c:v>70.742725599919481</c:v>
                </c:pt>
                <c:pt idx="2039">
                  <c:v>70.755292228613087</c:v>
                </c:pt>
                <c:pt idx="2040">
                  <c:v>70.357769753227629</c:v>
                </c:pt>
                <c:pt idx="2041">
                  <c:v>70.248420318288751</c:v>
                </c:pt>
                <c:pt idx="2042">
                  <c:v>69.898244452115222</c:v>
                </c:pt>
                <c:pt idx="2043">
                  <c:v>69.28273853236</c:v>
                </c:pt>
                <c:pt idx="2044">
                  <c:v>69.128046285562732</c:v>
                </c:pt>
                <c:pt idx="2045">
                  <c:v>69.163828164757845</c:v>
                </c:pt>
                <c:pt idx="2046">
                  <c:v>75.538585858622824</c:v>
                </c:pt>
                <c:pt idx="2047">
                  <c:v>69.057255398797054</c:v>
                </c:pt>
                <c:pt idx="2048">
                  <c:v>68.867554144429207</c:v>
                </c:pt>
                <c:pt idx="2049">
                  <c:v>68.805322291650043</c:v>
                </c:pt>
                <c:pt idx="2050">
                  <c:v>75.067266800441359</c:v>
                </c:pt>
                <c:pt idx="2051">
                  <c:v>68.16519861472861</c:v>
                </c:pt>
                <c:pt idx="2052">
                  <c:v>68.029399206205667</c:v>
                </c:pt>
                <c:pt idx="2053">
                  <c:v>67.617764358877508</c:v>
                </c:pt>
                <c:pt idx="2054">
                  <c:v>67.36382745437696</c:v>
                </c:pt>
                <c:pt idx="2055">
                  <c:v>67.214688545535864</c:v>
                </c:pt>
                <c:pt idx="2056">
                  <c:v>67.135338624783671</c:v>
                </c:pt>
                <c:pt idx="2057">
                  <c:v>67.161788598367735</c:v>
                </c:pt>
                <c:pt idx="2058">
                  <c:v>68.326449310717493</c:v>
                </c:pt>
                <c:pt idx="2059">
                  <c:v>68.216655017963276</c:v>
                </c:pt>
                <c:pt idx="2060">
                  <c:v>67.869092940422362</c:v>
                </c:pt>
                <c:pt idx="2061">
                  <c:v>68.585354857152922</c:v>
                </c:pt>
                <c:pt idx="2062">
                  <c:v>68.613002097769993</c:v>
                </c:pt>
                <c:pt idx="2063">
                  <c:v>67.082775170532443</c:v>
                </c:pt>
                <c:pt idx="2064">
                  <c:v>68.650692843285796</c:v>
                </c:pt>
                <c:pt idx="2065">
                  <c:v>68.47256142585212</c:v>
                </c:pt>
                <c:pt idx="2066">
                  <c:v>68.165924673566394</c:v>
                </c:pt>
                <c:pt idx="2067">
                  <c:v>74.433029100219173</c:v>
                </c:pt>
                <c:pt idx="2068">
                  <c:v>67.969597266908409</c:v>
                </c:pt>
                <c:pt idx="2069">
                  <c:v>67.692784610978492</c:v>
                </c:pt>
                <c:pt idx="2070">
                  <c:v>67.254093860686865</c:v>
                </c:pt>
                <c:pt idx="2071">
                  <c:v>67.25353185767905</c:v>
                </c:pt>
                <c:pt idx="2072">
                  <c:v>73.943886638478588</c:v>
                </c:pt>
                <c:pt idx="2073">
                  <c:v>65.267863744738975</c:v>
                </c:pt>
                <c:pt idx="2074">
                  <c:v>65.208227736940671</c:v>
                </c:pt>
                <c:pt idx="2075">
                  <c:v>65.002128843391503</c:v>
                </c:pt>
                <c:pt idx="2076">
                  <c:v>66.970562948874715</c:v>
                </c:pt>
                <c:pt idx="2077">
                  <c:v>74.678204394162449</c:v>
                </c:pt>
                <c:pt idx="2078">
                  <c:v>74.231669134228042</c:v>
                </c:pt>
                <c:pt idx="2079">
                  <c:v>65.747992626336398</c:v>
                </c:pt>
                <c:pt idx="2080">
                  <c:v>65.568300331361669</c:v>
                </c:pt>
                <c:pt idx="2081">
                  <c:v>74.711812028201024</c:v>
                </c:pt>
                <c:pt idx="2082">
                  <c:v>65.749705745724185</c:v>
                </c:pt>
                <c:pt idx="2083">
                  <c:v>65.852632471511157</c:v>
                </c:pt>
                <c:pt idx="2084">
                  <c:v>66.142691327878168</c:v>
                </c:pt>
                <c:pt idx="2085">
                  <c:v>65.79700195970625</c:v>
                </c:pt>
                <c:pt idx="2086">
                  <c:v>65.517964925807874</c:v>
                </c:pt>
                <c:pt idx="2087">
                  <c:v>65.578855224147688</c:v>
                </c:pt>
                <c:pt idx="2088">
                  <c:v>70.958414548374222</c:v>
                </c:pt>
                <c:pt idx="2089">
                  <c:v>70.932052647382051</c:v>
                </c:pt>
                <c:pt idx="2090">
                  <c:v>73.350232698435903</c:v>
                </c:pt>
                <c:pt idx="2091">
                  <c:v>69.656023886079723</c:v>
                </c:pt>
                <c:pt idx="2092">
                  <c:v>70.192289214682731</c:v>
                </c:pt>
                <c:pt idx="2093">
                  <c:v>69.40036673687851</c:v>
                </c:pt>
                <c:pt idx="2094">
                  <c:v>69.293543886684418</c:v>
                </c:pt>
                <c:pt idx="2095">
                  <c:v>70.041437560636481</c:v>
                </c:pt>
                <c:pt idx="2096">
                  <c:v>74.432711456410857</c:v>
                </c:pt>
                <c:pt idx="2097">
                  <c:v>73.808116444031398</c:v>
                </c:pt>
                <c:pt idx="2098">
                  <c:v>73.584183473978854</c:v>
                </c:pt>
                <c:pt idx="2099">
                  <c:v>73.545757760532496</c:v>
                </c:pt>
                <c:pt idx="2100">
                  <c:v>73.369058849635763</c:v>
                </c:pt>
                <c:pt idx="2101">
                  <c:v>73.294041557573777</c:v>
                </c:pt>
                <c:pt idx="2102">
                  <c:v>73.60382039651715</c:v>
                </c:pt>
                <c:pt idx="2103">
                  <c:v>65.188085640398924</c:v>
                </c:pt>
                <c:pt idx="2104">
                  <c:v>65.010132191649163</c:v>
                </c:pt>
                <c:pt idx="2105">
                  <c:v>73.618830873443898</c:v>
                </c:pt>
                <c:pt idx="2106">
                  <c:v>72.564409452699664</c:v>
                </c:pt>
                <c:pt idx="2107">
                  <c:v>64.301634600068041</c:v>
                </c:pt>
                <c:pt idx="2108">
                  <c:v>63.998901373158418</c:v>
                </c:pt>
                <c:pt idx="2109">
                  <c:v>63.725244372164916</c:v>
                </c:pt>
                <c:pt idx="2110">
                  <c:v>72.701628377793782</c:v>
                </c:pt>
                <c:pt idx="2111">
                  <c:v>63.265865027788259</c:v>
                </c:pt>
                <c:pt idx="2112">
                  <c:v>63.048268034251898</c:v>
                </c:pt>
                <c:pt idx="2113">
                  <c:v>62.815809148988848</c:v>
                </c:pt>
                <c:pt idx="2114">
                  <c:v>62.628568484045879</c:v>
                </c:pt>
                <c:pt idx="2115">
                  <c:v>62.587946641166511</c:v>
                </c:pt>
                <c:pt idx="2116">
                  <c:v>62.598087721859606</c:v>
                </c:pt>
                <c:pt idx="2117">
                  <c:v>72.599834429780955</c:v>
                </c:pt>
                <c:pt idx="2118">
                  <c:v>71.581528831161677</c:v>
                </c:pt>
                <c:pt idx="2119">
                  <c:v>72.184322767833294</c:v>
                </c:pt>
                <c:pt idx="2120">
                  <c:v>72.00581776994531</c:v>
                </c:pt>
                <c:pt idx="2121">
                  <c:v>72.134917682665886</c:v>
                </c:pt>
                <c:pt idx="2122">
                  <c:v>72.038636295915936</c:v>
                </c:pt>
                <c:pt idx="2123">
                  <c:v>72.009475036894401</c:v>
                </c:pt>
                <c:pt idx="2124">
                  <c:v>71.406009345828835</c:v>
                </c:pt>
                <c:pt idx="2125">
                  <c:v>71.728065179071379</c:v>
                </c:pt>
                <c:pt idx="2126">
                  <c:v>71.270711258411225</c:v>
                </c:pt>
                <c:pt idx="2127">
                  <c:v>71.543825493454719</c:v>
                </c:pt>
                <c:pt idx="2128">
                  <c:v>70.739789072913297</c:v>
                </c:pt>
                <c:pt idx="2129">
                  <c:v>70.631044400723724</c:v>
                </c:pt>
                <c:pt idx="2130">
                  <c:v>70.502766861765934</c:v>
                </c:pt>
                <c:pt idx="2131">
                  <c:v>70.590470739658869</c:v>
                </c:pt>
                <c:pt idx="2132">
                  <c:v>70.139235245542835</c:v>
                </c:pt>
                <c:pt idx="2133">
                  <c:v>72.937654744293994</c:v>
                </c:pt>
                <c:pt idx="2134">
                  <c:v>66.900968156938049</c:v>
                </c:pt>
                <c:pt idx="2135">
                  <c:v>65.992090335832529</c:v>
                </c:pt>
                <c:pt idx="2136">
                  <c:v>70.104100850097197</c:v>
                </c:pt>
                <c:pt idx="2137">
                  <c:v>75.267258702868986</c:v>
                </c:pt>
                <c:pt idx="2138">
                  <c:v>67.437945797062895</c:v>
                </c:pt>
                <c:pt idx="2139">
                  <c:v>68.256776872207212</c:v>
                </c:pt>
                <c:pt idx="2140">
                  <c:v>69.019735677176826</c:v>
                </c:pt>
                <c:pt idx="2141">
                  <c:v>68.52307015107894</c:v>
                </c:pt>
                <c:pt idx="2142">
                  <c:v>68.360352481406551</c:v>
                </c:pt>
                <c:pt idx="2143">
                  <c:v>68.344819542260936</c:v>
                </c:pt>
                <c:pt idx="2144">
                  <c:v>68.706704712342571</c:v>
                </c:pt>
                <c:pt idx="2145">
                  <c:v>69.904263231817964</c:v>
                </c:pt>
                <c:pt idx="2146">
                  <c:v>68.235642746637794</c:v>
                </c:pt>
                <c:pt idx="2147">
                  <c:v>68.740055715167315</c:v>
                </c:pt>
                <c:pt idx="2148">
                  <c:v>53.070302259159881</c:v>
                </c:pt>
                <c:pt idx="2149">
                  <c:v>71.516047821492265</c:v>
                </c:pt>
                <c:pt idx="2150">
                  <c:v>55.40843534487859</c:v>
                </c:pt>
                <c:pt idx="2151">
                  <c:v>56.522633370968265</c:v>
                </c:pt>
                <c:pt idx="2152">
                  <c:v>56.249171296758519</c:v>
                </c:pt>
                <c:pt idx="2153">
                  <c:v>55.926366514536959</c:v>
                </c:pt>
                <c:pt idx="2154">
                  <c:v>55.521845201024746</c:v>
                </c:pt>
                <c:pt idx="2155">
                  <c:v>73.086473964466052</c:v>
                </c:pt>
                <c:pt idx="2156">
                  <c:v>54.480341435017209</c:v>
                </c:pt>
                <c:pt idx="2157">
                  <c:v>72.939991129193203</c:v>
                </c:pt>
                <c:pt idx="2158">
                  <c:v>53.133544551793747</c:v>
                </c:pt>
                <c:pt idx="2159">
                  <c:v>72.629488999425163</c:v>
                </c:pt>
                <c:pt idx="2160">
                  <c:v>52.405019475254306</c:v>
                </c:pt>
                <c:pt idx="2161">
                  <c:v>52.193673271516232</c:v>
                </c:pt>
                <c:pt idx="2162">
                  <c:v>51.474313587990473</c:v>
                </c:pt>
                <c:pt idx="2163">
                  <c:v>75.441182376197474</c:v>
                </c:pt>
                <c:pt idx="2164">
                  <c:v>80.275290247757667</c:v>
                </c:pt>
                <c:pt idx="2165">
                  <c:v>75.803421198258732</c:v>
                </c:pt>
                <c:pt idx="2166">
                  <c:v>78.987616044428762</c:v>
                </c:pt>
                <c:pt idx="2167">
                  <c:v>78.006896196601161</c:v>
                </c:pt>
                <c:pt idx="2168">
                  <c:v>77.964120396957071</c:v>
                </c:pt>
                <c:pt idx="2169">
                  <c:v>75.390548903185632</c:v>
                </c:pt>
                <c:pt idx="2170">
                  <c:v>77.08489608126537</c:v>
                </c:pt>
                <c:pt idx="2171">
                  <c:v>76.806838053455934</c:v>
                </c:pt>
                <c:pt idx="2172">
                  <c:v>76.472975317701952</c:v>
                </c:pt>
                <c:pt idx="2173">
                  <c:v>76.144845086074298</c:v>
                </c:pt>
                <c:pt idx="2174">
                  <c:v>74.727864008186017</c:v>
                </c:pt>
                <c:pt idx="2175">
                  <c:v>75.887668099132057</c:v>
                </c:pt>
                <c:pt idx="2176">
                  <c:v>74.825203642140977</c:v>
                </c:pt>
                <c:pt idx="2177">
                  <c:v>75.231734781969948</c:v>
                </c:pt>
                <c:pt idx="2178">
                  <c:v>75.644229289186754</c:v>
                </c:pt>
                <c:pt idx="2179">
                  <c:v>76.198327515600596</c:v>
                </c:pt>
                <c:pt idx="2180">
                  <c:v>75.88570829892349</c:v>
                </c:pt>
                <c:pt idx="2181">
                  <c:v>75.795251702258952</c:v>
                </c:pt>
                <c:pt idx="2182">
                  <c:v>75.663230861390872</c:v>
                </c:pt>
                <c:pt idx="2183">
                  <c:v>75.532984790824116</c:v>
                </c:pt>
                <c:pt idx="2184">
                  <c:v>75.411526781296089</c:v>
                </c:pt>
                <c:pt idx="2185">
                  <c:v>75.469436221848085</c:v>
                </c:pt>
                <c:pt idx="2186">
                  <c:v>80.58052078527092</c:v>
                </c:pt>
                <c:pt idx="2187">
                  <c:v>74.96889052110447</c:v>
                </c:pt>
                <c:pt idx="2188">
                  <c:v>75.036131867267514</c:v>
                </c:pt>
                <c:pt idx="2189">
                  <c:v>74.874426329732827</c:v>
                </c:pt>
                <c:pt idx="2190">
                  <c:v>74.540366632855537</c:v>
                </c:pt>
                <c:pt idx="2191">
                  <c:v>74.847432511576443</c:v>
                </c:pt>
                <c:pt idx="2192">
                  <c:v>74.828539673302117</c:v>
                </c:pt>
                <c:pt idx="2193">
                  <c:v>74.864550579549459</c:v>
                </c:pt>
                <c:pt idx="2194">
                  <c:v>77.805036123705719</c:v>
                </c:pt>
                <c:pt idx="2195">
                  <c:v>77.50443826972888</c:v>
                </c:pt>
                <c:pt idx="2196">
                  <c:v>79.752391326486133</c:v>
                </c:pt>
                <c:pt idx="2197">
                  <c:v>79.527502856899474</c:v>
                </c:pt>
                <c:pt idx="2198">
                  <c:v>79.190016059248521</c:v>
                </c:pt>
                <c:pt idx="2199">
                  <c:v>82.918118634122109</c:v>
                </c:pt>
                <c:pt idx="2200">
                  <c:v>77.320330307757175</c:v>
                </c:pt>
                <c:pt idx="2201">
                  <c:v>82.822318720312339</c:v>
                </c:pt>
                <c:pt idx="2202">
                  <c:v>82.74426140644141</c:v>
                </c:pt>
                <c:pt idx="2203">
                  <c:v>82.319584213575325</c:v>
                </c:pt>
                <c:pt idx="2204">
                  <c:v>76.115212967344718</c:v>
                </c:pt>
                <c:pt idx="2205">
                  <c:v>76.426626121029557</c:v>
                </c:pt>
                <c:pt idx="2206">
                  <c:v>76.512758161612425</c:v>
                </c:pt>
                <c:pt idx="2207">
                  <c:v>75.905908944099053</c:v>
                </c:pt>
                <c:pt idx="2208">
                  <c:v>76.388968761071794</c:v>
                </c:pt>
                <c:pt idx="2209">
                  <c:v>65.487145972876888</c:v>
                </c:pt>
                <c:pt idx="2210">
                  <c:v>65.544307604322015</c:v>
                </c:pt>
                <c:pt idx="2211">
                  <c:v>65.591805150101806</c:v>
                </c:pt>
                <c:pt idx="2212">
                  <c:v>65.86227041611491</c:v>
                </c:pt>
                <c:pt idx="2213">
                  <c:v>65.693046761236033</c:v>
                </c:pt>
                <c:pt idx="2214">
                  <c:v>65.688339215840486</c:v>
                </c:pt>
                <c:pt idx="2215">
                  <c:v>65.46160223574509</c:v>
                </c:pt>
                <c:pt idx="2216">
                  <c:v>73.845614509934862</c:v>
                </c:pt>
                <c:pt idx="2217">
                  <c:v>74.02759728322269</c:v>
                </c:pt>
                <c:pt idx="2218">
                  <c:v>72.886817200841307</c:v>
                </c:pt>
                <c:pt idx="2219">
                  <c:v>72.874756759428919</c:v>
                </c:pt>
                <c:pt idx="2220">
                  <c:v>64.518329296270451</c:v>
                </c:pt>
                <c:pt idx="2221">
                  <c:v>73.123417274379577</c:v>
                </c:pt>
                <c:pt idx="2222">
                  <c:v>63.992942122064157</c:v>
                </c:pt>
                <c:pt idx="2223">
                  <c:v>63.446242066617835</c:v>
                </c:pt>
                <c:pt idx="2224">
                  <c:v>59.365831412168703</c:v>
                </c:pt>
                <c:pt idx="2225">
                  <c:v>59.498854151713552</c:v>
                </c:pt>
                <c:pt idx="2226">
                  <c:v>58.700717714444458</c:v>
                </c:pt>
                <c:pt idx="2227">
                  <c:v>59.01110410671577</c:v>
                </c:pt>
                <c:pt idx="2228">
                  <c:v>58.700717714444458</c:v>
                </c:pt>
                <c:pt idx="2229">
                  <c:v>58.745058627626072</c:v>
                </c:pt>
                <c:pt idx="2230">
                  <c:v>58.700717714444458</c:v>
                </c:pt>
                <c:pt idx="2231">
                  <c:v>72.091673495292696</c:v>
                </c:pt>
                <c:pt idx="2232">
                  <c:v>58.656376801262837</c:v>
                </c:pt>
                <c:pt idx="2233">
                  <c:v>58.789399540807686</c:v>
                </c:pt>
                <c:pt idx="2234">
                  <c:v>58.479013148536374</c:v>
                </c:pt>
                <c:pt idx="2235">
                  <c:v>58.345990408991518</c:v>
                </c:pt>
                <c:pt idx="2236">
                  <c:v>58.168626756265056</c:v>
                </c:pt>
                <c:pt idx="2237">
                  <c:v>57.991263103538586</c:v>
                </c:pt>
                <c:pt idx="2238">
                  <c:v>57.858240363993737</c:v>
                </c:pt>
                <c:pt idx="2239">
                  <c:v>61.560295873992082</c:v>
                </c:pt>
                <c:pt idx="2240">
                  <c:v>60.515493433432653</c:v>
                </c:pt>
                <c:pt idx="2241">
                  <c:v>74.92066369478745</c:v>
                </c:pt>
                <c:pt idx="2242">
                  <c:v>58.146771079315755</c:v>
                </c:pt>
                <c:pt idx="2243">
                  <c:v>58.002174756061514</c:v>
                </c:pt>
                <c:pt idx="2244">
                  <c:v>57.035574462566601</c:v>
                </c:pt>
                <c:pt idx="2245">
                  <c:v>56.192763141070728</c:v>
                </c:pt>
                <c:pt idx="2246">
                  <c:v>55.741440170659494</c:v>
                </c:pt>
                <c:pt idx="2247">
                  <c:v>55.260829999407797</c:v>
                </c:pt>
                <c:pt idx="2248">
                  <c:v>55.230026010646974</c:v>
                </c:pt>
                <c:pt idx="2249">
                  <c:v>54.567431114262355</c:v>
                </c:pt>
                <c:pt idx="2250">
                  <c:v>55.025416902405297</c:v>
                </c:pt>
                <c:pt idx="2251">
                  <c:v>56.114530127498305</c:v>
                </c:pt>
                <c:pt idx="2252">
                  <c:v>57.584653756371154</c:v>
                </c:pt>
                <c:pt idx="2253">
                  <c:v>58.778539387754044</c:v>
                </c:pt>
                <c:pt idx="2254">
                  <c:v>74.661800963243934</c:v>
                </c:pt>
                <c:pt idx="2255">
                  <c:v>80.691177168557331</c:v>
                </c:pt>
                <c:pt idx="2256">
                  <c:v>80.628097336641929</c:v>
                </c:pt>
                <c:pt idx="2257">
                  <c:v>81.018488333898844</c:v>
                </c:pt>
                <c:pt idx="2258">
                  <c:v>78.414267916289973</c:v>
                </c:pt>
                <c:pt idx="2259">
                  <c:v>81.131081816658735</c:v>
                </c:pt>
                <c:pt idx="2260">
                  <c:v>84.17676481005654</c:v>
                </c:pt>
                <c:pt idx="2261">
                  <c:v>78.498049842302066</c:v>
                </c:pt>
                <c:pt idx="2262">
                  <c:v>81.169254106982933</c:v>
                </c:pt>
                <c:pt idx="2263">
                  <c:v>78.540726409882922</c:v>
                </c:pt>
                <c:pt idx="2264">
                  <c:v>80.486473257873499</c:v>
                </c:pt>
                <c:pt idx="2265">
                  <c:v>80.046877028690119</c:v>
                </c:pt>
                <c:pt idx="2266">
                  <c:v>78.295111319784553</c:v>
                </c:pt>
                <c:pt idx="2267">
                  <c:v>78.451705156537855</c:v>
                </c:pt>
                <c:pt idx="2268">
                  <c:v>78.772153495935754</c:v>
                </c:pt>
                <c:pt idx="2269">
                  <c:v>68.265006934946513</c:v>
                </c:pt>
                <c:pt idx="2270">
                  <c:v>68.291781441052052</c:v>
                </c:pt>
                <c:pt idx="2271">
                  <c:v>68.325404927768787</c:v>
                </c:pt>
                <c:pt idx="2272">
                  <c:v>68.501033008115144</c:v>
                </c:pt>
                <c:pt idx="2273">
                  <c:v>68.466257565763286</c:v>
                </c:pt>
                <c:pt idx="2274">
                  <c:v>66.263874753856186</c:v>
                </c:pt>
                <c:pt idx="2275">
                  <c:v>66.773216212979122</c:v>
                </c:pt>
                <c:pt idx="2276">
                  <c:v>68.064873763035379</c:v>
                </c:pt>
                <c:pt idx="2277">
                  <c:v>67.980013105999348</c:v>
                </c:pt>
                <c:pt idx="2278">
                  <c:v>68.28046300019119</c:v>
                </c:pt>
                <c:pt idx="2279">
                  <c:v>65.459149434861217</c:v>
                </c:pt>
                <c:pt idx="2280">
                  <c:v>67.804477445627427</c:v>
                </c:pt>
                <c:pt idx="2281">
                  <c:v>67.637200520237059</c:v>
                </c:pt>
                <c:pt idx="2282">
                  <c:v>73.55353876920708</c:v>
                </c:pt>
                <c:pt idx="2283">
                  <c:v>66.42062276008366</c:v>
                </c:pt>
                <c:pt idx="2284">
                  <c:v>63.599916752023844</c:v>
                </c:pt>
                <c:pt idx="2285">
                  <c:v>63.451170243553896</c:v>
                </c:pt>
                <c:pt idx="2286">
                  <c:v>63.313685917269169</c:v>
                </c:pt>
                <c:pt idx="2287">
                  <c:v>63.830378213347345</c:v>
                </c:pt>
                <c:pt idx="2288">
                  <c:v>63.594390117513086</c:v>
                </c:pt>
                <c:pt idx="2289">
                  <c:v>63.361278571014616</c:v>
                </c:pt>
                <c:pt idx="2290">
                  <c:v>63.303887161137858</c:v>
                </c:pt>
                <c:pt idx="2291">
                  <c:v>63.144933254190327</c:v>
                </c:pt>
                <c:pt idx="2292">
                  <c:v>73.197360340544549</c:v>
                </c:pt>
                <c:pt idx="2293">
                  <c:v>62.631118735301982</c:v>
                </c:pt>
                <c:pt idx="2294">
                  <c:v>61.892104624919817</c:v>
                </c:pt>
                <c:pt idx="2295">
                  <c:v>61.947750793126296</c:v>
                </c:pt>
                <c:pt idx="2296">
                  <c:v>61.932527656698902</c:v>
                </c:pt>
                <c:pt idx="2297">
                  <c:v>61.748547799145456</c:v>
                </c:pt>
                <c:pt idx="2298">
                  <c:v>61.68652158531642</c:v>
                </c:pt>
                <c:pt idx="2299">
                  <c:v>68.781731552213088</c:v>
                </c:pt>
                <c:pt idx="2300">
                  <c:v>68.618262536018761</c:v>
                </c:pt>
                <c:pt idx="2301">
                  <c:v>68.580692760724119</c:v>
                </c:pt>
                <c:pt idx="2302">
                  <c:v>68.038292645010529</c:v>
                </c:pt>
                <c:pt idx="2303">
                  <c:v>74.800982426893967</c:v>
                </c:pt>
                <c:pt idx="2304">
                  <c:v>67.383037298342785</c:v>
                </c:pt>
                <c:pt idx="2305">
                  <c:v>67.2687595972981</c:v>
                </c:pt>
                <c:pt idx="2306">
                  <c:v>74.821392221059199</c:v>
                </c:pt>
                <c:pt idx="2307">
                  <c:v>66.523970690691129</c:v>
                </c:pt>
                <c:pt idx="2308">
                  <c:v>74.431557610719111</c:v>
                </c:pt>
                <c:pt idx="2309">
                  <c:v>65.828361044310782</c:v>
                </c:pt>
                <c:pt idx="2310">
                  <c:v>65.438899429517861</c:v>
                </c:pt>
                <c:pt idx="2311">
                  <c:v>65.615446174314897</c:v>
                </c:pt>
                <c:pt idx="2312">
                  <c:v>65.599815461963985</c:v>
                </c:pt>
                <c:pt idx="2313">
                  <c:v>65.44774026582148</c:v>
                </c:pt>
                <c:pt idx="2314">
                  <c:v>57.011458720226202</c:v>
                </c:pt>
                <c:pt idx="2315">
                  <c:v>56.605804668259495</c:v>
                </c:pt>
                <c:pt idx="2316">
                  <c:v>55.770207623560673</c:v>
                </c:pt>
                <c:pt idx="2317">
                  <c:v>56.587861897203638</c:v>
                </c:pt>
                <c:pt idx="2318">
                  <c:v>55.140576571105903</c:v>
                </c:pt>
                <c:pt idx="2319">
                  <c:v>73.436351920775891</c:v>
                </c:pt>
                <c:pt idx="2320">
                  <c:v>54.536999332796128</c:v>
                </c:pt>
                <c:pt idx="2321">
                  <c:v>73.457661445471231</c:v>
                </c:pt>
                <c:pt idx="2322">
                  <c:v>50.943412358559975</c:v>
                </c:pt>
                <c:pt idx="2323">
                  <c:v>72.948570977064691</c:v>
                </c:pt>
                <c:pt idx="2324">
                  <c:v>72.742815562417121</c:v>
                </c:pt>
                <c:pt idx="2325">
                  <c:v>75.466051110529904</c:v>
                </c:pt>
                <c:pt idx="2326">
                  <c:v>49.733085341216203</c:v>
                </c:pt>
                <c:pt idx="2327">
                  <c:v>51.036664143496239</c:v>
                </c:pt>
                <c:pt idx="2328">
                  <c:v>52.560930916183395</c:v>
                </c:pt>
                <c:pt idx="2329">
                  <c:v>78.264353935715334</c:v>
                </c:pt>
                <c:pt idx="2330">
                  <c:v>78.174313659858399</c:v>
                </c:pt>
                <c:pt idx="2331">
                  <c:v>84.150826664464262</c:v>
                </c:pt>
                <c:pt idx="2332">
                  <c:v>84.430220439987693</c:v>
                </c:pt>
                <c:pt idx="2333">
                  <c:v>77.827157391254616</c:v>
                </c:pt>
                <c:pt idx="2334">
                  <c:v>77.628925995848832</c:v>
                </c:pt>
                <c:pt idx="2335">
                  <c:v>82.006695317074076</c:v>
                </c:pt>
                <c:pt idx="2336">
                  <c:v>81.649872361104826</c:v>
                </c:pt>
                <c:pt idx="2337">
                  <c:v>80.707727938185911</c:v>
                </c:pt>
                <c:pt idx="2338">
                  <c:v>77.098598992932565</c:v>
                </c:pt>
                <c:pt idx="2339">
                  <c:v>82.921447093842033</c:v>
                </c:pt>
                <c:pt idx="2340">
                  <c:v>79.842779254989921</c:v>
                </c:pt>
                <c:pt idx="2341">
                  <c:v>79.101732845172492</c:v>
                </c:pt>
                <c:pt idx="2342">
                  <c:v>78.629091326116182</c:v>
                </c:pt>
                <c:pt idx="2343">
                  <c:v>78.560419635505369</c:v>
                </c:pt>
                <c:pt idx="2344">
                  <c:v>90.457672088069316</c:v>
                </c:pt>
                <c:pt idx="2345">
                  <c:v>90.226315280149208</c:v>
                </c:pt>
                <c:pt idx="2346">
                  <c:v>89.747671587807687</c:v>
                </c:pt>
                <c:pt idx="2347">
                  <c:v>90.023045043772882</c:v>
                </c:pt>
                <c:pt idx="2348">
                  <c:v>79.799797409150798</c:v>
                </c:pt>
                <c:pt idx="2349">
                  <c:v>89.749976814286399</c:v>
                </c:pt>
                <c:pt idx="2350">
                  <c:v>82.097230285162127</c:v>
                </c:pt>
                <c:pt idx="2351">
                  <c:v>85.610180210415479</c:v>
                </c:pt>
                <c:pt idx="2352">
                  <c:v>84.6563307318809</c:v>
                </c:pt>
                <c:pt idx="2353">
                  <c:v>84.246873245111743</c:v>
                </c:pt>
                <c:pt idx="2354">
                  <c:v>83.923465320815907</c:v>
                </c:pt>
                <c:pt idx="2355">
                  <c:v>78.613288887695361</c:v>
                </c:pt>
                <c:pt idx="2356">
                  <c:v>82.203342546439046</c:v>
                </c:pt>
                <c:pt idx="2357">
                  <c:v>82.032071051334952</c:v>
                </c:pt>
                <c:pt idx="2358">
                  <c:v>81.559201269038624</c:v>
                </c:pt>
                <c:pt idx="2359">
                  <c:v>60.563036068072357</c:v>
                </c:pt>
                <c:pt idx="2360">
                  <c:v>71.958650755747854</c:v>
                </c:pt>
                <c:pt idx="2361">
                  <c:v>72.180355321655938</c:v>
                </c:pt>
                <c:pt idx="2362">
                  <c:v>66.6550882689791</c:v>
                </c:pt>
                <c:pt idx="2363">
                  <c:v>68.258918278827025</c:v>
                </c:pt>
                <c:pt idx="2364">
                  <c:v>68.403276721336482</c:v>
                </c:pt>
                <c:pt idx="2365">
                  <c:v>68.488179980044848</c:v>
                </c:pt>
                <c:pt idx="2366">
                  <c:v>68.554826648509874</c:v>
                </c:pt>
                <c:pt idx="2367">
                  <c:v>68.58290233719498</c:v>
                </c:pt>
                <c:pt idx="2368">
                  <c:v>68.382745159857734</c:v>
                </c:pt>
                <c:pt idx="2369">
                  <c:v>68.144462839899347</c:v>
                </c:pt>
                <c:pt idx="2370">
                  <c:v>68.199047727528452</c:v>
                </c:pt>
                <c:pt idx="2371">
                  <c:v>68.137730079867012</c:v>
                </c:pt>
                <c:pt idx="2372">
                  <c:v>68.153940774066541</c:v>
                </c:pt>
                <c:pt idx="2373">
                  <c:v>68.147760041209281</c:v>
                </c:pt>
                <c:pt idx="2374">
                  <c:v>66.42081292224637</c:v>
                </c:pt>
                <c:pt idx="2375">
                  <c:v>66.372331346241467</c:v>
                </c:pt>
                <c:pt idx="2376">
                  <c:v>66.370980877222451</c:v>
                </c:pt>
                <c:pt idx="2377">
                  <c:v>66.38752773591952</c:v>
                </c:pt>
                <c:pt idx="2378">
                  <c:v>66.160545422971083</c:v>
                </c:pt>
                <c:pt idx="2379">
                  <c:v>66.015313779692718</c:v>
                </c:pt>
                <c:pt idx="2380">
                  <c:v>65.826251474179614</c:v>
                </c:pt>
                <c:pt idx="2381">
                  <c:v>65.70341690450698</c:v>
                </c:pt>
                <c:pt idx="2382">
                  <c:v>65.626286645381356</c:v>
                </c:pt>
                <c:pt idx="2383">
                  <c:v>65.145257791168262</c:v>
                </c:pt>
                <c:pt idx="2384">
                  <c:v>65.892007249348751</c:v>
                </c:pt>
                <c:pt idx="2385">
                  <c:v>65.669556176825424</c:v>
                </c:pt>
                <c:pt idx="2386">
                  <c:v>65.270920335182666</c:v>
                </c:pt>
                <c:pt idx="2387">
                  <c:v>65.319002349509134</c:v>
                </c:pt>
                <c:pt idx="2388">
                  <c:v>64.961248110071963</c:v>
                </c:pt>
                <c:pt idx="2389">
                  <c:v>69.759128572875682</c:v>
                </c:pt>
                <c:pt idx="2390">
                  <c:v>69.748556865452272</c:v>
                </c:pt>
                <c:pt idx="2391">
                  <c:v>69.734429841993617</c:v>
                </c:pt>
                <c:pt idx="2392">
                  <c:v>69.472845685112162</c:v>
                </c:pt>
                <c:pt idx="2393">
                  <c:v>68.881603020838909</c:v>
                </c:pt>
                <c:pt idx="2394">
                  <c:v>75.441670594167476</c:v>
                </c:pt>
                <c:pt idx="2395">
                  <c:v>69.021288524022083</c:v>
                </c:pt>
                <c:pt idx="2396">
                  <c:v>68.939654402473906</c:v>
                </c:pt>
                <c:pt idx="2397">
                  <c:v>68.746093543565692</c:v>
                </c:pt>
                <c:pt idx="2398">
                  <c:v>68.308482221438922</c:v>
                </c:pt>
                <c:pt idx="2399">
                  <c:v>67.730282918126477</c:v>
                </c:pt>
                <c:pt idx="2400">
                  <c:v>67.707646526799707</c:v>
                </c:pt>
                <c:pt idx="2401">
                  <c:v>67.339582692185289</c:v>
                </c:pt>
                <c:pt idx="2402">
                  <c:v>67.337672926925379</c:v>
                </c:pt>
                <c:pt idx="2403">
                  <c:v>67.215314766871529</c:v>
                </c:pt>
                <c:pt idx="2404">
                  <c:v>73.490373162633261</c:v>
                </c:pt>
                <c:pt idx="2405">
                  <c:v>73.363905659721354</c:v>
                </c:pt>
                <c:pt idx="2406">
                  <c:v>73.395136099637071</c:v>
                </c:pt>
                <c:pt idx="2407">
                  <c:v>73.280004299689779</c:v>
                </c:pt>
                <c:pt idx="2408">
                  <c:v>73.352798983808995</c:v>
                </c:pt>
                <c:pt idx="2409">
                  <c:v>69.342451087564612</c:v>
                </c:pt>
                <c:pt idx="2410">
                  <c:v>69.323558249290286</c:v>
                </c:pt>
                <c:pt idx="2411">
                  <c:v>73.724644357234951</c:v>
                </c:pt>
                <c:pt idx="2412">
                  <c:v>68.843365339602244</c:v>
                </c:pt>
                <c:pt idx="2413">
                  <c:v>73.724644357234951</c:v>
                </c:pt>
                <c:pt idx="2414">
                  <c:v>73.845558522190657</c:v>
                </c:pt>
                <c:pt idx="2415">
                  <c:v>68.915387152096926</c:v>
                </c:pt>
                <c:pt idx="2416">
                  <c:v>68.875826705246951</c:v>
                </c:pt>
                <c:pt idx="2417">
                  <c:v>69.244122538070258</c:v>
                </c:pt>
                <c:pt idx="2418">
                  <c:v>69.133542177402362</c:v>
                </c:pt>
                <c:pt idx="2419">
                  <c:v>66.74359415437543</c:v>
                </c:pt>
                <c:pt idx="2420">
                  <c:v>66.595462251638082</c:v>
                </c:pt>
                <c:pt idx="2421">
                  <c:v>66.567471524746225</c:v>
                </c:pt>
                <c:pt idx="2422">
                  <c:v>66.647190759944181</c:v>
                </c:pt>
                <c:pt idx="2423">
                  <c:v>66.429241951703489</c:v>
                </c:pt>
                <c:pt idx="2424">
                  <c:v>66.335326958721069</c:v>
                </c:pt>
                <c:pt idx="2425">
                  <c:v>66.191268981533298</c:v>
                </c:pt>
                <c:pt idx="2426">
                  <c:v>65.950573941293882</c:v>
                </c:pt>
                <c:pt idx="2427">
                  <c:v>65.380349237271787</c:v>
                </c:pt>
                <c:pt idx="2428">
                  <c:v>72.58299879040041</c:v>
                </c:pt>
                <c:pt idx="2429">
                  <c:v>63.59013672470541</c:v>
                </c:pt>
                <c:pt idx="2430">
                  <c:v>72.681522500655959</c:v>
                </c:pt>
                <c:pt idx="2431">
                  <c:v>62.207325294749594</c:v>
                </c:pt>
                <c:pt idx="2432">
                  <c:v>61.860708746982617</c:v>
                </c:pt>
                <c:pt idx="2433">
                  <c:v>61.576258699496236</c:v>
                </c:pt>
                <c:pt idx="2434">
                  <c:v>60.965079855892277</c:v>
                </c:pt>
                <c:pt idx="2435">
                  <c:v>60.903151900190409</c:v>
                </c:pt>
                <c:pt idx="2436">
                  <c:v>60.588415527486639</c:v>
                </c:pt>
                <c:pt idx="2437">
                  <c:v>72.655852136916522</c:v>
                </c:pt>
                <c:pt idx="2438">
                  <c:v>59.75617750917506</c:v>
                </c:pt>
                <c:pt idx="2439">
                  <c:v>59.212515893587536</c:v>
                </c:pt>
                <c:pt idx="2440">
                  <c:v>58.887075963961024</c:v>
                </c:pt>
                <c:pt idx="2441">
                  <c:v>58.860287830065182</c:v>
                </c:pt>
                <c:pt idx="2442">
                  <c:v>58.819333078858456</c:v>
                </c:pt>
                <c:pt idx="2443">
                  <c:v>58.218878841081704</c:v>
                </c:pt>
                <c:pt idx="2444">
                  <c:v>58.238531301287324</c:v>
                </c:pt>
                <c:pt idx="2445">
                  <c:v>58.241703469486133</c:v>
                </c:pt>
                <c:pt idx="2446">
                  <c:v>58.410899433866298</c:v>
                </c:pt>
                <c:pt idx="2447">
                  <c:v>58.65808464799963</c:v>
                </c:pt>
                <c:pt idx="2448">
                  <c:v>58.980797092747224</c:v>
                </c:pt>
                <c:pt idx="2449">
                  <c:v>67.958526011554738</c:v>
                </c:pt>
                <c:pt idx="2450">
                  <c:v>67.88142212605652</c:v>
                </c:pt>
                <c:pt idx="2451">
                  <c:v>67.519143368056973</c:v>
                </c:pt>
                <c:pt idx="2452">
                  <c:v>73.341746970544989</c:v>
                </c:pt>
                <c:pt idx="2453">
                  <c:v>68.055472763651707</c:v>
                </c:pt>
                <c:pt idx="2454">
                  <c:v>67.488375544439094</c:v>
                </c:pt>
                <c:pt idx="2455">
                  <c:v>67.929212597923026</c:v>
                </c:pt>
                <c:pt idx="2456">
                  <c:v>68.243374256625174</c:v>
                </c:pt>
                <c:pt idx="2457">
                  <c:v>68.01662304787223</c:v>
                </c:pt>
                <c:pt idx="2458">
                  <c:v>73.944527800094846</c:v>
                </c:pt>
                <c:pt idx="2459">
                  <c:v>67.838393892807744</c:v>
                </c:pt>
                <c:pt idx="2460">
                  <c:v>67.515662639408589</c:v>
                </c:pt>
                <c:pt idx="2461">
                  <c:v>67.482833128131432</c:v>
                </c:pt>
                <c:pt idx="2462">
                  <c:v>67.345456788320121</c:v>
                </c:pt>
                <c:pt idx="2463">
                  <c:v>67.08286696981115</c:v>
                </c:pt>
                <c:pt idx="2464">
                  <c:v>69.598752725789254</c:v>
                </c:pt>
                <c:pt idx="2465">
                  <c:v>68.606313161195814</c:v>
                </c:pt>
                <c:pt idx="2466">
                  <c:v>69.318529119652467</c:v>
                </c:pt>
                <c:pt idx="2467">
                  <c:v>68.336006587320924</c:v>
                </c:pt>
                <c:pt idx="2468">
                  <c:v>68.962402703248969</c:v>
                </c:pt>
                <c:pt idx="2469">
                  <c:v>67.966191260050124</c:v>
                </c:pt>
                <c:pt idx="2470">
                  <c:v>68.975272089113261</c:v>
                </c:pt>
                <c:pt idx="2471">
                  <c:v>67.794192666609504</c:v>
                </c:pt>
                <c:pt idx="2472">
                  <c:v>67.721849282996743</c:v>
                </c:pt>
                <c:pt idx="2473">
                  <c:v>68.252279897398964</c:v>
                </c:pt>
                <c:pt idx="2474">
                  <c:v>74.959365048226701</c:v>
                </c:pt>
                <c:pt idx="2475">
                  <c:v>67.263946213369707</c:v>
                </c:pt>
                <c:pt idx="2476">
                  <c:v>67.06060684122626</c:v>
                </c:pt>
                <c:pt idx="2477">
                  <c:v>67.027831813787074</c:v>
                </c:pt>
                <c:pt idx="2478">
                  <c:v>66.655292278206488</c:v>
                </c:pt>
                <c:pt idx="2479">
                  <c:v>73.957634522630812</c:v>
                </c:pt>
                <c:pt idx="2480">
                  <c:v>73.869269983477835</c:v>
                </c:pt>
                <c:pt idx="2481">
                  <c:v>73.867699601167445</c:v>
                </c:pt>
                <c:pt idx="2482">
                  <c:v>73.886697942549958</c:v>
                </c:pt>
                <c:pt idx="2483">
                  <c:v>73.586619066928435</c:v>
                </c:pt>
                <c:pt idx="2484">
                  <c:v>73.949675568478753</c:v>
                </c:pt>
                <c:pt idx="2485">
                  <c:v>73.613444538271693</c:v>
                </c:pt>
                <c:pt idx="2486">
                  <c:v>73.818447793812496</c:v>
                </c:pt>
                <c:pt idx="2487">
                  <c:v>73.871369475147233</c:v>
                </c:pt>
                <c:pt idx="2488">
                  <c:v>73.723910500796393</c:v>
                </c:pt>
                <c:pt idx="2489">
                  <c:v>73.675944705524856</c:v>
                </c:pt>
                <c:pt idx="2490">
                  <c:v>73.544323301062931</c:v>
                </c:pt>
                <c:pt idx="2491">
                  <c:v>73.355441100848893</c:v>
                </c:pt>
                <c:pt idx="2492">
                  <c:v>73.714351423296463</c:v>
                </c:pt>
                <c:pt idx="2493">
                  <c:v>69.248049693359135</c:v>
                </c:pt>
                <c:pt idx="2494">
                  <c:v>73.500561254018749</c:v>
                </c:pt>
                <c:pt idx="2495">
                  <c:v>73.400569400488564</c:v>
                </c:pt>
                <c:pt idx="2496">
                  <c:v>69.223862992186653</c:v>
                </c:pt>
                <c:pt idx="2497">
                  <c:v>69.897128911561538</c:v>
                </c:pt>
                <c:pt idx="2498">
                  <c:v>69.034946457626035</c:v>
                </c:pt>
                <c:pt idx="2499">
                  <c:v>68.957504604113367</c:v>
                </c:pt>
                <c:pt idx="2500">
                  <c:v>68.769288535628817</c:v>
                </c:pt>
                <c:pt idx="2501">
                  <c:v>68.64382527078746</c:v>
                </c:pt>
                <c:pt idx="2502">
                  <c:v>68.559123830298759</c:v>
                </c:pt>
                <c:pt idx="2503">
                  <c:v>68.871111931373662</c:v>
                </c:pt>
                <c:pt idx="2504">
                  <c:v>68.253283146534969</c:v>
                </c:pt>
                <c:pt idx="2505">
                  <c:v>68.426113497090128</c:v>
                </c:pt>
                <c:pt idx="2506">
                  <c:v>68.053582160054503</c:v>
                </c:pt>
                <c:pt idx="2507">
                  <c:v>73.694164891893919</c:v>
                </c:pt>
                <c:pt idx="2508">
                  <c:v>68.093658469812752</c:v>
                </c:pt>
                <c:pt idx="2509">
                  <c:v>65.490938421565289</c:v>
                </c:pt>
                <c:pt idx="2510">
                  <c:v>64.631769481307046</c:v>
                </c:pt>
                <c:pt idx="2511">
                  <c:v>74.012579621843912</c:v>
                </c:pt>
                <c:pt idx="2512">
                  <c:v>65.236236400462644</c:v>
                </c:pt>
                <c:pt idx="2513">
                  <c:v>65.41171688653084</c:v>
                </c:pt>
                <c:pt idx="2514">
                  <c:v>64.973265678740432</c:v>
                </c:pt>
                <c:pt idx="2515">
                  <c:v>64.103116596735617</c:v>
                </c:pt>
                <c:pt idx="2516">
                  <c:v>63.884415159720184</c:v>
                </c:pt>
                <c:pt idx="2517">
                  <c:v>63.773812530773917</c:v>
                </c:pt>
                <c:pt idx="2518">
                  <c:v>63.677172782619834</c:v>
                </c:pt>
                <c:pt idx="2519">
                  <c:v>64.236555553244273</c:v>
                </c:pt>
                <c:pt idx="2520">
                  <c:v>64.550542261175636</c:v>
                </c:pt>
                <c:pt idx="2521">
                  <c:v>64.401364303025431</c:v>
                </c:pt>
                <c:pt idx="2522">
                  <c:v>64.748886186816364</c:v>
                </c:pt>
                <c:pt idx="2523">
                  <c:v>64.81274163670129</c:v>
                </c:pt>
                <c:pt idx="2524">
                  <c:v>71.922953260620602</c:v>
                </c:pt>
                <c:pt idx="2525">
                  <c:v>59.24383941591676</c:v>
                </c:pt>
                <c:pt idx="2526">
                  <c:v>58.624363375432189</c:v>
                </c:pt>
                <c:pt idx="2527">
                  <c:v>62.128535805268015</c:v>
                </c:pt>
                <c:pt idx="2528">
                  <c:v>61.404871756879565</c:v>
                </c:pt>
                <c:pt idx="2529">
                  <c:v>60.52648598977374</c:v>
                </c:pt>
                <c:pt idx="2530">
                  <c:v>75.521170673280906</c:v>
                </c:pt>
                <c:pt idx="2531">
                  <c:v>75.42748833875649</c:v>
                </c:pt>
                <c:pt idx="2532">
                  <c:v>75.515299222743892</c:v>
                </c:pt>
                <c:pt idx="2533">
                  <c:v>57.659177926189351</c:v>
                </c:pt>
                <c:pt idx="2534">
                  <c:v>55.849479103885542</c:v>
                </c:pt>
                <c:pt idx="2535">
                  <c:v>75.087143007878311</c:v>
                </c:pt>
                <c:pt idx="2536">
                  <c:v>54.344097538622066</c:v>
                </c:pt>
                <c:pt idx="2537">
                  <c:v>53.706137428665826</c:v>
                </c:pt>
                <c:pt idx="2538">
                  <c:v>53.000564823660433</c:v>
                </c:pt>
                <c:pt idx="2539">
                  <c:v>75.624625898328404</c:v>
                </c:pt>
                <c:pt idx="2540">
                  <c:v>68.037079841760985</c:v>
                </c:pt>
                <c:pt idx="2541">
                  <c:v>75.952917804483661</c:v>
                </c:pt>
                <c:pt idx="2542">
                  <c:v>75.988811543322257</c:v>
                </c:pt>
                <c:pt idx="2543">
                  <c:v>67.594627303009389</c:v>
                </c:pt>
                <c:pt idx="2544">
                  <c:v>66.841868089149031</c:v>
                </c:pt>
                <c:pt idx="2545">
                  <c:v>65.343417552606027</c:v>
                </c:pt>
                <c:pt idx="2546">
                  <c:v>64.68904770025263</c:v>
                </c:pt>
                <c:pt idx="2547">
                  <c:v>64.793462888968577</c:v>
                </c:pt>
                <c:pt idx="2548">
                  <c:v>64.16349731795961</c:v>
                </c:pt>
                <c:pt idx="2549">
                  <c:v>64.432139662043767</c:v>
                </c:pt>
                <c:pt idx="2550">
                  <c:v>64.494072487705765</c:v>
                </c:pt>
                <c:pt idx="2551">
                  <c:v>64.16254170894706</c:v>
                </c:pt>
                <c:pt idx="2552">
                  <c:v>64.011225730626165</c:v>
                </c:pt>
                <c:pt idx="2553">
                  <c:v>63.901257901259406</c:v>
                </c:pt>
                <c:pt idx="2554">
                  <c:v>73.259483917547016</c:v>
                </c:pt>
                <c:pt idx="2555">
                  <c:v>71.054716439177994</c:v>
                </c:pt>
                <c:pt idx="2556">
                  <c:v>76.137194011358204</c:v>
                </c:pt>
                <c:pt idx="2557">
                  <c:v>70.894137614178021</c:v>
                </c:pt>
                <c:pt idx="2558">
                  <c:v>70.786053689386463</c:v>
                </c:pt>
                <c:pt idx="2559">
                  <c:v>70.702929973000849</c:v>
                </c:pt>
                <c:pt idx="2560">
                  <c:v>72.972022730739639</c:v>
                </c:pt>
                <c:pt idx="2561">
                  <c:v>72.669970591134643</c:v>
                </c:pt>
                <c:pt idx="2562">
                  <c:v>72.594376329257003</c:v>
                </c:pt>
                <c:pt idx="2563">
                  <c:v>72.283421937877748</c:v>
                </c:pt>
                <c:pt idx="2564">
                  <c:v>71.865334390353809</c:v>
                </c:pt>
                <c:pt idx="2565">
                  <c:v>70.07665008805408</c:v>
                </c:pt>
                <c:pt idx="2566">
                  <c:v>75.343149154985454</c:v>
                </c:pt>
                <c:pt idx="2567">
                  <c:v>73.754443147550091</c:v>
                </c:pt>
                <c:pt idx="2568">
                  <c:v>73.621801300769789</c:v>
                </c:pt>
                <c:pt idx="2569">
                  <c:v>78.171999101520925</c:v>
                </c:pt>
                <c:pt idx="2570">
                  <c:v>77.973738813166577</c:v>
                </c:pt>
                <c:pt idx="2571">
                  <c:v>77.910505061710637</c:v>
                </c:pt>
                <c:pt idx="2572">
                  <c:v>77.948290738259303</c:v>
                </c:pt>
                <c:pt idx="2573">
                  <c:v>77.957851670922565</c:v>
                </c:pt>
                <c:pt idx="2574">
                  <c:v>77.90040028447504</c:v>
                </c:pt>
                <c:pt idx="2575">
                  <c:v>77.822052262399637</c:v>
                </c:pt>
                <c:pt idx="2576">
                  <c:v>81.182858785643688</c:v>
                </c:pt>
                <c:pt idx="2577">
                  <c:v>81.322665788873721</c:v>
                </c:pt>
                <c:pt idx="2578">
                  <c:v>77.954531157372173</c:v>
                </c:pt>
                <c:pt idx="2579">
                  <c:v>78.12078813418627</c:v>
                </c:pt>
                <c:pt idx="2580">
                  <c:v>78.140682871137386</c:v>
                </c:pt>
                <c:pt idx="2581">
                  <c:v>77.867853128362484</c:v>
                </c:pt>
                <c:pt idx="2582">
                  <c:v>77.668590941331374</c:v>
                </c:pt>
                <c:pt idx="2583">
                  <c:v>77.42398594244186</c:v>
                </c:pt>
                <c:pt idx="2584">
                  <c:v>77.258730864304525</c:v>
                </c:pt>
                <c:pt idx="2585">
                  <c:v>72.091673495292696</c:v>
                </c:pt>
                <c:pt idx="2586">
                  <c:v>60.860369433194293</c:v>
                </c:pt>
                <c:pt idx="2587">
                  <c:v>59.668718115246826</c:v>
                </c:pt>
                <c:pt idx="2588">
                  <c:v>59.691389521176021</c:v>
                </c:pt>
                <c:pt idx="2589">
                  <c:v>73.582432948663438</c:v>
                </c:pt>
                <c:pt idx="2590">
                  <c:v>58.778121283959628</c:v>
                </c:pt>
                <c:pt idx="2591">
                  <c:v>58.223129892798802</c:v>
                </c:pt>
                <c:pt idx="2592">
                  <c:v>57.033940426309343</c:v>
                </c:pt>
                <c:pt idx="2593">
                  <c:v>55.756383950976733</c:v>
                </c:pt>
                <c:pt idx="2594">
                  <c:v>55.175171613284071</c:v>
                </c:pt>
                <c:pt idx="2595">
                  <c:v>54.904345667862735</c:v>
                </c:pt>
                <c:pt idx="2596">
                  <c:v>54.127191656689355</c:v>
                </c:pt>
                <c:pt idx="2597">
                  <c:v>72.829181269148265</c:v>
                </c:pt>
                <c:pt idx="2598">
                  <c:v>73.101238140298605</c:v>
                </c:pt>
                <c:pt idx="2599">
                  <c:v>54.801551469556813</c:v>
                </c:pt>
                <c:pt idx="2600">
                  <c:v>79.915492878014504</c:v>
                </c:pt>
                <c:pt idx="2601">
                  <c:v>79.826811051651276</c:v>
                </c:pt>
                <c:pt idx="2602">
                  <c:v>79.826811051651276</c:v>
                </c:pt>
                <c:pt idx="2603">
                  <c:v>79.770132536828299</c:v>
                </c:pt>
                <c:pt idx="2604">
                  <c:v>79.769130638151523</c:v>
                </c:pt>
                <c:pt idx="2605">
                  <c:v>79.696564981084521</c:v>
                </c:pt>
                <c:pt idx="2606">
                  <c:v>79.707900684049108</c:v>
                </c:pt>
                <c:pt idx="2607">
                  <c:v>80.018287076320433</c:v>
                </c:pt>
                <c:pt idx="2608">
                  <c:v>75.453949687592015</c:v>
                </c:pt>
                <c:pt idx="2609">
                  <c:v>75.456726356570101</c:v>
                </c:pt>
                <c:pt idx="2610">
                  <c:v>75.485952999132252</c:v>
                </c:pt>
                <c:pt idx="2611">
                  <c:v>75.322701718348469</c:v>
                </c:pt>
                <c:pt idx="2612">
                  <c:v>75.251910831582791</c:v>
                </c:pt>
                <c:pt idx="2613">
                  <c:v>75.221682290343864</c:v>
                </c:pt>
                <c:pt idx="2614">
                  <c:v>75.250908932906015</c:v>
                </c:pt>
                <c:pt idx="2615">
                  <c:v>70.968932351631224</c:v>
                </c:pt>
                <c:pt idx="2616">
                  <c:v>70.901274085051014</c:v>
                </c:pt>
                <c:pt idx="2617">
                  <c:v>70.750747235311124</c:v>
                </c:pt>
                <c:pt idx="2618">
                  <c:v>71.184408706378562</c:v>
                </c:pt>
                <c:pt idx="2619">
                  <c:v>72.132168074176036</c:v>
                </c:pt>
                <c:pt idx="2620">
                  <c:v>72.025470128055673</c:v>
                </c:pt>
                <c:pt idx="2621">
                  <c:v>70.888317164934364</c:v>
                </c:pt>
                <c:pt idx="2622">
                  <c:v>70.626347077151266</c:v>
                </c:pt>
                <c:pt idx="2623">
                  <c:v>71.938489576718354</c:v>
                </c:pt>
                <c:pt idx="2624">
                  <c:v>70.634008528128774</c:v>
                </c:pt>
                <c:pt idx="2625">
                  <c:v>70.862870999731214</c:v>
                </c:pt>
                <c:pt idx="2626">
                  <c:v>70.259208676996423</c:v>
                </c:pt>
                <c:pt idx="2627">
                  <c:v>70.328211532599028</c:v>
                </c:pt>
                <c:pt idx="2628">
                  <c:v>70.8472018780365</c:v>
                </c:pt>
                <c:pt idx="2629">
                  <c:v>70.693659521392007</c:v>
                </c:pt>
                <c:pt idx="2630">
                  <c:v>65.440806662524352</c:v>
                </c:pt>
                <c:pt idx="2631">
                  <c:v>65.407886226298714</c:v>
                </c:pt>
                <c:pt idx="2632">
                  <c:v>65.450733417854181</c:v>
                </c:pt>
                <c:pt idx="2633">
                  <c:v>66.636265855142668</c:v>
                </c:pt>
                <c:pt idx="2634">
                  <c:v>66.585526117962218</c:v>
                </c:pt>
                <c:pt idx="2635">
                  <c:v>66.505036547638625</c:v>
                </c:pt>
                <c:pt idx="2636">
                  <c:v>66.33697404456862</c:v>
                </c:pt>
                <c:pt idx="2637">
                  <c:v>66.254818230754935</c:v>
                </c:pt>
                <c:pt idx="2638">
                  <c:v>66.18015766848923</c:v>
                </c:pt>
                <c:pt idx="2639">
                  <c:v>65.779100247207793</c:v>
                </c:pt>
                <c:pt idx="2640">
                  <c:v>66.102889353531708</c:v>
                </c:pt>
                <c:pt idx="2641">
                  <c:v>66.080398565548634</c:v>
                </c:pt>
                <c:pt idx="2642">
                  <c:v>65.918774121641505</c:v>
                </c:pt>
                <c:pt idx="2643">
                  <c:v>65.997176292413045</c:v>
                </c:pt>
                <c:pt idx="2644">
                  <c:v>65.849218789013364</c:v>
                </c:pt>
                <c:pt idx="2645">
                  <c:v>68.002165020847457</c:v>
                </c:pt>
                <c:pt idx="2646">
                  <c:v>67.886279490108322</c:v>
                </c:pt>
                <c:pt idx="2647">
                  <c:v>67.741325359480271</c:v>
                </c:pt>
                <c:pt idx="2648">
                  <c:v>67.943995311234005</c:v>
                </c:pt>
                <c:pt idx="2649">
                  <c:v>67.797776744294126</c:v>
                </c:pt>
                <c:pt idx="2650">
                  <c:v>67.522606975027685</c:v>
                </c:pt>
                <c:pt idx="2651">
                  <c:v>67.467881368772666</c:v>
                </c:pt>
                <c:pt idx="2652">
                  <c:v>67.224544438492345</c:v>
                </c:pt>
                <c:pt idx="2653">
                  <c:v>66.860809796932372</c:v>
                </c:pt>
                <c:pt idx="2654">
                  <c:v>66.81752543437814</c:v>
                </c:pt>
                <c:pt idx="2655">
                  <c:v>66.626918393619377</c:v>
                </c:pt>
                <c:pt idx="2656">
                  <c:v>66.394590290517868</c:v>
                </c:pt>
                <c:pt idx="2657">
                  <c:v>66.364434965346888</c:v>
                </c:pt>
                <c:pt idx="2658">
                  <c:v>66.101819296029575</c:v>
                </c:pt>
                <c:pt idx="2659">
                  <c:v>73.267917415158934</c:v>
                </c:pt>
                <c:pt idx="2660">
                  <c:v>69.034354965815623</c:v>
                </c:pt>
                <c:pt idx="2661">
                  <c:v>69.08069967635079</c:v>
                </c:pt>
                <c:pt idx="2662">
                  <c:v>68.988239282332685</c:v>
                </c:pt>
                <c:pt idx="2663">
                  <c:v>69.136376292497005</c:v>
                </c:pt>
                <c:pt idx="2664">
                  <c:v>69.317747539930565</c:v>
                </c:pt>
                <c:pt idx="2665">
                  <c:v>69.102827237707672</c:v>
                </c:pt>
                <c:pt idx="2666">
                  <c:v>69.237080902981532</c:v>
                </c:pt>
                <c:pt idx="2667">
                  <c:v>69.566589160579397</c:v>
                </c:pt>
                <c:pt idx="2668">
                  <c:v>69.492792577783405</c:v>
                </c:pt>
                <c:pt idx="2669">
                  <c:v>69.582247275771181</c:v>
                </c:pt>
                <c:pt idx="2670">
                  <c:v>69.309417532996292</c:v>
                </c:pt>
                <c:pt idx="2671">
                  <c:v>68.34934653114027</c:v>
                </c:pt>
                <c:pt idx="2672">
                  <c:v>68.793986588685442</c:v>
                </c:pt>
                <c:pt idx="2673">
                  <c:v>69.143618610286666</c:v>
                </c:pt>
                <c:pt idx="2674">
                  <c:v>69.172845252848816</c:v>
                </c:pt>
                <c:pt idx="2675">
                  <c:v>69.465283259406036</c:v>
                </c:pt>
                <c:pt idx="2676">
                  <c:v>69.386935237330633</c:v>
                </c:pt>
                <c:pt idx="2677">
                  <c:v>74.575823978256551</c:v>
                </c:pt>
                <c:pt idx="2678">
                  <c:v>69.275582005038189</c:v>
                </c:pt>
                <c:pt idx="2679">
                  <c:v>69.183121611020098</c:v>
                </c:pt>
                <c:pt idx="2680">
                  <c:v>69.11233072425442</c:v>
                </c:pt>
                <c:pt idx="2681">
                  <c:v>68.962189916736548</c:v>
                </c:pt>
                <c:pt idx="2682">
                  <c:v>68.702470647227571</c:v>
                </c:pt>
                <c:pt idx="2683">
                  <c:v>68.532435102758612</c:v>
                </c:pt>
                <c:pt idx="2684">
                  <c:v>68.585335049926726</c:v>
                </c:pt>
                <c:pt idx="2685">
                  <c:v>68.64579213240458</c:v>
                </c:pt>
                <c:pt idx="2686">
                  <c:v>68.348287186346951</c:v>
                </c:pt>
                <c:pt idx="2687">
                  <c:v>68.287830103869098</c:v>
                </c:pt>
                <c:pt idx="2688">
                  <c:v>68.171696405245029</c:v>
                </c:pt>
                <c:pt idx="2689">
                  <c:v>68.036669868346635</c:v>
                </c:pt>
                <c:pt idx="2690">
                  <c:v>63.489536338059061</c:v>
                </c:pt>
                <c:pt idx="2691">
                  <c:v>63.58955386738689</c:v>
                </c:pt>
                <c:pt idx="2692">
                  <c:v>63.146144735570722</c:v>
                </c:pt>
                <c:pt idx="2693">
                  <c:v>63.234826561933957</c:v>
                </c:pt>
                <c:pt idx="2694">
                  <c:v>63.286724610425303</c:v>
                </c:pt>
                <c:pt idx="2695">
                  <c:v>63.186707081097474</c:v>
                </c:pt>
                <c:pt idx="2696">
                  <c:v>63.057462909207487</c:v>
                </c:pt>
                <c:pt idx="2697">
                  <c:v>72.550196897728327</c:v>
                </c:pt>
                <c:pt idx="2698">
                  <c:v>62.880099256481017</c:v>
                </c:pt>
                <c:pt idx="2699">
                  <c:v>62.747076516936168</c:v>
                </c:pt>
                <c:pt idx="2700">
                  <c:v>62.665951825882665</c:v>
                </c:pt>
                <c:pt idx="2701">
                  <c:v>62.569712864209706</c:v>
                </c:pt>
                <c:pt idx="2702">
                  <c:v>72.513413119856452</c:v>
                </c:pt>
                <c:pt idx="2703">
                  <c:v>62.496145308465934</c:v>
                </c:pt>
                <c:pt idx="2704">
                  <c:v>62.448025827629451</c:v>
                </c:pt>
                <c:pt idx="2705">
                  <c:v>59.796200574716885</c:v>
                </c:pt>
                <c:pt idx="2706">
                  <c:v>59.974882955851548</c:v>
                </c:pt>
                <c:pt idx="2707">
                  <c:v>59.219290168304575</c:v>
                </c:pt>
                <c:pt idx="2708">
                  <c:v>58.449476273564635</c:v>
                </c:pt>
                <c:pt idx="2709">
                  <c:v>58.545517872646727</c:v>
                </c:pt>
                <c:pt idx="2710">
                  <c:v>58.234872491123014</c:v>
                </c:pt>
                <c:pt idx="2711">
                  <c:v>72.494957184192216</c:v>
                </c:pt>
                <c:pt idx="2712">
                  <c:v>52.794023590619503</c:v>
                </c:pt>
                <c:pt idx="2713">
                  <c:v>51.123478113958889</c:v>
                </c:pt>
                <c:pt idx="2714">
                  <c:v>49.985382364402795</c:v>
                </c:pt>
                <c:pt idx="2715">
                  <c:v>48.901072071083831</c:v>
                </c:pt>
                <c:pt idx="2716">
                  <c:v>71.678210881256121</c:v>
                </c:pt>
                <c:pt idx="2717">
                  <c:v>71.490904269802641</c:v>
                </c:pt>
                <c:pt idx="2718">
                  <c:v>47.517964349664666</c:v>
                </c:pt>
                <c:pt idx="2719">
                  <c:v>47.38797991135192</c:v>
                </c:pt>
                <c:pt idx="2720">
                  <c:v>59.607678799820597</c:v>
                </c:pt>
                <c:pt idx="2721">
                  <c:v>58.324473882551786</c:v>
                </c:pt>
                <c:pt idx="2722">
                  <c:v>56.930876668981213</c:v>
                </c:pt>
                <c:pt idx="2723">
                  <c:v>55.327335716050953</c:v>
                </c:pt>
                <c:pt idx="2724">
                  <c:v>52.228980926126688</c:v>
                </c:pt>
                <c:pt idx="2725">
                  <c:v>49.321259825163381</c:v>
                </c:pt>
                <c:pt idx="2726">
                  <c:v>46.92991506952184</c:v>
                </c:pt>
                <c:pt idx="2727">
                  <c:v>72.108918285158126</c:v>
                </c:pt>
                <c:pt idx="2728">
                  <c:v>75.032807633506764</c:v>
                </c:pt>
                <c:pt idx="2729">
                  <c:v>43.372696542208573</c:v>
                </c:pt>
                <c:pt idx="2730">
                  <c:v>43.18446124302546</c:v>
                </c:pt>
                <c:pt idx="2731">
                  <c:v>43.42583151883241</c:v>
                </c:pt>
                <c:pt idx="2732">
                  <c:v>72.032504784660404</c:v>
                </c:pt>
                <c:pt idx="2733">
                  <c:v>43.827533169860672</c:v>
                </c:pt>
                <c:pt idx="2734">
                  <c:v>44.743578076055158</c:v>
                </c:pt>
              </c:numCache>
            </c:numRef>
          </c:yVal>
          <c:smooth val="0"/>
          <c:extLst>
            <c:ext xmlns:c16="http://schemas.microsoft.com/office/drawing/2014/chart" uri="{C3380CC4-5D6E-409C-BE32-E72D297353CC}">
              <c16:uniqueId val="{00000003-02B2-40B5-9D0A-6679EB7AA101}"/>
            </c:ext>
          </c:extLst>
        </c:ser>
        <c:dLbls>
          <c:showLegendKey val="0"/>
          <c:showVal val="0"/>
          <c:showCatName val="0"/>
          <c:showSerName val="0"/>
          <c:showPercent val="0"/>
          <c:showBubbleSize val="0"/>
        </c:dLbls>
        <c:axId val="1569712016"/>
        <c:axId val="1447189488"/>
      </c:scatterChart>
      <c:valAx>
        <c:axId val="1569712016"/>
        <c:scaling>
          <c:orientation val="minMax"/>
        </c:scaling>
        <c:delete val="0"/>
        <c:axPos val="b"/>
        <c:majorGridlines/>
        <c:title>
          <c:tx>
            <c:strRef>
              <c:f>Regression!$BE$97</c:f>
              <c:strCache>
                <c:ptCount val="1"/>
                <c:pt idx="0">
                  <c:v>Predicted Life expectancy</c:v>
                </c:pt>
              </c:strCache>
            </c:strRef>
          </c:tx>
          <c:overlay val="0"/>
        </c:title>
        <c:numFmt formatCode="0" sourceLinked="0"/>
        <c:majorTickMark val="out"/>
        <c:minorTickMark val="none"/>
        <c:tickLblPos val="nextTo"/>
        <c:crossAx val="1447189488"/>
        <c:crosses val="autoZero"/>
        <c:crossBetween val="midCat"/>
      </c:valAx>
      <c:valAx>
        <c:axId val="1447189488"/>
        <c:scaling>
          <c:orientation val="minMax"/>
        </c:scaling>
        <c:delete val="0"/>
        <c:axPos val="l"/>
        <c:majorGridlines/>
        <c:title>
          <c:tx>
            <c:strRef>
              <c:f>Regression!$BF$97</c:f>
              <c:strCache>
                <c:ptCount val="1"/>
                <c:pt idx="0">
                  <c:v>Actual Life expectancy</c:v>
                </c:pt>
              </c:strCache>
            </c:strRef>
          </c:tx>
          <c:overlay val="0"/>
        </c:title>
        <c:numFmt formatCode="0" sourceLinked="0"/>
        <c:majorTickMark val="out"/>
        <c:minorTickMark val="none"/>
        <c:tickLblPos val="nextTo"/>
        <c:crossAx val="156971201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2735"/>
                <c:pt idx="0">
                  <c:v>61.981090582437936</c:v>
                </c:pt>
                <c:pt idx="1">
                  <c:v>61.627732268807677</c:v>
                </c:pt>
                <c:pt idx="2">
                  <c:v>61.760569337526057</c:v>
                </c:pt>
                <c:pt idx="3">
                  <c:v>61.586234710601353</c:v>
                </c:pt>
                <c:pt idx="4">
                  <c:v>61.409843215925363</c:v>
                </c:pt>
                <c:pt idx="5">
                  <c:v>61.27676047929252</c:v>
                </c:pt>
                <c:pt idx="6">
                  <c:v>61.174097379282756</c:v>
                </c:pt>
                <c:pt idx="7">
                  <c:v>60.896764735701105</c:v>
                </c:pt>
                <c:pt idx="8">
                  <c:v>60.529129780244247</c:v>
                </c:pt>
                <c:pt idx="9">
                  <c:v>60.536728273452162</c:v>
                </c:pt>
                <c:pt idx="10">
                  <c:v>60.700684560174302</c:v>
                </c:pt>
                <c:pt idx="11">
                  <c:v>60.620487358729605</c:v>
                </c:pt>
                <c:pt idx="12">
                  <c:v>60.525460353750361</c:v>
                </c:pt>
                <c:pt idx="13">
                  <c:v>73.476544423082444</c:v>
                </c:pt>
                <c:pt idx="14">
                  <c:v>59.593987398310894</c:v>
                </c:pt>
                <c:pt idx="15">
                  <c:v>59.37219146196022</c:v>
                </c:pt>
                <c:pt idx="16">
                  <c:v>72.275063265856375</c:v>
                </c:pt>
                <c:pt idx="17">
                  <c:v>75.206463510114347</c:v>
                </c:pt>
                <c:pt idx="18">
                  <c:v>71.932316494051619</c:v>
                </c:pt>
                <c:pt idx="19">
                  <c:v>71.975974271679419</c:v>
                </c:pt>
                <c:pt idx="20">
                  <c:v>71.989218881379244</c:v>
                </c:pt>
                <c:pt idx="21">
                  <c:v>71.581061786424641</c:v>
                </c:pt>
                <c:pt idx="22">
                  <c:v>71.960595196099362</c:v>
                </c:pt>
                <c:pt idx="23">
                  <c:v>75.693263874085773</c:v>
                </c:pt>
                <c:pt idx="24">
                  <c:v>75.324531454878667</c:v>
                </c:pt>
                <c:pt idx="25">
                  <c:v>71.214169570695034</c:v>
                </c:pt>
                <c:pt idx="26">
                  <c:v>74.896581126132801</c:v>
                </c:pt>
                <c:pt idx="27">
                  <c:v>74.692501813802423</c:v>
                </c:pt>
                <c:pt idx="28">
                  <c:v>74.427334992360144</c:v>
                </c:pt>
                <c:pt idx="29">
                  <c:v>74.403541594979572</c:v>
                </c:pt>
                <c:pt idx="30">
                  <c:v>74.639297448722729</c:v>
                </c:pt>
                <c:pt idx="31">
                  <c:v>74.546642982876364</c:v>
                </c:pt>
                <c:pt idx="32">
                  <c:v>73.144603550604998</c:v>
                </c:pt>
                <c:pt idx="33">
                  <c:v>69.161725782503538</c:v>
                </c:pt>
                <c:pt idx="34">
                  <c:v>69.173507113591171</c:v>
                </c:pt>
                <c:pt idx="35">
                  <c:v>68.974071321539995</c:v>
                </c:pt>
                <c:pt idx="36">
                  <c:v>68.751724631482375</c:v>
                </c:pt>
                <c:pt idx="37">
                  <c:v>68.545268692731298</c:v>
                </c:pt>
                <c:pt idx="38">
                  <c:v>68.208631609238211</c:v>
                </c:pt>
                <c:pt idx="39">
                  <c:v>68.237188070530024</c:v>
                </c:pt>
                <c:pt idx="40">
                  <c:v>68.043381756135659</c:v>
                </c:pt>
                <c:pt idx="41">
                  <c:v>67.755605210255013</c:v>
                </c:pt>
                <c:pt idx="42">
                  <c:v>73.27920631633198</c:v>
                </c:pt>
                <c:pt idx="43">
                  <c:v>67.26544722829864</c:v>
                </c:pt>
                <c:pt idx="44">
                  <c:v>67.392686051751141</c:v>
                </c:pt>
                <c:pt idx="45">
                  <c:v>67.343243823790502</c:v>
                </c:pt>
                <c:pt idx="46">
                  <c:v>67.354748092646716</c:v>
                </c:pt>
                <c:pt idx="47">
                  <c:v>61.32701596314142</c:v>
                </c:pt>
                <c:pt idx="48">
                  <c:v>60.937039169046869</c:v>
                </c:pt>
                <c:pt idx="49">
                  <c:v>60.991233793130377</c:v>
                </c:pt>
                <c:pt idx="50">
                  <c:v>60.78029456193169</c:v>
                </c:pt>
                <c:pt idx="51">
                  <c:v>60.475259369182908</c:v>
                </c:pt>
                <c:pt idx="52">
                  <c:v>60.012364760250463</c:v>
                </c:pt>
                <c:pt idx="53">
                  <c:v>59.968919494621822</c:v>
                </c:pt>
                <c:pt idx="54">
                  <c:v>59.479789625624754</c:v>
                </c:pt>
                <c:pt idx="55">
                  <c:v>58.923586549240326</c:v>
                </c:pt>
                <c:pt idx="56">
                  <c:v>58.621559786662679</c:v>
                </c:pt>
                <c:pt idx="57">
                  <c:v>57.819137305153902</c:v>
                </c:pt>
                <c:pt idx="58">
                  <c:v>57.731854043413584</c:v>
                </c:pt>
                <c:pt idx="59">
                  <c:v>57.33841004551914</c:v>
                </c:pt>
                <c:pt idx="60">
                  <c:v>72.637878212263402</c:v>
                </c:pt>
                <c:pt idx="61">
                  <c:v>72.175846125276749</c:v>
                </c:pt>
                <c:pt idx="62">
                  <c:v>72.499501684736117</c:v>
                </c:pt>
                <c:pt idx="63">
                  <c:v>72.155085538826555</c:v>
                </c:pt>
                <c:pt idx="64">
                  <c:v>72.060142625104433</c:v>
                </c:pt>
                <c:pt idx="65">
                  <c:v>71.63229593407965</c:v>
                </c:pt>
                <c:pt idx="66">
                  <c:v>71.649207580262782</c:v>
                </c:pt>
                <c:pt idx="67">
                  <c:v>76.020673734248604</c:v>
                </c:pt>
                <c:pt idx="68">
                  <c:v>70.534239571063324</c:v>
                </c:pt>
                <c:pt idx="69">
                  <c:v>70.632456909942121</c:v>
                </c:pt>
                <c:pt idx="70">
                  <c:v>70.67228354539364</c:v>
                </c:pt>
                <c:pt idx="71">
                  <c:v>71.044940449861699</c:v>
                </c:pt>
                <c:pt idx="72">
                  <c:v>69.753435372783144</c:v>
                </c:pt>
                <c:pt idx="73">
                  <c:v>70.311973890255757</c:v>
                </c:pt>
                <c:pt idx="74">
                  <c:v>70.101465485664917</c:v>
                </c:pt>
                <c:pt idx="75">
                  <c:v>69.704600897688948</c:v>
                </c:pt>
                <c:pt idx="76">
                  <c:v>70.113334880037485</c:v>
                </c:pt>
                <c:pt idx="77">
                  <c:v>71.876626128671077</c:v>
                </c:pt>
                <c:pt idx="78">
                  <c:v>72.058746289408333</c:v>
                </c:pt>
                <c:pt idx="79">
                  <c:v>76.910059009739541</c:v>
                </c:pt>
                <c:pt idx="80">
                  <c:v>77.045573288997389</c:v>
                </c:pt>
                <c:pt idx="81">
                  <c:v>71.424225634520312</c:v>
                </c:pt>
                <c:pt idx="82">
                  <c:v>72.008994299931956</c:v>
                </c:pt>
                <c:pt idx="83">
                  <c:v>72.048796694105448</c:v>
                </c:pt>
                <c:pt idx="84">
                  <c:v>71.63335880345079</c:v>
                </c:pt>
                <c:pt idx="85">
                  <c:v>71.478974179658735</c:v>
                </c:pt>
                <c:pt idx="86">
                  <c:v>70.868120634650964</c:v>
                </c:pt>
                <c:pt idx="87">
                  <c:v>76.340971589435995</c:v>
                </c:pt>
                <c:pt idx="88">
                  <c:v>70.43518062639852</c:v>
                </c:pt>
                <c:pt idx="89">
                  <c:v>70.71435248576006</c:v>
                </c:pt>
                <c:pt idx="90">
                  <c:v>70.483656031185276</c:v>
                </c:pt>
                <c:pt idx="91">
                  <c:v>71.245732904074259</c:v>
                </c:pt>
                <c:pt idx="92">
                  <c:v>74.721159657068966</c:v>
                </c:pt>
                <c:pt idx="93">
                  <c:v>69.744104626707355</c:v>
                </c:pt>
                <c:pt idx="94">
                  <c:v>69.867353119085379</c:v>
                </c:pt>
                <c:pt idx="95">
                  <c:v>69.624511687020387</c:v>
                </c:pt>
                <c:pt idx="96">
                  <c:v>69.477673221410683</c:v>
                </c:pt>
                <c:pt idx="97">
                  <c:v>69.139832749996216</c:v>
                </c:pt>
                <c:pt idx="98">
                  <c:v>74.472788438710737</c:v>
                </c:pt>
                <c:pt idx="99">
                  <c:v>69.277326495776734</c:v>
                </c:pt>
                <c:pt idx="100">
                  <c:v>69.007808698415587</c:v>
                </c:pt>
                <c:pt idx="101">
                  <c:v>69.139006840941974</c:v>
                </c:pt>
                <c:pt idx="102">
                  <c:v>69.241749374920943</c:v>
                </c:pt>
                <c:pt idx="103">
                  <c:v>68.803188500135178</c:v>
                </c:pt>
                <c:pt idx="104">
                  <c:v>68.769357122695112</c:v>
                </c:pt>
                <c:pt idx="105">
                  <c:v>68.45653994733631</c:v>
                </c:pt>
                <c:pt idx="106">
                  <c:v>68.414844837429953</c:v>
                </c:pt>
                <c:pt idx="107">
                  <c:v>87.176675585082904</c:v>
                </c:pt>
                <c:pt idx="108">
                  <c:v>85.387408137332471</c:v>
                </c:pt>
                <c:pt idx="109">
                  <c:v>85.435751959766947</c:v>
                </c:pt>
                <c:pt idx="110">
                  <c:v>85.004506527736311</c:v>
                </c:pt>
                <c:pt idx="111">
                  <c:v>83.755735195717463</c:v>
                </c:pt>
                <c:pt idx="112">
                  <c:v>82.665562496213099</c:v>
                </c:pt>
                <c:pt idx="113">
                  <c:v>83.55733159954795</c:v>
                </c:pt>
                <c:pt idx="114">
                  <c:v>78.79959030328817</c:v>
                </c:pt>
                <c:pt idx="115">
                  <c:v>81.947368949185559</c:v>
                </c:pt>
                <c:pt idx="116">
                  <c:v>78.477969508110704</c:v>
                </c:pt>
                <c:pt idx="117">
                  <c:v>78.221229792018846</c:v>
                </c:pt>
                <c:pt idx="118">
                  <c:v>80.158924935211047</c:v>
                </c:pt>
                <c:pt idx="119">
                  <c:v>77.713092749399181</c:v>
                </c:pt>
                <c:pt idx="120">
                  <c:v>79.348441437209644</c:v>
                </c:pt>
                <c:pt idx="121">
                  <c:v>77.799592805836866</c:v>
                </c:pt>
                <c:pt idx="122">
                  <c:v>84.026542282443231</c:v>
                </c:pt>
                <c:pt idx="123">
                  <c:v>78.709917881441072</c:v>
                </c:pt>
                <c:pt idx="124">
                  <c:v>86.332136539831211</c:v>
                </c:pt>
                <c:pt idx="125">
                  <c:v>83.562838910891415</c:v>
                </c:pt>
                <c:pt idx="126">
                  <c:v>82.978823793195915</c:v>
                </c:pt>
                <c:pt idx="127">
                  <c:v>82.972406994931603</c:v>
                </c:pt>
                <c:pt idx="128">
                  <c:v>83.449735628487488</c:v>
                </c:pt>
                <c:pt idx="129">
                  <c:v>86.119497836454357</c:v>
                </c:pt>
                <c:pt idx="130">
                  <c:v>78.3400411299192</c:v>
                </c:pt>
                <c:pt idx="131">
                  <c:v>81.775967730916847</c:v>
                </c:pt>
                <c:pt idx="132">
                  <c:v>81.206032917258483</c:v>
                </c:pt>
                <c:pt idx="133">
                  <c:v>78.219163882777906</c:v>
                </c:pt>
                <c:pt idx="134">
                  <c:v>83.955250137076533</c:v>
                </c:pt>
                <c:pt idx="135">
                  <c:v>79.995449596158068</c:v>
                </c:pt>
                <c:pt idx="136">
                  <c:v>80.104879739670196</c:v>
                </c:pt>
                <c:pt idx="137">
                  <c:v>68.509491364560418</c:v>
                </c:pt>
                <c:pt idx="138">
                  <c:v>69.207018162805724</c:v>
                </c:pt>
                <c:pt idx="139">
                  <c:v>68.319577140958941</c:v>
                </c:pt>
                <c:pt idx="140">
                  <c:v>68.961566074079087</c:v>
                </c:pt>
                <c:pt idx="141">
                  <c:v>73.917636840179213</c:v>
                </c:pt>
                <c:pt idx="142">
                  <c:v>68.549703115063281</c:v>
                </c:pt>
                <c:pt idx="143">
                  <c:v>67.915124091581063</c:v>
                </c:pt>
                <c:pt idx="144">
                  <c:v>73.467507540841041</c:v>
                </c:pt>
                <c:pt idx="145">
                  <c:v>67.1526085209549</c:v>
                </c:pt>
                <c:pt idx="146">
                  <c:v>66.737686092664205</c:v>
                </c:pt>
                <c:pt idx="147">
                  <c:v>67.006501271129721</c:v>
                </c:pt>
                <c:pt idx="148">
                  <c:v>67.000683016377025</c:v>
                </c:pt>
                <c:pt idx="149">
                  <c:v>67.353529829413503</c:v>
                </c:pt>
                <c:pt idx="150">
                  <c:v>67.095218916208779</c:v>
                </c:pt>
                <c:pt idx="151">
                  <c:v>73.153048759163212</c:v>
                </c:pt>
                <c:pt idx="152">
                  <c:v>76.456777798755255</c:v>
                </c:pt>
                <c:pt idx="153">
                  <c:v>69.52825963945844</c:v>
                </c:pt>
                <c:pt idx="154">
                  <c:v>69.780192746605451</c:v>
                </c:pt>
                <c:pt idx="155">
                  <c:v>69.941440230035681</c:v>
                </c:pt>
                <c:pt idx="156">
                  <c:v>69.929102628394304</c:v>
                </c:pt>
                <c:pt idx="157">
                  <c:v>69.656501912671658</c:v>
                </c:pt>
                <c:pt idx="158">
                  <c:v>70.025799644171741</c:v>
                </c:pt>
                <c:pt idx="159">
                  <c:v>70.252513703463691</c:v>
                </c:pt>
                <c:pt idx="160">
                  <c:v>70.196064215692928</c:v>
                </c:pt>
                <c:pt idx="161">
                  <c:v>69.932566378529089</c:v>
                </c:pt>
                <c:pt idx="162">
                  <c:v>69.696520413626089</c:v>
                </c:pt>
                <c:pt idx="163">
                  <c:v>69.250563639884064</c:v>
                </c:pt>
                <c:pt idx="164">
                  <c:v>76.85275453089163</c:v>
                </c:pt>
                <c:pt idx="165">
                  <c:v>69.613306134751198</c:v>
                </c:pt>
                <c:pt idx="166">
                  <c:v>69.672990345604504</c:v>
                </c:pt>
                <c:pt idx="167">
                  <c:v>74.102389701646075</c:v>
                </c:pt>
                <c:pt idx="168">
                  <c:v>73.910984464906278</c:v>
                </c:pt>
                <c:pt idx="169">
                  <c:v>72.438654083310567</c:v>
                </c:pt>
                <c:pt idx="170">
                  <c:v>70.973476256118701</c:v>
                </c:pt>
                <c:pt idx="171">
                  <c:v>71.250613425042573</c:v>
                </c:pt>
                <c:pt idx="172">
                  <c:v>71.254195621114704</c:v>
                </c:pt>
                <c:pt idx="173">
                  <c:v>71.122552624662163</c:v>
                </c:pt>
                <c:pt idx="174">
                  <c:v>71.10677096997594</c:v>
                </c:pt>
                <c:pt idx="175">
                  <c:v>70.990216356037692</c:v>
                </c:pt>
                <c:pt idx="176">
                  <c:v>71.726217249577104</c:v>
                </c:pt>
                <c:pt idx="177">
                  <c:v>71.573409053202553</c:v>
                </c:pt>
                <c:pt idx="178">
                  <c:v>71.383655472987257</c:v>
                </c:pt>
                <c:pt idx="179">
                  <c:v>70.554692410149244</c:v>
                </c:pt>
                <c:pt idx="180">
                  <c:v>74.635084419717131</c:v>
                </c:pt>
                <c:pt idx="181">
                  <c:v>70.430840778470326</c:v>
                </c:pt>
                <c:pt idx="182">
                  <c:v>67.752637135418482</c:v>
                </c:pt>
                <c:pt idx="183">
                  <c:v>67.645471658097719</c:v>
                </c:pt>
                <c:pt idx="184">
                  <c:v>67.560712067240772</c:v>
                </c:pt>
                <c:pt idx="185">
                  <c:v>73.016530118024534</c:v>
                </c:pt>
                <c:pt idx="186">
                  <c:v>67.341082092634778</c:v>
                </c:pt>
                <c:pt idx="187">
                  <c:v>67.246668298643073</c:v>
                </c:pt>
                <c:pt idx="188">
                  <c:v>67.10707174160639</c:v>
                </c:pt>
                <c:pt idx="189">
                  <c:v>66.932073192551883</c:v>
                </c:pt>
                <c:pt idx="190">
                  <c:v>66.88527066397306</c:v>
                </c:pt>
                <c:pt idx="191">
                  <c:v>66.749639327106294</c:v>
                </c:pt>
                <c:pt idx="192">
                  <c:v>66.595910551046543</c:v>
                </c:pt>
                <c:pt idx="193">
                  <c:v>66.482025926256924</c:v>
                </c:pt>
                <c:pt idx="194">
                  <c:v>66.32759712263325</c:v>
                </c:pt>
                <c:pt idx="195">
                  <c:v>66.152062389934798</c:v>
                </c:pt>
                <c:pt idx="196">
                  <c:v>65.930541616888902</c:v>
                </c:pt>
                <c:pt idx="197">
                  <c:v>77.063757500923728</c:v>
                </c:pt>
                <c:pt idx="198">
                  <c:v>76.570677599866698</c:v>
                </c:pt>
                <c:pt idx="199">
                  <c:v>76.475364999612609</c:v>
                </c:pt>
                <c:pt idx="200">
                  <c:v>76.296417383894408</c:v>
                </c:pt>
                <c:pt idx="201">
                  <c:v>76.158346496587313</c:v>
                </c:pt>
                <c:pt idx="202">
                  <c:v>76.149271432416995</c:v>
                </c:pt>
                <c:pt idx="203">
                  <c:v>72.071033571957599</c:v>
                </c:pt>
                <c:pt idx="204">
                  <c:v>72.786738335099145</c:v>
                </c:pt>
                <c:pt idx="205">
                  <c:v>71.777228623870869</c:v>
                </c:pt>
                <c:pt idx="206">
                  <c:v>72.234314164889199</c:v>
                </c:pt>
                <c:pt idx="207">
                  <c:v>71.322135480687507</c:v>
                </c:pt>
                <c:pt idx="208">
                  <c:v>71.129084340155259</c:v>
                </c:pt>
                <c:pt idx="209">
                  <c:v>71.090687716798669</c:v>
                </c:pt>
                <c:pt idx="210">
                  <c:v>70.925747223012209</c:v>
                </c:pt>
                <c:pt idx="211">
                  <c:v>71.467531555697818</c:v>
                </c:pt>
                <c:pt idx="212">
                  <c:v>70.738796207541284</c:v>
                </c:pt>
                <c:pt idx="213">
                  <c:v>78.792124216745847</c:v>
                </c:pt>
                <c:pt idx="214">
                  <c:v>71.227257053710133</c:v>
                </c:pt>
                <c:pt idx="215">
                  <c:v>70.365777581916944</c:v>
                </c:pt>
                <c:pt idx="216">
                  <c:v>69.213237012718523</c:v>
                </c:pt>
                <c:pt idx="217">
                  <c:v>69.163702883925467</c:v>
                </c:pt>
                <c:pt idx="218">
                  <c:v>69.512421269891789</c:v>
                </c:pt>
                <c:pt idx="219">
                  <c:v>69.230686774625966</c:v>
                </c:pt>
                <c:pt idx="220">
                  <c:v>67.803968020851315</c:v>
                </c:pt>
                <c:pt idx="221">
                  <c:v>66.609628998690269</c:v>
                </c:pt>
                <c:pt idx="222">
                  <c:v>67.22228179880014</c:v>
                </c:pt>
                <c:pt idx="223">
                  <c:v>66.612436725216355</c:v>
                </c:pt>
                <c:pt idx="224">
                  <c:v>66.688074712589184</c:v>
                </c:pt>
                <c:pt idx="225">
                  <c:v>66.399654265059851</c:v>
                </c:pt>
                <c:pt idx="226">
                  <c:v>67.562655334980278</c:v>
                </c:pt>
                <c:pt idx="227">
                  <c:v>82.964864007691617</c:v>
                </c:pt>
                <c:pt idx="228">
                  <c:v>78.665187541666896</c:v>
                </c:pt>
                <c:pt idx="229">
                  <c:v>77.95915556931466</c:v>
                </c:pt>
                <c:pt idx="230">
                  <c:v>81.104283134438589</c:v>
                </c:pt>
                <c:pt idx="231">
                  <c:v>77.879802522228317</c:v>
                </c:pt>
                <c:pt idx="232">
                  <c:v>77.641986957210364</c:v>
                </c:pt>
                <c:pt idx="233">
                  <c:v>81.68917981859822</c:v>
                </c:pt>
                <c:pt idx="234">
                  <c:v>77.653950145777173</c:v>
                </c:pt>
                <c:pt idx="235">
                  <c:v>80.987211184566533</c:v>
                </c:pt>
                <c:pt idx="236">
                  <c:v>80.985541758210871</c:v>
                </c:pt>
                <c:pt idx="237">
                  <c:v>80.870038013044024</c:v>
                </c:pt>
                <c:pt idx="238">
                  <c:v>77.562903420782774</c:v>
                </c:pt>
                <c:pt idx="239">
                  <c:v>77.275240629976821</c:v>
                </c:pt>
                <c:pt idx="240">
                  <c:v>83.115122758967303</c:v>
                </c:pt>
                <c:pt idx="241">
                  <c:v>81.126813149881329</c:v>
                </c:pt>
                <c:pt idx="242">
                  <c:v>68.642251010537947</c:v>
                </c:pt>
                <c:pt idx="243">
                  <c:v>75.659952798534576</c:v>
                </c:pt>
                <c:pt idx="244">
                  <c:v>68.087135176970619</c:v>
                </c:pt>
                <c:pt idx="245">
                  <c:v>68.137844601578024</c:v>
                </c:pt>
                <c:pt idx="246">
                  <c:v>68.250104073306801</c:v>
                </c:pt>
                <c:pt idx="247">
                  <c:v>68.360504123536401</c:v>
                </c:pt>
                <c:pt idx="248">
                  <c:v>68.329174506507727</c:v>
                </c:pt>
                <c:pt idx="249">
                  <c:v>68.347943788399107</c:v>
                </c:pt>
                <c:pt idx="250">
                  <c:v>68.121573233647169</c:v>
                </c:pt>
                <c:pt idx="251">
                  <c:v>67.711143198910833</c:v>
                </c:pt>
                <c:pt idx="252">
                  <c:v>67.401729028371221</c:v>
                </c:pt>
                <c:pt idx="253">
                  <c:v>74.997607141775219</c:v>
                </c:pt>
                <c:pt idx="254">
                  <c:v>66.817496542164889</c:v>
                </c:pt>
                <c:pt idx="255">
                  <c:v>74.669356648547975</c:v>
                </c:pt>
                <c:pt idx="256">
                  <c:v>66.848222844806614</c:v>
                </c:pt>
                <c:pt idx="257">
                  <c:v>62.480336008125747</c:v>
                </c:pt>
                <c:pt idx="258">
                  <c:v>62.52302115111592</c:v>
                </c:pt>
                <c:pt idx="259">
                  <c:v>62.475676595535248</c:v>
                </c:pt>
                <c:pt idx="260">
                  <c:v>63.062185607027097</c:v>
                </c:pt>
                <c:pt idx="261">
                  <c:v>62.892947979008817</c:v>
                </c:pt>
                <c:pt idx="262">
                  <c:v>62.592827459484042</c:v>
                </c:pt>
                <c:pt idx="263">
                  <c:v>61.757014785594713</c:v>
                </c:pt>
                <c:pt idx="264">
                  <c:v>61.474778333825427</c:v>
                </c:pt>
                <c:pt idx="265">
                  <c:v>61.498629904830089</c:v>
                </c:pt>
                <c:pt idx="266">
                  <c:v>61.389639694313686</c:v>
                </c:pt>
                <c:pt idx="267">
                  <c:v>61.399410979368582</c:v>
                </c:pt>
                <c:pt idx="268">
                  <c:v>61.473881473255389</c:v>
                </c:pt>
                <c:pt idx="269">
                  <c:v>61.536472340855802</c:v>
                </c:pt>
                <c:pt idx="270">
                  <c:v>61.650782389339739</c:v>
                </c:pt>
                <c:pt idx="271">
                  <c:v>61.753505129589414</c:v>
                </c:pt>
                <c:pt idx="272">
                  <c:v>64.149373052647732</c:v>
                </c:pt>
                <c:pt idx="273">
                  <c:v>63.900678371703279</c:v>
                </c:pt>
                <c:pt idx="274">
                  <c:v>63.826385618941998</c:v>
                </c:pt>
                <c:pt idx="275">
                  <c:v>63.882520449057388</c:v>
                </c:pt>
                <c:pt idx="276">
                  <c:v>63.740440867231989</c:v>
                </c:pt>
                <c:pt idx="277">
                  <c:v>63.389400274073815</c:v>
                </c:pt>
                <c:pt idx="278">
                  <c:v>63.48371336398656</c:v>
                </c:pt>
                <c:pt idx="279">
                  <c:v>63.275949962588506</c:v>
                </c:pt>
                <c:pt idx="280">
                  <c:v>62.944767547402876</c:v>
                </c:pt>
                <c:pt idx="281">
                  <c:v>62.697554869413921</c:v>
                </c:pt>
                <c:pt idx="282">
                  <c:v>62.298146394336733</c:v>
                </c:pt>
                <c:pt idx="283">
                  <c:v>61.698589260752904</c:v>
                </c:pt>
                <c:pt idx="284">
                  <c:v>61.293644002460745</c:v>
                </c:pt>
                <c:pt idx="285">
                  <c:v>72.367730276757385</c:v>
                </c:pt>
                <c:pt idx="286">
                  <c:v>59.88231291851848</c:v>
                </c:pt>
                <c:pt idx="287">
                  <c:v>66.582894875548718</c:v>
                </c:pt>
                <c:pt idx="288">
                  <c:v>66.510329218481715</c:v>
                </c:pt>
                <c:pt idx="289">
                  <c:v>66.463211636322015</c:v>
                </c:pt>
                <c:pt idx="290">
                  <c:v>66.300962254215008</c:v>
                </c:pt>
                <c:pt idx="291">
                  <c:v>74.112520109489282</c:v>
                </c:pt>
                <c:pt idx="292">
                  <c:v>73.860587002342271</c:v>
                </c:pt>
                <c:pt idx="293">
                  <c:v>65.664073300376131</c:v>
                </c:pt>
                <c:pt idx="294">
                  <c:v>65.329011704822065</c:v>
                </c:pt>
                <c:pt idx="295">
                  <c:v>65.105303341560443</c:v>
                </c:pt>
                <c:pt idx="296">
                  <c:v>64.832473598785541</c:v>
                </c:pt>
                <c:pt idx="297">
                  <c:v>64.579538592961768</c:v>
                </c:pt>
                <c:pt idx="298">
                  <c:v>73.471165506838844</c:v>
                </c:pt>
                <c:pt idx="299">
                  <c:v>64.073668581314195</c:v>
                </c:pt>
                <c:pt idx="300">
                  <c:v>63.87363352265853</c:v>
                </c:pt>
                <c:pt idx="301">
                  <c:v>63.697271768608836</c:v>
                </c:pt>
                <c:pt idx="302">
                  <c:v>71.619013819507529</c:v>
                </c:pt>
                <c:pt idx="303">
                  <c:v>74.799316092474257</c:v>
                </c:pt>
                <c:pt idx="304">
                  <c:v>71.681328319349447</c:v>
                </c:pt>
                <c:pt idx="305">
                  <c:v>71.274233054205382</c:v>
                </c:pt>
                <c:pt idx="306">
                  <c:v>71.527496587605611</c:v>
                </c:pt>
                <c:pt idx="307">
                  <c:v>71.482751022501461</c:v>
                </c:pt>
                <c:pt idx="308">
                  <c:v>71.228775186212886</c:v>
                </c:pt>
                <c:pt idx="309">
                  <c:v>74.840799543374573</c:v>
                </c:pt>
                <c:pt idx="310">
                  <c:v>75.395752722424092</c:v>
                </c:pt>
                <c:pt idx="311">
                  <c:v>74.81431074334985</c:v>
                </c:pt>
                <c:pt idx="312">
                  <c:v>70.813749849775206</c:v>
                </c:pt>
                <c:pt idx="313">
                  <c:v>74.652042938529121</c:v>
                </c:pt>
                <c:pt idx="314">
                  <c:v>74.65091321668308</c:v>
                </c:pt>
                <c:pt idx="315">
                  <c:v>70.12713245892337</c:v>
                </c:pt>
                <c:pt idx="316">
                  <c:v>69.928378053855312</c:v>
                </c:pt>
                <c:pt idx="317">
                  <c:v>62.120261549905941</c:v>
                </c:pt>
                <c:pt idx="318">
                  <c:v>60.918445326776578</c:v>
                </c:pt>
                <c:pt idx="319">
                  <c:v>73.474071847486826</c:v>
                </c:pt>
                <c:pt idx="320">
                  <c:v>61.769260382394734</c:v>
                </c:pt>
                <c:pt idx="321">
                  <c:v>60.717606136684047</c:v>
                </c:pt>
                <c:pt idx="322">
                  <c:v>58.322942427335938</c:v>
                </c:pt>
                <c:pt idx="323">
                  <c:v>57.431580307536528</c:v>
                </c:pt>
                <c:pt idx="324">
                  <c:v>56.922058034979074</c:v>
                </c:pt>
                <c:pt idx="325">
                  <c:v>54.307834168996791</c:v>
                </c:pt>
                <c:pt idx="326">
                  <c:v>51.289730470391952</c:v>
                </c:pt>
                <c:pt idx="327">
                  <c:v>46.823191114982677</c:v>
                </c:pt>
                <c:pt idx="328">
                  <c:v>45.13186153295338</c:v>
                </c:pt>
                <c:pt idx="329">
                  <c:v>45.027111333470607</c:v>
                </c:pt>
                <c:pt idx="330">
                  <c:v>45.745926436162492</c:v>
                </c:pt>
                <c:pt idx="331">
                  <c:v>47.089069718847483</c:v>
                </c:pt>
                <c:pt idx="332">
                  <c:v>70.027043014681169</c:v>
                </c:pt>
                <c:pt idx="333">
                  <c:v>70.416393288731342</c:v>
                </c:pt>
                <c:pt idx="334">
                  <c:v>70.400264788652862</c:v>
                </c:pt>
                <c:pt idx="335">
                  <c:v>70.381757091331409</c:v>
                </c:pt>
                <c:pt idx="336">
                  <c:v>70.286382780719023</c:v>
                </c:pt>
                <c:pt idx="337">
                  <c:v>69.748056596241881</c:v>
                </c:pt>
                <c:pt idx="338">
                  <c:v>69.635101206227645</c:v>
                </c:pt>
                <c:pt idx="339">
                  <c:v>69.50301074613715</c:v>
                </c:pt>
                <c:pt idx="340">
                  <c:v>69.157869669939743</c:v>
                </c:pt>
                <c:pt idx="341">
                  <c:v>69.016076518853254</c:v>
                </c:pt>
                <c:pt idx="342">
                  <c:v>75.543855568100724</c:v>
                </c:pt>
                <c:pt idx="343">
                  <c:v>68.604627947962044</c:v>
                </c:pt>
                <c:pt idx="344">
                  <c:v>68.522493070976338</c:v>
                </c:pt>
                <c:pt idx="345">
                  <c:v>68.443775999595729</c:v>
                </c:pt>
                <c:pt idx="346">
                  <c:v>68.333834585291726</c:v>
                </c:pt>
                <c:pt idx="347">
                  <c:v>73.408735916156118</c:v>
                </c:pt>
                <c:pt idx="348">
                  <c:v>71.610489715391367</c:v>
                </c:pt>
                <c:pt idx="349">
                  <c:v>72.04409180194483</c:v>
                </c:pt>
                <c:pt idx="350">
                  <c:v>70.639519821067736</c:v>
                </c:pt>
                <c:pt idx="351">
                  <c:v>71.778445348590935</c:v>
                </c:pt>
                <c:pt idx="352">
                  <c:v>70.931046919559009</c:v>
                </c:pt>
                <c:pt idx="353">
                  <c:v>71.672968058824097</c:v>
                </c:pt>
                <c:pt idx="354">
                  <c:v>75.122105298521291</c:v>
                </c:pt>
                <c:pt idx="355">
                  <c:v>69.740182008139953</c:v>
                </c:pt>
                <c:pt idx="356">
                  <c:v>69.686219270386246</c:v>
                </c:pt>
                <c:pt idx="357">
                  <c:v>70.608450900374052</c:v>
                </c:pt>
                <c:pt idx="358">
                  <c:v>70.552570995956302</c:v>
                </c:pt>
                <c:pt idx="359">
                  <c:v>70.006734302588384</c:v>
                </c:pt>
                <c:pt idx="360">
                  <c:v>73.588670671991295</c:v>
                </c:pt>
                <c:pt idx="361">
                  <c:v>73.033035386049036</c:v>
                </c:pt>
                <c:pt idx="362">
                  <c:v>75.7235673899538</c:v>
                </c:pt>
                <c:pt idx="363">
                  <c:v>81.231053156407583</c:v>
                </c:pt>
                <c:pt idx="364">
                  <c:v>75.712280136553275</c:v>
                </c:pt>
                <c:pt idx="365">
                  <c:v>75.384119575916088</c:v>
                </c:pt>
                <c:pt idx="366">
                  <c:v>75.233900163199507</c:v>
                </c:pt>
                <c:pt idx="367">
                  <c:v>74.997300737464045</c:v>
                </c:pt>
                <c:pt idx="368">
                  <c:v>74.54547266364969</c:v>
                </c:pt>
                <c:pt idx="369">
                  <c:v>74.717773721716782</c:v>
                </c:pt>
                <c:pt idx="370">
                  <c:v>74.300918554039015</c:v>
                </c:pt>
                <c:pt idx="371">
                  <c:v>80.732457044458556</c:v>
                </c:pt>
                <c:pt idx="372">
                  <c:v>74.617715996363998</c:v>
                </c:pt>
                <c:pt idx="373">
                  <c:v>74.578702772269892</c:v>
                </c:pt>
                <c:pt idx="374">
                  <c:v>74.116480606164444</c:v>
                </c:pt>
                <c:pt idx="375">
                  <c:v>80.560029091172765</c:v>
                </c:pt>
                <c:pt idx="376">
                  <c:v>73.646727198169074</c:v>
                </c:pt>
                <c:pt idx="377">
                  <c:v>61.72101614090932</c:v>
                </c:pt>
                <c:pt idx="378">
                  <c:v>74.205815691022693</c:v>
                </c:pt>
                <c:pt idx="379">
                  <c:v>63.421973990072537</c:v>
                </c:pt>
                <c:pt idx="380">
                  <c:v>63.158064743943349</c:v>
                </c:pt>
                <c:pt idx="381">
                  <c:v>62.998807344076873</c:v>
                </c:pt>
                <c:pt idx="382">
                  <c:v>62.81575950220379</c:v>
                </c:pt>
                <c:pt idx="383">
                  <c:v>62.5914242353915</c:v>
                </c:pt>
                <c:pt idx="384">
                  <c:v>62.379283900735537</c:v>
                </c:pt>
                <c:pt idx="385">
                  <c:v>74.003030887319937</c:v>
                </c:pt>
                <c:pt idx="386">
                  <c:v>61.566071552382496</c:v>
                </c:pt>
                <c:pt idx="387">
                  <c:v>61.023591496113895</c:v>
                </c:pt>
                <c:pt idx="388">
                  <c:v>60.630271877847001</c:v>
                </c:pt>
                <c:pt idx="389">
                  <c:v>60.321898016487268</c:v>
                </c:pt>
                <c:pt idx="390">
                  <c:v>60.079332549201226</c:v>
                </c:pt>
                <c:pt idx="391">
                  <c:v>59.57880032759082</c:v>
                </c:pt>
                <c:pt idx="392">
                  <c:v>60.455180059987022</c:v>
                </c:pt>
                <c:pt idx="393">
                  <c:v>72.160509866406258</c:v>
                </c:pt>
                <c:pt idx="394">
                  <c:v>59.788529032990745</c:v>
                </c:pt>
                <c:pt idx="395">
                  <c:v>60.936130821237391</c:v>
                </c:pt>
                <c:pt idx="396">
                  <c:v>73.723118991455593</c:v>
                </c:pt>
                <c:pt idx="397">
                  <c:v>60.139815982927367</c:v>
                </c:pt>
                <c:pt idx="398">
                  <c:v>73.689431506173094</c:v>
                </c:pt>
                <c:pt idx="399">
                  <c:v>59.570984871193147</c:v>
                </c:pt>
                <c:pt idx="400">
                  <c:v>59.301735425452947</c:v>
                </c:pt>
                <c:pt idx="401">
                  <c:v>59.328081569721945</c:v>
                </c:pt>
                <c:pt idx="402">
                  <c:v>59.002810576926748</c:v>
                </c:pt>
                <c:pt idx="403">
                  <c:v>58.646229213250471</c:v>
                </c:pt>
                <c:pt idx="404">
                  <c:v>58.701029402071541</c:v>
                </c:pt>
                <c:pt idx="405">
                  <c:v>58.831860639518339</c:v>
                </c:pt>
                <c:pt idx="406">
                  <c:v>58.983442454580008</c:v>
                </c:pt>
                <c:pt idx="407">
                  <c:v>71.515241623931686</c:v>
                </c:pt>
                <c:pt idx="408">
                  <c:v>56.517278556269488</c:v>
                </c:pt>
                <c:pt idx="409">
                  <c:v>56.418262925618421</c:v>
                </c:pt>
                <c:pt idx="410">
                  <c:v>56.199335028688431</c:v>
                </c:pt>
                <c:pt idx="411">
                  <c:v>56.295573990361405</c:v>
                </c:pt>
                <c:pt idx="412">
                  <c:v>55.809598715664933</c:v>
                </c:pt>
                <c:pt idx="413">
                  <c:v>55.234941614605233</c:v>
                </c:pt>
                <c:pt idx="414">
                  <c:v>54.927331891312008</c:v>
                </c:pt>
                <c:pt idx="415">
                  <c:v>54.554713646261519</c:v>
                </c:pt>
                <c:pt idx="416">
                  <c:v>54.107754973842717</c:v>
                </c:pt>
                <c:pt idx="417">
                  <c:v>53.830373791788418</c:v>
                </c:pt>
                <c:pt idx="418">
                  <c:v>53.801147149226267</c:v>
                </c:pt>
                <c:pt idx="419">
                  <c:v>53.804925716881137</c:v>
                </c:pt>
                <c:pt idx="420">
                  <c:v>54.078528331280566</c:v>
                </c:pt>
                <c:pt idx="421">
                  <c:v>54.457930840016239</c:v>
                </c:pt>
                <c:pt idx="422">
                  <c:v>68.663965221242009</c:v>
                </c:pt>
                <c:pt idx="423">
                  <c:v>73.26583354565048</c:v>
                </c:pt>
                <c:pt idx="424">
                  <c:v>68.254487624526959</c:v>
                </c:pt>
                <c:pt idx="425">
                  <c:v>70.104318300853762</c:v>
                </c:pt>
                <c:pt idx="426">
                  <c:v>70.111399317439293</c:v>
                </c:pt>
                <c:pt idx="427">
                  <c:v>69.986088645361775</c:v>
                </c:pt>
                <c:pt idx="428">
                  <c:v>69.889104134527273</c:v>
                </c:pt>
                <c:pt idx="429">
                  <c:v>70.214374814406739</c:v>
                </c:pt>
                <c:pt idx="430">
                  <c:v>69.497536832431521</c:v>
                </c:pt>
                <c:pt idx="431">
                  <c:v>69.265517083632361</c:v>
                </c:pt>
                <c:pt idx="432">
                  <c:v>74.704437250120847</c:v>
                </c:pt>
                <c:pt idx="433">
                  <c:v>68.909837917346238</c:v>
                </c:pt>
                <c:pt idx="434">
                  <c:v>68.571132372501225</c:v>
                </c:pt>
                <c:pt idx="435">
                  <c:v>68.387266892988876</c:v>
                </c:pt>
                <c:pt idx="436">
                  <c:v>68.116144661518604</c:v>
                </c:pt>
                <c:pt idx="437">
                  <c:v>65.66967155445478</c:v>
                </c:pt>
                <c:pt idx="438">
                  <c:v>65.490220634519545</c:v>
                </c:pt>
                <c:pt idx="439">
                  <c:v>65.356073219990805</c:v>
                </c:pt>
                <c:pt idx="440">
                  <c:v>73.59078313626182</c:v>
                </c:pt>
                <c:pt idx="441">
                  <c:v>65.948019366777316</c:v>
                </c:pt>
                <c:pt idx="442">
                  <c:v>65.783342725008993</c:v>
                </c:pt>
                <c:pt idx="443">
                  <c:v>65.650438660605175</c:v>
                </c:pt>
                <c:pt idx="444">
                  <c:v>73.3524691481133</c:v>
                </c:pt>
                <c:pt idx="445">
                  <c:v>64.816319761862019</c:v>
                </c:pt>
                <c:pt idx="446">
                  <c:v>64.009605258858912</c:v>
                </c:pt>
                <c:pt idx="447">
                  <c:v>62.903793472973582</c:v>
                </c:pt>
                <c:pt idx="448">
                  <c:v>62.290152598855229</c:v>
                </c:pt>
                <c:pt idx="449">
                  <c:v>62.049609765031889</c:v>
                </c:pt>
                <c:pt idx="450">
                  <c:v>62.153444658757671</c:v>
                </c:pt>
                <c:pt idx="451">
                  <c:v>62.016839840913292</c:v>
                </c:pt>
                <c:pt idx="452">
                  <c:v>57.40794468087973</c:v>
                </c:pt>
                <c:pt idx="453">
                  <c:v>57.497655262305734</c:v>
                </c:pt>
                <c:pt idx="454">
                  <c:v>57.279293618222439</c:v>
                </c:pt>
                <c:pt idx="455">
                  <c:v>59.534687374585815</c:v>
                </c:pt>
                <c:pt idx="456">
                  <c:v>74.340247507345026</c:v>
                </c:pt>
                <c:pt idx="457">
                  <c:v>59.28741837262816</c:v>
                </c:pt>
                <c:pt idx="458">
                  <c:v>58.928528944451266</c:v>
                </c:pt>
                <c:pt idx="459">
                  <c:v>58.140980035921778</c:v>
                </c:pt>
                <c:pt idx="460">
                  <c:v>58.098165697392027</c:v>
                </c:pt>
                <c:pt idx="461">
                  <c:v>75.3632976122028</c:v>
                </c:pt>
                <c:pt idx="462">
                  <c:v>57.111113832162594</c:v>
                </c:pt>
                <c:pt idx="463">
                  <c:v>57.121550428708304</c:v>
                </c:pt>
                <c:pt idx="464">
                  <c:v>73.274811932480588</c:v>
                </c:pt>
                <c:pt idx="465">
                  <c:v>73.476876444368202</c:v>
                </c:pt>
                <c:pt idx="466">
                  <c:v>57.60546607056979</c:v>
                </c:pt>
                <c:pt idx="467">
                  <c:v>73.836310530798627</c:v>
                </c:pt>
                <c:pt idx="468">
                  <c:v>79.661108864799658</c:v>
                </c:pt>
                <c:pt idx="469">
                  <c:v>79.663953859311817</c:v>
                </c:pt>
                <c:pt idx="470">
                  <c:v>74.271682299965235</c:v>
                </c:pt>
                <c:pt idx="471">
                  <c:v>81.736081947809993</c:v>
                </c:pt>
                <c:pt idx="472">
                  <c:v>74.104624896582536</c:v>
                </c:pt>
                <c:pt idx="473">
                  <c:v>78.595837792789453</c:v>
                </c:pt>
                <c:pt idx="474">
                  <c:v>78.29861140343435</c:v>
                </c:pt>
                <c:pt idx="475">
                  <c:v>73.838824812227855</c:v>
                </c:pt>
                <c:pt idx="476">
                  <c:v>77.112169955288223</c:v>
                </c:pt>
                <c:pt idx="477">
                  <c:v>76.492085566050562</c:v>
                </c:pt>
                <c:pt idx="478">
                  <c:v>75.906348254997582</c:v>
                </c:pt>
                <c:pt idx="479">
                  <c:v>75.378831280817295</c:v>
                </c:pt>
                <c:pt idx="480">
                  <c:v>78.348464566834423</c:v>
                </c:pt>
                <c:pt idx="481">
                  <c:v>75.141913631424472</c:v>
                </c:pt>
                <c:pt idx="482">
                  <c:v>54.254887890379834</c:v>
                </c:pt>
                <c:pt idx="483">
                  <c:v>53.63346721577367</c:v>
                </c:pt>
                <c:pt idx="484">
                  <c:v>54.138084570424908</c:v>
                </c:pt>
                <c:pt idx="485">
                  <c:v>54.615411273896235</c:v>
                </c:pt>
                <c:pt idx="486">
                  <c:v>54.476987924064574</c:v>
                </c:pt>
                <c:pt idx="487">
                  <c:v>54.123187514069315</c:v>
                </c:pt>
                <c:pt idx="488">
                  <c:v>53.060296234613595</c:v>
                </c:pt>
                <c:pt idx="489">
                  <c:v>52.250153643978933</c:v>
                </c:pt>
                <c:pt idx="490">
                  <c:v>71.722907683760283</c:v>
                </c:pt>
                <c:pt idx="491">
                  <c:v>51.529030192166928</c:v>
                </c:pt>
                <c:pt idx="492">
                  <c:v>51.485042537693609</c:v>
                </c:pt>
                <c:pt idx="493">
                  <c:v>71.925240508636065</c:v>
                </c:pt>
                <c:pt idx="494">
                  <c:v>71.598437391167892</c:v>
                </c:pt>
                <c:pt idx="495">
                  <c:v>71.795950033896631</c:v>
                </c:pt>
                <c:pt idx="496">
                  <c:v>72.012125513758193</c:v>
                </c:pt>
                <c:pt idx="497">
                  <c:v>57.554749126005511</c:v>
                </c:pt>
                <c:pt idx="498">
                  <c:v>57.655225664646935</c:v>
                </c:pt>
                <c:pt idx="499">
                  <c:v>57.591919409564738</c:v>
                </c:pt>
                <c:pt idx="500">
                  <c:v>57.663993051918617</c:v>
                </c:pt>
                <c:pt idx="501">
                  <c:v>57.670905111666329</c:v>
                </c:pt>
                <c:pt idx="502">
                  <c:v>72.135504831061624</c:v>
                </c:pt>
                <c:pt idx="503">
                  <c:v>56.325151717075897</c:v>
                </c:pt>
                <c:pt idx="504">
                  <c:v>56.287503878540107</c:v>
                </c:pt>
                <c:pt idx="505">
                  <c:v>55.431504225729952</c:v>
                </c:pt>
                <c:pt idx="506">
                  <c:v>71.719955516868609</c:v>
                </c:pt>
                <c:pt idx="507">
                  <c:v>71.772776458386588</c:v>
                </c:pt>
                <c:pt idx="508">
                  <c:v>71.849954203660786</c:v>
                </c:pt>
                <c:pt idx="509">
                  <c:v>71.826709596522477</c:v>
                </c:pt>
                <c:pt idx="510">
                  <c:v>73.547874855758053</c:v>
                </c:pt>
                <c:pt idx="511">
                  <c:v>71.752083168964788</c:v>
                </c:pt>
                <c:pt idx="512">
                  <c:v>74.056160399967098</c:v>
                </c:pt>
                <c:pt idx="513">
                  <c:v>74.081366513713064</c:v>
                </c:pt>
                <c:pt idx="514">
                  <c:v>73.804414100685023</c:v>
                </c:pt>
                <c:pt idx="515">
                  <c:v>72.654509008464331</c:v>
                </c:pt>
                <c:pt idx="516">
                  <c:v>72.75383331913973</c:v>
                </c:pt>
                <c:pt idx="517">
                  <c:v>72.569369431936025</c:v>
                </c:pt>
                <c:pt idx="518">
                  <c:v>72.60298520485064</c:v>
                </c:pt>
                <c:pt idx="519">
                  <c:v>76.116583244470931</c:v>
                </c:pt>
                <c:pt idx="520">
                  <c:v>73.108424493862202</c:v>
                </c:pt>
                <c:pt idx="521">
                  <c:v>72.914760601722477</c:v>
                </c:pt>
                <c:pt idx="522">
                  <c:v>71.730537629576475</c:v>
                </c:pt>
                <c:pt idx="523">
                  <c:v>76.314439436517858</c:v>
                </c:pt>
                <c:pt idx="524">
                  <c:v>75.809827671543189</c:v>
                </c:pt>
                <c:pt idx="525">
                  <c:v>75.610394114990086</c:v>
                </c:pt>
                <c:pt idx="526">
                  <c:v>75.422116725192168</c:v>
                </c:pt>
                <c:pt idx="527">
                  <c:v>72.033211611397249</c:v>
                </c:pt>
                <c:pt idx="528">
                  <c:v>71.887349949616251</c:v>
                </c:pt>
                <c:pt idx="529">
                  <c:v>71.875655021003382</c:v>
                </c:pt>
                <c:pt idx="530">
                  <c:v>71.743476855184554</c:v>
                </c:pt>
                <c:pt idx="531">
                  <c:v>71.692251872639901</c:v>
                </c:pt>
                <c:pt idx="532">
                  <c:v>71.34639896931192</c:v>
                </c:pt>
                <c:pt idx="533">
                  <c:v>70.931796196278839</c:v>
                </c:pt>
                <c:pt idx="534">
                  <c:v>70.995591393345904</c:v>
                </c:pt>
                <c:pt idx="535">
                  <c:v>70.50759251848126</c:v>
                </c:pt>
                <c:pt idx="536">
                  <c:v>70.413803254951986</c:v>
                </c:pt>
                <c:pt idx="537">
                  <c:v>74.257388500954875</c:v>
                </c:pt>
                <c:pt idx="538">
                  <c:v>74.212511135874934</c:v>
                </c:pt>
                <c:pt idx="539">
                  <c:v>74.050481972996948</c:v>
                </c:pt>
                <c:pt idx="540">
                  <c:v>74.1895309632894</c:v>
                </c:pt>
                <c:pt idx="541">
                  <c:v>69.663174992689974</c:v>
                </c:pt>
                <c:pt idx="542">
                  <c:v>69.74116812990205</c:v>
                </c:pt>
                <c:pt idx="543">
                  <c:v>68.841652257457568</c:v>
                </c:pt>
                <c:pt idx="544">
                  <c:v>69.840153964693897</c:v>
                </c:pt>
                <c:pt idx="545">
                  <c:v>68.974070604771583</c:v>
                </c:pt>
                <c:pt idx="546">
                  <c:v>74.616686804455725</c:v>
                </c:pt>
                <c:pt idx="547">
                  <c:v>75.144749393084581</c:v>
                </c:pt>
                <c:pt idx="548">
                  <c:v>69.399875533512855</c:v>
                </c:pt>
                <c:pt idx="549">
                  <c:v>69.447431469895889</c:v>
                </c:pt>
                <c:pt idx="550">
                  <c:v>68.827154457733698</c:v>
                </c:pt>
                <c:pt idx="551">
                  <c:v>69.189957467333812</c:v>
                </c:pt>
                <c:pt idx="552">
                  <c:v>68.668433514749026</c:v>
                </c:pt>
                <c:pt idx="553">
                  <c:v>74.791156935526928</c:v>
                </c:pt>
                <c:pt idx="554">
                  <c:v>68.289676064962137</c:v>
                </c:pt>
                <c:pt idx="555">
                  <c:v>68.199869302555456</c:v>
                </c:pt>
                <c:pt idx="556">
                  <c:v>68.24245557426643</c:v>
                </c:pt>
                <c:pt idx="557">
                  <c:v>72.624487548107496</c:v>
                </c:pt>
                <c:pt idx="558">
                  <c:v>63.305397046053912</c:v>
                </c:pt>
                <c:pt idx="559">
                  <c:v>63.138292269184035</c:v>
                </c:pt>
                <c:pt idx="560">
                  <c:v>62.991065813877178</c:v>
                </c:pt>
                <c:pt idx="561">
                  <c:v>62.773159161228513</c:v>
                </c:pt>
                <c:pt idx="562">
                  <c:v>62.564920533011147</c:v>
                </c:pt>
                <c:pt idx="563">
                  <c:v>62.390857720744094</c:v>
                </c:pt>
                <c:pt idx="564">
                  <c:v>62.177190722013869</c:v>
                </c:pt>
                <c:pt idx="565">
                  <c:v>62.119624324860858</c:v>
                </c:pt>
                <c:pt idx="566">
                  <c:v>61.934174426349479</c:v>
                </c:pt>
                <c:pt idx="567">
                  <c:v>61.774201614391998</c:v>
                </c:pt>
                <c:pt idx="568">
                  <c:v>61.704849793513482</c:v>
                </c:pt>
                <c:pt idx="569">
                  <c:v>61.627274945400842</c:v>
                </c:pt>
                <c:pt idx="570">
                  <c:v>61.577015310861746</c:v>
                </c:pt>
                <c:pt idx="571">
                  <c:v>61.590135455324884</c:v>
                </c:pt>
                <c:pt idx="572">
                  <c:v>61.405513418523078</c:v>
                </c:pt>
                <c:pt idx="573">
                  <c:v>61.449854331704692</c:v>
                </c:pt>
                <c:pt idx="574">
                  <c:v>61.494195244886306</c:v>
                </c:pt>
                <c:pt idx="575">
                  <c:v>62.401738563210827</c:v>
                </c:pt>
                <c:pt idx="576">
                  <c:v>61.715728229858691</c:v>
                </c:pt>
                <c:pt idx="577">
                  <c:v>60.98360221302363</c:v>
                </c:pt>
                <c:pt idx="578">
                  <c:v>59.583127775381769</c:v>
                </c:pt>
                <c:pt idx="579">
                  <c:v>58.937908814608612</c:v>
                </c:pt>
                <c:pt idx="580">
                  <c:v>58.128207647322689</c:v>
                </c:pt>
                <c:pt idx="581">
                  <c:v>56.892215416193594</c:v>
                </c:pt>
                <c:pt idx="582">
                  <c:v>72.441992598050618</c:v>
                </c:pt>
                <c:pt idx="583">
                  <c:v>56.031074254520789</c:v>
                </c:pt>
                <c:pt idx="584">
                  <c:v>55.758473538798121</c:v>
                </c:pt>
                <c:pt idx="585">
                  <c:v>55.885713913334556</c:v>
                </c:pt>
                <c:pt idx="586">
                  <c:v>56.003622382259948</c:v>
                </c:pt>
                <c:pt idx="587">
                  <c:v>70.876947428100721</c:v>
                </c:pt>
                <c:pt idx="588">
                  <c:v>70.866603102692594</c:v>
                </c:pt>
                <c:pt idx="589">
                  <c:v>72.123286643299764</c:v>
                </c:pt>
                <c:pt idx="590">
                  <c:v>72.020971551733709</c:v>
                </c:pt>
                <c:pt idx="591">
                  <c:v>75.688922792846583</c:v>
                </c:pt>
                <c:pt idx="592">
                  <c:v>70.891818507727379</c:v>
                </c:pt>
                <c:pt idx="593">
                  <c:v>71.934486429058424</c:v>
                </c:pt>
                <c:pt idx="594">
                  <c:v>71.150833774396972</c:v>
                </c:pt>
                <c:pt idx="595">
                  <c:v>75.177332190774806</c:v>
                </c:pt>
                <c:pt idx="596">
                  <c:v>71.455437715659897</c:v>
                </c:pt>
                <c:pt idx="597">
                  <c:v>75.245207505505945</c:v>
                </c:pt>
                <c:pt idx="598">
                  <c:v>75.730635099456777</c:v>
                </c:pt>
                <c:pt idx="599">
                  <c:v>70.850306331071366</c:v>
                </c:pt>
                <c:pt idx="600">
                  <c:v>75.701925768696711</c:v>
                </c:pt>
                <c:pt idx="601">
                  <c:v>70.947430990595478</c:v>
                </c:pt>
                <c:pt idx="602">
                  <c:v>78.639130775866306</c:v>
                </c:pt>
                <c:pt idx="603">
                  <c:v>78.742751383947436</c:v>
                </c:pt>
                <c:pt idx="604">
                  <c:v>82.054061927100776</c:v>
                </c:pt>
                <c:pt idx="605">
                  <c:v>82.356168998232604</c:v>
                </c:pt>
                <c:pt idx="606">
                  <c:v>81.192398557905705</c:v>
                </c:pt>
                <c:pt idx="607">
                  <c:v>82.292725466948824</c:v>
                </c:pt>
                <c:pt idx="608">
                  <c:v>78.096663778254182</c:v>
                </c:pt>
                <c:pt idx="609">
                  <c:v>78.126831343233761</c:v>
                </c:pt>
                <c:pt idx="610">
                  <c:v>77.612162037586927</c:v>
                </c:pt>
                <c:pt idx="611">
                  <c:v>76.541407708994271</c:v>
                </c:pt>
                <c:pt idx="612">
                  <c:v>77.783497211694723</c:v>
                </c:pt>
                <c:pt idx="613">
                  <c:v>77.057994226938192</c:v>
                </c:pt>
                <c:pt idx="614">
                  <c:v>76.771896818605953</c:v>
                </c:pt>
                <c:pt idx="615">
                  <c:v>76.982565507352547</c:v>
                </c:pt>
                <c:pt idx="616">
                  <c:v>76.778569484164422</c:v>
                </c:pt>
                <c:pt idx="617">
                  <c:v>71.131354347929431</c:v>
                </c:pt>
                <c:pt idx="618">
                  <c:v>70.976569338353528</c:v>
                </c:pt>
                <c:pt idx="619">
                  <c:v>71.36344081393112</c:v>
                </c:pt>
                <c:pt idx="620">
                  <c:v>71.142716434211167</c:v>
                </c:pt>
                <c:pt idx="621">
                  <c:v>71.290928465398963</c:v>
                </c:pt>
                <c:pt idx="622">
                  <c:v>75.1225213323589</c:v>
                </c:pt>
                <c:pt idx="623">
                  <c:v>75.105376497301691</c:v>
                </c:pt>
                <c:pt idx="624">
                  <c:v>74.993256989921079</c:v>
                </c:pt>
                <c:pt idx="625">
                  <c:v>74.869735470111308</c:v>
                </c:pt>
                <c:pt idx="626">
                  <c:v>74.762398874007403</c:v>
                </c:pt>
                <c:pt idx="627">
                  <c:v>74.499438834372455</c:v>
                </c:pt>
                <c:pt idx="628">
                  <c:v>74.492953794847708</c:v>
                </c:pt>
                <c:pt idx="629">
                  <c:v>74.506455828892953</c:v>
                </c:pt>
                <c:pt idx="630">
                  <c:v>70.219625448075746</c:v>
                </c:pt>
                <c:pt idx="631">
                  <c:v>70.007580828744921</c:v>
                </c:pt>
                <c:pt idx="632">
                  <c:v>74.983751107444419</c:v>
                </c:pt>
                <c:pt idx="633">
                  <c:v>78.354374021350822</c:v>
                </c:pt>
                <c:pt idx="634">
                  <c:v>80.024488762848634</c:v>
                </c:pt>
                <c:pt idx="635">
                  <c:v>80.206047197658023</c:v>
                </c:pt>
                <c:pt idx="636">
                  <c:v>79.037647414209957</c:v>
                </c:pt>
                <c:pt idx="637">
                  <c:v>81.158848757982597</c:v>
                </c:pt>
                <c:pt idx="638">
                  <c:v>79.13869207930037</c:v>
                </c:pt>
                <c:pt idx="639">
                  <c:v>79.972971294481354</c:v>
                </c:pt>
                <c:pt idx="640">
                  <c:v>79.737415450795595</c:v>
                </c:pt>
                <c:pt idx="641">
                  <c:v>79.586016564856877</c:v>
                </c:pt>
                <c:pt idx="642">
                  <c:v>80.21291047889811</c:v>
                </c:pt>
                <c:pt idx="643">
                  <c:v>78.386732449209717</c:v>
                </c:pt>
                <c:pt idx="644">
                  <c:v>79.289954139032361</c:v>
                </c:pt>
                <c:pt idx="645">
                  <c:v>78.044571946423801</c:v>
                </c:pt>
                <c:pt idx="646">
                  <c:v>81.085558150109051</c:v>
                </c:pt>
                <c:pt idx="647">
                  <c:v>78.092792417353138</c:v>
                </c:pt>
                <c:pt idx="648">
                  <c:v>81.508817502638934</c:v>
                </c:pt>
                <c:pt idx="649">
                  <c:v>77.882423554409641</c:v>
                </c:pt>
                <c:pt idx="650">
                  <c:v>77.599260007346928</c:v>
                </c:pt>
                <c:pt idx="651">
                  <c:v>77.608820940010204</c:v>
                </c:pt>
                <c:pt idx="652">
                  <c:v>81.670523040173634</c:v>
                </c:pt>
                <c:pt idx="653">
                  <c:v>81.500716522756889</c:v>
                </c:pt>
                <c:pt idx="654">
                  <c:v>81.524389827362867</c:v>
                </c:pt>
                <c:pt idx="655">
                  <c:v>81.284565294804992</c:v>
                </c:pt>
                <c:pt idx="656">
                  <c:v>77.132635625029252</c:v>
                </c:pt>
                <c:pt idx="657">
                  <c:v>77.06284663694035</c:v>
                </c:pt>
                <c:pt idx="658">
                  <c:v>76.709894101788734</c:v>
                </c:pt>
                <c:pt idx="659">
                  <c:v>81.761208663890415</c:v>
                </c:pt>
                <c:pt idx="660">
                  <c:v>76.797803056527428</c:v>
                </c:pt>
                <c:pt idx="661">
                  <c:v>76.611880369814457</c:v>
                </c:pt>
                <c:pt idx="662">
                  <c:v>67.302854871678093</c:v>
                </c:pt>
                <c:pt idx="663">
                  <c:v>68.387532815676849</c:v>
                </c:pt>
                <c:pt idx="664">
                  <c:v>68.352752835158526</c:v>
                </c:pt>
                <c:pt idx="665">
                  <c:v>68.092260694025001</c:v>
                </c:pt>
                <c:pt idx="666">
                  <c:v>67.812875714617149</c:v>
                </c:pt>
                <c:pt idx="667">
                  <c:v>67.722419117952597</c:v>
                </c:pt>
                <c:pt idx="668">
                  <c:v>67.517603592965301</c:v>
                </c:pt>
                <c:pt idx="669">
                  <c:v>67.417586063637458</c:v>
                </c:pt>
                <c:pt idx="670">
                  <c:v>67.518605491642063</c:v>
                </c:pt>
                <c:pt idx="671">
                  <c:v>67.492155518057999</c:v>
                </c:pt>
                <c:pt idx="672">
                  <c:v>67.461926976819072</c:v>
                </c:pt>
                <c:pt idx="673">
                  <c:v>67.461926976819072</c:v>
                </c:pt>
                <c:pt idx="674">
                  <c:v>67.354352312181518</c:v>
                </c:pt>
                <c:pt idx="675">
                  <c:v>66.703121959347726</c:v>
                </c:pt>
                <c:pt idx="676">
                  <c:v>66.412086459455196</c:v>
                </c:pt>
                <c:pt idx="677">
                  <c:v>61.804581637157625</c:v>
                </c:pt>
                <c:pt idx="678">
                  <c:v>61.538536158067927</c:v>
                </c:pt>
                <c:pt idx="679">
                  <c:v>61.316831592159843</c:v>
                </c:pt>
                <c:pt idx="680">
                  <c:v>61.95641142450895</c:v>
                </c:pt>
                <c:pt idx="681">
                  <c:v>61.730928290946004</c:v>
                </c:pt>
                <c:pt idx="682">
                  <c:v>61.452774237267164</c:v>
                </c:pt>
                <c:pt idx="683">
                  <c:v>61.304637227102852</c:v>
                </c:pt>
                <c:pt idx="684">
                  <c:v>60.911895218049025</c:v>
                </c:pt>
                <c:pt idx="685">
                  <c:v>72.57733395246909</c:v>
                </c:pt>
                <c:pt idx="686">
                  <c:v>60.212774411430978</c:v>
                </c:pt>
                <c:pt idx="687">
                  <c:v>59.817484760451293</c:v>
                </c:pt>
                <c:pt idx="688">
                  <c:v>59.565780680356518</c:v>
                </c:pt>
                <c:pt idx="689">
                  <c:v>59.174269597031703</c:v>
                </c:pt>
                <c:pt idx="690">
                  <c:v>72.805822782062364</c:v>
                </c:pt>
                <c:pt idx="691">
                  <c:v>59.001686410636879</c:v>
                </c:pt>
                <c:pt idx="692">
                  <c:v>83.995994583752008</c:v>
                </c:pt>
                <c:pt idx="693">
                  <c:v>83.728126493722499</c:v>
                </c:pt>
                <c:pt idx="694">
                  <c:v>77.899021055589458</c:v>
                </c:pt>
                <c:pt idx="695">
                  <c:v>83.910783950396592</c:v>
                </c:pt>
                <c:pt idx="696">
                  <c:v>77.945612116002138</c:v>
                </c:pt>
                <c:pt idx="697">
                  <c:v>83.156845084020603</c:v>
                </c:pt>
                <c:pt idx="698">
                  <c:v>83.909807869639934</c:v>
                </c:pt>
                <c:pt idx="699">
                  <c:v>83.152148590733091</c:v>
                </c:pt>
                <c:pt idx="700">
                  <c:v>77.762995128486438</c:v>
                </c:pt>
                <c:pt idx="701">
                  <c:v>82.039753902756416</c:v>
                </c:pt>
                <c:pt idx="702">
                  <c:v>81.355946937082706</c:v>
                </c:pt>
                <c:pt idx="703">
                  <c:v>81.473436112089459</c:v>
                </c:pt>
                <c:pt idx="704">
                  <c:v>83.797014670847631</c:v>
                </c:pt>
                <c:pt idx="705">
                  <c:v>81.363138954015412</c:v>
                </c:pt>
                <c:pt idx="706">
                  <c:v>81.399001154422933</c:v>
                </c:pt>
                <c:pt idx="707">
                  <c:v>62.580250508202703</c:v>
                </c:pt>
                <c:pt idx="708">
                  <c:v>62.584453442299974</c:v>
                </c:pt>
                <c:pt idx="709">
                  <c:v>62.262828172751874</c:v>
                </c:pt>
                <c:pt idx="710">
                  <c:v>61.871906437211358</c:v>
                </c:pt>
                <c:pt idx="711">
                  <c:v>61.771061043292427</c:v>
                </c:pt>
                <c:pt idx="712">
                  <c:v>61.517667995899963</c:v>
                </c:pt>
                <c:pt idx="713">
                  <c:v>61.070904334736205</c:v>
                </c:pt>
                <c:pt idx="714">
                  <c:v>60.653342828522781</c:v>
                </c:pt>
                <c:pt idx="715">
                  <c:v>72.325717403459549</c:v>
                </c:pt>
                <c:pt idx="716">
                  <c:v>59.967589398111087</c:v>
                </c:pt>
                <c:pt idx="717">
                  <c:v>59.650909279183693</c:v>
                </c:pt>
                <c:pt idx="718">
                  <c:v>59.627531682225914</c:v>
                </c:pt>
                <c:pt idx="719">
                  <c:v>59.715120102671278</c:v>
                </c:pt>
                <c:pt idx="720">
                  <c:v>59.6887659740228</c:v>
                </c:pt>
                <c:pt idx="721">
                  <c:v>59.747114490111194</c:v>
                </c:pt>
                <c:pt idx="722">
                  <c:v>69.667812854283028</c:v>
                </c:pt>
                <c:pt idx="723">
                  <c:v>68.934149426060287</c:v>
                </c:pt>
                <c:pt idx="724">
                  <c:v>68.643775195079073</c:v>
                </c:pt>
                <c:pt idx="725">
                  <c:v>75.633942055012312</c:v>
                </c:pt>
                <c:pt idx="726">
                  <c:v>68.915025355281756</c:v>
                </c:pt>
                <c:pt idx="727">
                  <c:v>69.278651037088736</c:v>
                </c:pt>
                <c:pt idx="728">
                  <c:v>68.799032615476946</c:v>
                </c:pt>
                <c:pt idx="729">
                  <c:v>68.655256827355259</c:v>
                </c:pt>
                <c:pt idx="730">
                  <c:v>68.260845907346251</c:v>
                </c:pt>
                <c:pt idx="731">
                  <c:v>74.688267982075118</c:v>
                </c:pt>
                <c:pt idx="732">
                  <c:v>66.167681815811591</c:v>
                </c:pt>
                <c:pt idx="733">
                  <c:v>75.186805802324301</c:v>
                </c:pt>
                <c:pt idx="734">
                  <c:v>67.647523647342339</c:v>
                </c:pt>
                <c:pt idx="735">
                  <c:v>67.783097788853908</c:v>
                </c:pt>
                <c:pt idx="736">
                  <c:v>68.305109725671571</c:v>
                </c:pt>
                <c:pt idx="737">
                  <c:v>69.721915500563696</c:v>
                </c:pt>
                <c:pt idx="738">
                  <c:v>69.690828547632407</c:v>
                </c:pt>
                <c:pt idx="739">
                  <c:v>69.470939168576905</c:v>
                </c:pt>
                <c:pt idx="740">
                  <c:v>69.504794240364689</c:v>
                </c:pt>
                <c:pt idx="741">
                  <c:v>69.370803346147227</c:v>
                </c:pt>
                <c:pt idx="742">
                  <c:v>69.155216702538127</c:v>
                </c:pt>
                <c:pt idx="743">
                  <c:v>68.973593617754346</c:v>
                </c:pt>
                <c:pt idx="744">
                  <c:v>74.358293653422095</c:v>
                </c:pt>
                <c:pt idx="745">
                  <c:v>68.552127103389708</c:v>
                </c:pt>
                <c:pt idx="746">
                  <c:v>68.248659300042632</c:v>
                </c:pt>
                <c:pt idx="747">
                  <c:v>68.422200628360841</c:v>
                </c:pt>
                <c:pt idx="748">
                  <c:v>68.305440711818619</c:v>
                </c:pt>
                <c:pt idx="749">
                  <c:v>68.214366125060181</c:v>
                </c:pt>
                <c:pt idx="750">
                  <c:v>68.159070419537656</c:v>
                </c:pt>
                <c:pt idx="751">
                  <c:v>67.926919191099458</c:v>
                </c:pt>
                <c:pt idx="752">
                  <c:v>66.535948874324689</c:v>
                </c:pt>
                <c:pt idx="753">
                  <c:v>66.624630700687931</c:v>
                </c:pt>
                <c:pt idx="754">
                  <c:v>66.366142356907957</c:v>
                </c:pt>
                <c:pt idx="755">
                  <c:v>66.229341049708253</c:v>
                </c:pt>
                <c:pt idx="756">
                  <c:v>66.007636483800169</c:v>
                </c:pt>
                <c:pt idx="757">
                  <c:v>65.959517002963679</c:v>
                </c:pt>
                <c:pt idx="758">
                  <c:v>66.059534532291508</c:v>
                </c:pt>
                <c:pt idx="759">
                  <c:v>66.092539742508521</c:v>
                </c:pt>
                <c:pt idx="760">
                  <c:v>65.903840386817464</c:v>
                </c:pt>
                <c:pt idx="761">
                  <c:v>65.940624164689353</c:v>
                </c:pt>
                <c:pt idx="762">
                  <c:v>65.851942338326111</c:v>
                </c:pt>
                <c:pt idx="763">
                  <c:v>65.759481944308021</c:v>
                </c:pt>
                <c:pt idx="764">
                  <c:v>65.803822857489635</c:v>
                </c:pt>
                <c:pt idx="765">
                  <c:v>65.800044289834773</c:v>
                </c:pt>
                <c:pt idx="766">
                  <c:v>66.066089768924471</c:v>
                </c:pt>
                <c:pt idx="767">
                  <c:v>66.928125246327411</c:v>
                </c:pt>
                <c:pt idx="768">
                  <c:v>66.74997542941324</c:v>
                </c:pt>
                <c:pt idx="769">
                  <c:v>66.867895465517009</c:v>
                </c:pt>
                <c:pt idx="770">
                  <c:v>66.090949806815019</c:v>
                </c:pt>
                <c:pt idx="771">
                  <c:v>66.304478790189961</c:v>
                </c:pt>
                <c:pt idx="772">
                  <c:v>73.793237289992391</c:v>
                </c:pt>
                <c:pt idx="773">
                  <c:v>66.038924510340792</c:v>
                </c:pt>
                <c:pt idx="774">
                  <c:v>73.676887804419138</c:v>
                </c:pt>
                <c:pt idx="775">
                  <c:v>65.321445932263416</c:v>
                </c:pt>
                <c:pt idx="776">
                  <c:v>65.466337191892194</c:v>
                </c:pt>
                <c:pt idx="777">
                  <c:v>65.40115533287296</c:v>
                </c:pt>
                <c:pt idx="778">
                  <c:v>73.725069022179582</c:v>
                </c:pt>
                <c:pt idx="779">
                  <c:v>73.671649029039443</c:v>
                </c:pt>
                <c:pt idx="780">
                  <c:v>65.175664181474161</c:v>
                </c:pt>
                <c:pt idx="781">
                  <c:v>65.199153348812317</c:v>
                </c:pt>
                <c:pt idx="782">
                  <c:v>72.188533293673601</c:v>
                </c:pt>
                <c:pt idx="783">
                  <c:v>63.242042624392298</c:v>
                </c:pt>
                <c:pt idx="784">
                  <c:v>64.060685504379109</c:v>
                </c:pt>
                <c:pt idx="785">
                  <c:v>63.405737012804998</c:v>
                </c:pt>
                <c:pt idx="786">
                  <c:v>63.043673320045663</c:v>
                </c:pt>
                <c:pt idx="787">
                  <c:v>75.169614683191</c:v>
                </c:pt>
                <c:pt idx="788">
                  <c:v>62.800181552174223</c:v>
                </c:pt>
                <c:pt idx="789">
                  <c:v>61.78105173765605</c:v>
                </c:pt>
                <c:pt idx="790">
                  <c:v>61.908295655216115</c:v>
                </c:pt>
                <c:pt idx="791">
                  <c:v>61.376749693332009</c:v>
                </c:pt>
                <c:pt idx="792">
                  <c:v>61.097057242620856</c:v>
                </c:pt>
                <c:pt idx="793">
                  <c:v>61.668732112186582</c:v>
                </c:pt>
                <c:pt idx="794">
                  <c:v>61.199779022516694</c:v>
                </c:pt>
                <c:pt idx="795">
                  <c:v>60.822018623530958</c:v>
                </c:pt>
                <c:pt idx="796">
                  <c:v>60.391303756213361</c:v>
                </c:pt>
                <c:pt idx="797">
                  <c:v>62.026286203065709</c:v>
                </c:pt>
                <c:pt idx="798">
                  <c:v>61.804581637157625</c:v>
                </c:pt>
                <c:pt idx="799">
                  <c:v>61.449854331704692</c:v>
                </c:pt>
                <c:pt idx="800">
                  <c:v>61.16105540981431</c:v>
                </c:pt>
                <c:pt idx="801">
                  <c:v>60.622975859586425</c:v>
                </c:pt>
                <c:pt idx="802">
                  <c:v>60.044472710837397</c:v>
                </c:pt>
                <c:pt idx="803">
                  <c:v>59.510039767709252</c:v>
                </c:pt>
                <c:pt idx="804">
                  <c:v>59.479058818135478</c:v>
                </c:pt>
                <c:pt idx="805">
                  <c:v>59.069928693170255</c:v>
                </c:pt>
                <c:pt idx="806">
                  <c:v>72.495291527390449</c:v>
                </c:pt>
                <c:pt idx="807">
                  <c:v>58.678982002618234</c:v>
                </c:pt>
                <c:pt idx="808">
                  <c:v>58.602370628595516</c:v>
                </c:pt>
                <c:pt idx="809">
                  <c:v>58.700602836090574</c:v>
                </c:pt>
                <c:pt idx="810">
                  <c:v>58.531776105248476</c:v>
                </c:pt>
                <c:pt idx="811">
                  <c:v>47.615394556271205</c:v>
                </c:pt>
                <c:pt idx="812">
                  <c:v>69.836931162078855</c:v>
                </c:pt>
                <c:pt idx="813">
                  <c:v>68.127377030248994</c:v>
                </c:pt>
                <c:pt idx="814">
                  <c:v>68.993913499842563</c:v>
                </c:pt>
                <c:pt idx="815">
                  <c:v>68.790025162746645</c:v>
                </c:pt>
                <c:pt idx="816">
                  <c:v>74.276669847500813</c:v>
                </c:pt>
                <c:pt idx="817">
                  <c:v>73.408829138184146</c:v>
                </c:pt>
                <c:pt idx="818">
                  <c:v>72.747651854893348</c:v>
                </c:pt>
                <c:pt idx="819">
                  <c:v>73.129020383667978</c:v>
                </c:pt>
                <c:pt idx="820">
                  <c:v>71.673332946557608</c:v>
                </c:pt>
                <c:pt idx="821">
                  <c:v>71.17304028186436</c:v>
                </c:pt>
                <c:pt idx="822">
                  <c:v>70.705000626601446</c:v>
                </c:pt>
                <c:pt idx="823">
                  <c:v>69.250868765214349</c:v>
                </c:pt>
                <c:pt idx="824">
                  <c:v>68.582111265542409</c:v>
                </c:pt>
                <c:pt idx="825">
                  <c:v>63.676630054113616</c:v>
                </c:pt>
                <c:pt idx="826">
                  <c:v>63.936208230343695</c:v>
                </c:pt>
                <c:pt idx="827">
                  <c:v>63.278372386657757</c:v>
                </c:pt>
                <c:pt idx="828">
                  <c:v>63.794574894861931</c:v>
                </c:pt>
                <c:pt idx="829">
                  <c:v>63.657552773771371</c:v>
                </c:pt>
                <c:pt idx="830">
                  <c:v>63.094718031088803</c:v>
                </c:pt>
                <c:pt idx="831">
                  <c:v>62.570158640074183</c:v>
                </c:pt>
                <c:pt idx="832">
                  <c:v>61.920974290381302</c:v>
                </c:pt>
                <c:pt idx="833">
                  <c:v>61.231463537620954</c:v>
                </c:pt>
                <c:pt idx="834">
                  <c:v>72.285304297700435</c:v>
                </c:pt>
                <c:pt idx="835">
                  <c:v>59.526189069128023</c:v>
                </c:pt>
                <c:pt idx="836">
                  <c:v>58.771635272498457</c:v>
                </c:pt>
                <c:pt idx="837">
                  <c:v>58.224678894092584</c:v>
                </c:pt>
                <c:pt idx="838">
                  <c:v>57.804935134725255</c:v>
                </c:pt>
                <c:pt idx="839">
                  <c:v>57.542578240789886</c:v>
                </c:pt>
                <c:pt idx="840">
                  <c:v>57.422568215519448</c:v>
                </c:pt>
                <c:pt idx="841">
                  <c:v>56.597776630881278</c:v>
                </c:pt>
                <c:pt idx="842">
                  <c:v>72.78762027388035</c:v>
                </c:pt>
                <c:pt idx="843">
                  <c:v>65.366841387337757</c:v>
                </c:pt>
                <c:pt idx="844">
                  <c:v>65.216026733368224</c:v>
                </c:pt>
                <c:pt idx="845">
                  <c:v>65.109230205972779</c:v>
                </c:pt>
                <c:pt idx="846">
                  <c:v>74.394857675627463</c:v>
                </c:pt>
                <c:pt idx="847">
                  <c:v>73.485495813439499</c:v>
                </c:pt>
                <c:pt idx="848">
                  <c:v>73.228887735562623</c:v>
                </c:pt>
                <c:pt idx="849">
                  <c:v>73.102913210030366</c:v>
                </c:pt>
                <c:pt idx="850">
                  <c:v>65.049738091975328</c:v>
                </c:pt>
                <c:pt idx="851">
                  <c:v>64.909085453030357</c:v>
                </c:pt>
                <c:pt idx="852">
                  <c:v>64.57191356817647</c:v>
                </c:pt>
                <c:pt idx="853">
                  <c:v>73.439863858920134</c:v>
                </c:pt>
                <c:pt idx="854">
                  <c:v>73.444740922339932</c:v>
                </c:pt>
                <c:pt idx="855">
                  <c:v>64.538043624405915</c:v>
                </c:pt>
                <c:pt idx="856">
                  <c:v>64.589820594348026</c:v>
                </c:pt>
                <c:pt idx="857">
                  <c:v>77.222839437552452</c:v>
                </c:pt>
                <c:pt idx="858">
                  <c:v>77.21286544926987</c:v>
                </c:pt>
                <c:pt idx="859">
                  <c:v>77.043690837020819</c:v>
                </c:pt>
                <c:pt idx="860">
                  <c:v>73.532267813230845</c:v>
                </c:pt>
                <c:pt idx="861">
                  <c:v>73.682877415915641</c:v>
                </c:pt>
                <c:pt idx="862">
                  <c:v>73.677602540777414</c:v>
                </c:pt>
                <c:pt idx="863">
                  <c:v>73.718421705795734</c:v>
                </c:pt>
                <c:pt idx="864">
                  <c:v>77.037598201561437</c:v>
                </c:pt>
                <c:pt idx="865">
                  <c:v>73.49416025753159</c:v>
                </c:pt>
                <c:pt idx="866">
                  <c:v>79.805911208223321</c:v>
                </c:pt>
                <c:pt idx="867">
                  <c:v>79.55112666484645</c:v>
                </c:pt>
                <c:pt idx="868">
                  <c:v>75.128334897974696</c:v>
                </c:pt>
                <c:pt idx="869">
                  <c:v>74.636104562815262</c:v>
                </c:pt>
                <c:pt idx="870">
                  <c:v>78.622358580952323</c:v>
                </c:pt>
                <c:pt idx="871">
                  <c:v>76.418822894806766</c:v>
                </c:pt>
                <c:pt idx="872">
                  <c:v>78.549642812371033</c:v>
                </c:pt>
                <c:pt idx="873">
                  <c:v>78.253249509821501</c:v>
                </c:pt>
                <c:pt idx="874">
                  <c:v>74.718943795199934</c:v>
                </c:pt>
                <c:pt idx="875">
                  <c:v>74.791144709387368</c:v>
                </c:pt>
                <c:pt idx="876">
                  <c:v>74.247505427794849</c:v>
                </c:pt>
                <c:pt idx="877">
                  <c:v>78.066070626644049</c:v>
                </c:pt>
                <c:pt idx="878">
                  <c:v>78.46223417571801</c:v>
                </c:pt>
                <c:pt idx="879">
                  <c:v>74.298492020521607</c:v>
                </c:pt>
                <c:pt idx="880">
                  <c:v>77.672890780634319</c:v>
                </c:pt>
                <c:pt idx="881">
                  <c:v>77.407602344565163</c:v>
                </c:pt>
                <c:pt idx="882">
                  <c:v>77.635663847383285</c:v>
                </c:pt>
                <c:pt idx="883">
                  <c:v>77.09257442938663</c:v>
                </c:pt>
                <c:pt idx="884">
                  <c:v>80.620490693186753</c:v>
                </c:pt>
                <c:pt idx="885">
                  <c:v>80.372980324016822</c:v>
                </c:pt>
                <c:pt idx="886">
                  <c:v>80.249784936127895</c:v>
                </c:pt>
                <c:pt idx="887">
                  <c:v>63.526846502475031</c:v>
                </c:pt>
                <c:pt idx="888">
                  <c:v>65.730850592732011</c:v>
                </c:pt>
                <c:pt idx="889">
                  <c:v>64.984958207433124</c:v>
                </c:pt>
                <c:pt idx="890">
                  <c:v>64.225346479352098</c:v>
                </c:pt>
                <c:pt idx="891">
                  <c:v>63.991945515776109</c:v>
                </c:pt>
                <c:pt idx="892">
                  <c:v>75.517513882938076</c:v>
                </c:pt>
                <c:pt idx="893">
                  <c:v>63.69488449673095</c:v>
                </c:pt>
                <c:pt idx="894">
                  <c:v>64.433309150703963</c:v>
                </c:pt>
                <c:pt idx="895">
                  <c:v>63.876666566756256</c:v>
                </c:pt>
                <c:pt idx="896">
                  <c:v>75.087433064676404</c:v>
                </c:pt>
                <c:pt idx="897">
                  <c:v>62.660242284303237</c:v>
                </c:pt>
                <c:pt idx="898">
                  <c:v>74.836199616643526</c:v>
                </c:pt>
                <c:pt idx="899">
                  <c:v>62.79326668507251</c:v>
                </c:pt>
                <c:pt idx="900">
                  <c:v>75.577231889988965</c:v>
                </c:pt>
                <c:pt idx="901">
                  <c:v>63.955267808388975</c:v>
                </c:pt>
                <c:pt idx="902">
                  <c:v>61.804581637157625</c:v>
                </c:pt>
                <c:pt idx="903">
                  <c:v>61.804581637157625</c:v>
                </c:pt>
                <c:pt idx="904">
                  <c:v>61.671558897612776</c:v>
                </c:pt>
                <c:pt idx="905">
                  <c:v>62.601544594814257</c:v>
                </c:pt>
                <c:pt idx="906">
                  <c:v>62.317608176127003</c:v>
                </c:pt>
                <c:pt idx="907">
                  <c:v>62.043776534675338</c:v>
                </c:pt>
                <c:pt idx="908">
                  <c:v>61.9238642683964</c:v>
                </c:pt>
                <c:pt idx="909">
                  <c:v>61.822844840391795</c:v>
                </c:pt>
                <c:pt idx="910">
                  <c:v>61.932423302382901</c:v>
                </c:pt>
                <c:pt idx="911">
                  <c:v>61.413213790417188</c:v>
                </c:pt>
                <c:pt idx="912">
                  <c:v>61.418996155425603</c:v>
                </c:pt>
                <c:pt idx="913">
                  <c:v>61.359540971624526</c:v>
                </c:pt>
                <c:pt idx="914">
                  <c:v>61.167835919903133</c:v>
                </c:pt>
                <c:pt idx="915">
                  <c:v>74.312640958612789</c:v>
                </c:pt>
                <c:pt idx="916">
                  <c:v>72.955963589580222</c:v>
                </c:pt>
                <c:pt idx="917">
                  <c:v>70.504255864606009</c:v>
                </c:pt>
                <c:pt idx="918">
                  <c:v>70.263027842305263</c:v>
                </c:pt>
                <c:pt idx="919">
                  <c:v>76.028879415636155</c:v>
                </c:pt>
                <c:pt idx="920">
                  <c:v>71.16131854518629</c:v>
                </c:pt>
                <c:pt idx="921">
                  <c:v>70.596629461330366</c:v>
                </c:pt>
                <c:pt idx="922">
                  <c:v>70.225976218366029</c:v>
                </c:pt>
                <c:pt idx="923">
                  <c:v>70.721669261238588</c:v>
                </c:pt>
                <c:pt idx="924">
                  <c:v>76.396624890873269</c:v>
                </c:pt>
                <c:pt idx="925">
                  <c:v>70.41086386662009</c:v>
                </c:pt>
                <c:pt idx="926">
                  <c:v>69.701538007062595</c:v>
                </c:pt>
                <c:pt idx="927">
                  <c:v>69.071339340801103</c:v>
                </c:pt>
                <c:pt idx="928">
                  <c:v>69.055120274911033</c:v>
                </c:pt>
                <c:pt idx="929">
                  <c:v>68.363791985418004</c:v>
                </c:pt>
                <c:pt idx="930">
                  <c:v>69.307957612958873</c:v>
                </c:pt>
                <c:pt idx="931">
                  <c:v>69.144050542085225</c:v>
                </c:pt>
                <c:pt idx="932">
                  <c:v>78.886351896926726</c:v>
                </c:pt>
                <c:pt idx="933">
                  <c:v>78.735673546787709</c:v>
                </c:pt>
                <c:pt idx="934">
                  <c:v>78.79221632148905</c:v>
                </c:pt>
                <c:pt idx="935">
                  <c:v>78.684978302495679</c:v>
                </c:pt>
                <c:pt idx="936">
                  <c:v>82.692542888822175</c:v>
                </c:pt>
                <c:pt idx="937">
                  <c:v>82.601968966419861</c:v>
                </c:pt>
                <c:pt idx="938">
                  <c:v>86.195961009389805</c:v>
                </c:pt>
                <c:pt idx="939">
                  <c:v>82.657891177763275</c:v>
                </c:pt>
                <c:pt idx="940">
                  <c:v>81.831631353988413</c:v>
                </c:pt>
                <c:pt idx="941">
                  <c:v>81.512539964717632</c:v>
                </c:pt>
                <c:pt idx="942">
                  <c:v>81.424606494591075</c:v>
                </c:pt>
                <c:pt idx="943">
                  <c:v>81.663995056911347</c:v>
                </c:pt>
                <c:pt idx="944">
                  <c:v>78.063960465445803</c:v>
                </c:pt>
                <c:pt idx="945">
                  <c:v>80.307779874396559</c:v>
                </c:pt>
                <c:pt idx="946">
                  <c:v>80.455157599103387</c:v>
                </c:pt>
                <c:pt idx="947">
                  <c:v>62.440604777765614</c:v>
                </c:pt>
                <c:pt idx="948">
                  <c:v>62.354162938647349</c:v>
                </c:pt>
                <c:pt idx="949">
                  <c:v>62.296320516566254</c:v>
                </c:pt>
                <c:pt idx="950">
                  <c:v>62.690914098281084</c:v>
                </c:pt>
                <c:pt idx="951">
                  <c:v>62.5146048864436</c:v>
                </c:pt>
                <c:pt idx="952">
                  <c:v>62.262869811842897</c:v>
                </c:pt>
                <c:pt idx="953">
                  <c:v>62.17254911538096</c:v>
                </c:pt>
                <c:pt idx="954">
                  <c:v>72.828202253017082</c:v>
                </c:pt>
                <c:pt idx="955">
                  <c:v>61.546375746788542</c:v>
                </c:pt>
                <c:pt idx="956">
                  <c:v>61.085380900483209</c:v>
                </c:pt>
                <c:pt idx="957">
                  <c:v>72.67204504765553</c:v>
                </c:pt>
                <c:pt idx="958">
                  <c:v>72.507622139994282</c:v>
                </c:pt>
                <c:pt idx="959">
                  <c:v>72.827523982899251</c:v>
                </c:pt>
                <c:pt idx="960">
                  <c:v>72.444790448906119</c:v>
                </c:pt>
                <c:pt idx="961">
                  <c:v>72.527702873134913</c:v>
                </c:pt>
                <c:pt idx="962">
                  <c:v>74.523488249213955</c:v>
                </c:pt>
                <c:pt idx="963">
                  <c:v>74.464937727583077</c:v>
                </c:pt>
                <c:pt idx="964">
                  <c:v>74.866887682120023</c:v>
                </c:pt>
                <c:pt idx="965">
                  <c:v>75.203901552535399</c:v>
                </c:pt>
                <c:pt idx="966">
                  <c:v>75.572289851385023</c:v>
                </c:pt>
                <c:pt idx="967">
                  <c:v>73.795201745227828</c:v>
                </c:pt>
                <c:pt idx="968">
                  <c:v>76.021505841310073</c:v>
                </c:pt>
                <c:pt idx="969">
                  <c:v>79.110589059539222</c:v>
                </c:pt>
                <c:pt idx="970">
                  <c:v>73.935005782829435</c:v>
                </c:pt>
                <c:pt idx="971">
                  <c:v>75.462702028297201</c:v>
                </c:pt>
                <c:pt idx="972">
                  <c:v>73.79164902029261</c:v>
                </c:pt>
                <c:pt idx="973">
                  <c:v>74.874767130084251</c:v>
                </c:pt>
                <c:pt idx="974">
                  <c:v>73.158888693905382</c:v>
                </c:pt>
                <c:pt idx="975">
                  <c:v>74.028269971096037</c:v>
                </c:pt>
                <c:pt idx="976">
                  <c:v>73.149615534088852</c:v>
                </c:pt>
                <c:pt idx="977">
                  <c:v>70.91781039751028</c:v>
                </c:pt>
                <c:pt idx="978">
                  <c:v>70.803846510684906</c:v>
                </c:pt>
                <c:pt idx="979">
                  <c:v>70.699345200950532</c:v>
                </c:pt>
                <c:pt idx="980">
                  <c:v>75.899826199357662</c:v>
                </c:pt>
                <c:pt idx="981">
                  <c:v>69.844806412765593</c:v>
                </c:pt>
                <c:pt idx="982">
                  <c:v>69.860514689624509</c:v>
                </c:pt>
                <c:pt idx="983">
                  <c:v>70.243325500093874</c:v>
                </c:pt>
                <c:pt idx="984">
                  <c:v>69.805034228419785</c:v>
                </c:pt>
                <c:pt idx="985">
                  <c:v>70.017970613107849</c:v>
                </c:pt>
                <c:pt idx="986">
                  <c:v>69.499949106676866</c:v>
                </c:pt>
                <c:pt idx="987">
                  <c:v>68.550664908738028</c:v>
                </c:pt>
                <c:pt idx="988">
                  <c:v>69.656164335278817</c:v>
                </c:pt>
                <c:pt idx="989">
                  <c:v>70.151513188988687</c:v>
                </c:pt>
                <c:pt idx="990">
                  <c:v>69.383492629923339</c:v>
                </c:pt>
                <c:pt idx="991">
                  <c:v>69.490039546191312</c:v>
                </c:pt>
                <c:pt idx="992">
                  <c:v>66.415250164401101</c:v>
                </c:pt>
                <c:pt idx="993">
                  <c:v>66.299472610653012</c:v>
                </c:pt>
                <c:pt idx="994">
                  <c:v>66.274040833779125</c:v>
                </c:pt>
                <c:pt idx="995">
                  <c:v>66.133139033159978</c:v>
                </c:pt>
                <c:pt idx="996">
                  <c:v>65.983743662864512</c:v>
                </c:pt>
                <c:pt idx="997">
                  <c:v>65.896353686047576</c:v>
                </c:pt>
                <c:pt idx="998">
                  <c:v>73.876165745447778</c:v>
                </c:pt>
                <c:pt idx="999">
                  <c:v>66.221304579020597</c:v>
                </c:pt>
                <c:pt idx="1000">
                  <c:v>73.645365930705765</c:v>
                </c:pt>
                <c:pt idx="1001">
                  <c:v>73.267227245642118</c:v>
                </c:pt>
                <c:pt idx="1002">
                  <c:v>73.747130828776264</c:v>
                </c:pt>
                <c:pt idx="1003">
                  <c:v>73.609161886321871</c:v>
                </c:pt>
                <c:pt idx="1004">
                  <c:v>73.59036634970461</c:v>
                </c:pt>
                <c:pt idx="1005">
                  <c:v>65.33283652176452</c:v>
                </c:pt>
                <c:pt idx="1006">
                  <c:v>64.93555588860572</c:v>
                </c:pt>
                <c:pt idx="1007">
                  <c:v>60.372189157518555</c:v>
                </c:pt>
                <c:pt idx="1008">
                  <c:v>61.009581414304215</c:v>
                </c:pt>
                <c:pt idx="1009">
                  <c:v>60.83173229849568</c:v>
                </c:pt>
                <c:pt idx="1010">
                  <c:v>72.418506744737115</c:v>
                </c:pt>
                <c:pt idx="1011">
                  <c:v>60.785999822566687</c:v>
                </c:pt>
                <c:pt idx="1012">
                  <c:v>60.509408000828628</c:v>
                </c:pt>
                <c:pt idx="1013">
                  <c:v>72.223595230432551</c:v>
                </c:pt>
                <c:pt idx="1014">
                  <c:v>72.0718597696779</c:v>
                </c:pt>
                <c:pt idx="1015">
                  <c:v>59.606208600223162</c:v>
                </c:pt>
                <c:pt idx="1016">
                  <c:v>59.176028169365537</c:v>
                </c:pt>
                <c:pt idx="1017">
                  <c:v>58.925641138702289</c:v>
                </c:pt>
                <c:pt idx="1018">
                  <c:v>58.677732824389032</c:v>
                </c:pt>
                <c:pt idx="1019">
                  <c:v>58.744965910540166</c:v>
                </c:pt>
                <c:pt idx="1020">
                  <c:v>58.773314094706812</c:v>
                </c:pt>
                <c:pt idx="1021">
                  <c:v>59.117254029112821</c:v>
                </c:pt>
                <c:pt idx="1022">
                  <c:v>61.125667910628152</c:v>
                </c:pt>
                <c:pt idx="1023">
                  <c:v>61.233152802960625</c:v>
                </c:pt>
                <c:pt idx="1024">
                  <c:v>60.962682962780136</c:v>
                </c:pt>
                <c:pt idx="1025">
                  <c:v>62.154590658241361</c:v>
                </c:pt>
                <c:pt idx="1026">
                  <c:v>62.115086098833423</c:v>
                </c:pt>
                <c:pt idx="1027">
                  <c:v>61.8175905700678</c:v>
                </c:pt>
                <c:pt idx="1028">
                  <c:v>61.441043025165257</c:v>
                </c:pt>
                <c:pt idx="1029">
                  <c:v>73.321544660304198</c:v>
                </c:pt>
                <c:pt idx="1030">
                  <c:v>73.229049175697241</c:v>
                </c:pt>
                <c:pt idx="1031">
                  <c:v>73.139709431826162</c:v>
                </c:pt>
                <c:pt idx="1032">
                  <c:v>72.893656096832274</c:v>
                </c:pt>
                <c:pt idx="1033">
                  <c:v>72.728243628562154</c:v>
                </c:pt>
                <c:pt idx="1034">
                  <c:v>72.99190332133108</c:v>
                </c:pt>
                <c:pt idx="1035">
                  <c:v>73.140641486843066</c:v>
                </c:pt>
                <c:pt idx="1036">
                  <c:v>74.539663625337852</c:v>
                </c:pt>
                <c:pt idx="1037">
                  <c:v>66.862860020068339</c:v>
                </c:pt>
                <c:pt idx="1038">
                  <c:v>66.996793096047867</c:v>
                </c:pt>
                <c:pt idx="1039">
                  <c:v>75.783858817709202</c:v>
                </c:pt>
                <c:pt idx="1040">
                  <c:v>66.625158682505884</c:v>
                </c:pt>
                <c:pt idx="1041">
                  <c:v>66.666928278838668</c:v>
                </c:pt>
                <c:pt idx="1042">
                  <c:v>67.044019285912867</c:v>
                </c:pt>
                <c:pt idx="1043">
                  <c:v>66.996047464685986</c:v>
                </c:pt>
                <c:pt idx="1044">
                  <c:v>66.250342356029833</c:v>
                </c:pt>
                <c:pt idx="1045">
                  <c:v>75.2955150549585</c:v>
                </c:pt>
                <c:pt idx="1046">
                  <c:v>65.830250321609356</c:v>
                </c:pt>
                <c:pt idx="1047">
                  <c:v>66.050170204044022</c:v>
                </c:pt>
                <c:pt idx="1048">
                  <c:v>66.093147493929123</c:v>
                </c:pt>
                <c:pt idx="1049">
                  <c:v>65.703807987998545</c:v>
                </c:pt>
                <c:pt idx="1050">
                  <c:v>65.188185915655666</c:v>
                </c:pt>
                <c:pt idx="1051">
                  <c:v>65.203033446353842</c:v>
                </c:pt>
                <c:pt idx="1052">
                  <c:v>62.738854199588808</c:v>
                </c:pt>
                <c:pt idx="1053">
                  <c:v>64.526505487827919</c:v>
                </c:pt>
                <c:pt idx="1054">
                  <c:v>64.273509424786781</c:v>
                </c:pt>
                <c:pt idx="1055">
                  <c:v>64.259921169827649</c:v>
                </c:pt>
                <c:pt idx="1056">
                  <c:v>45.553579704186788</c:v>
                </c:pt>
                <c:pt idx="1057">
                  <c:v>64.701575595198548</c:v>
                </c:pt>
                <c:pt idx="1058">
                  <c:v>64.398379756604498</c:v>
                </c:pt>
                <c:pt idx="1059">
                  <c:v>64.132811630815979</c:v>
                </c:pt>
                <c:pt idx="1060">
                  <c:v>74.693363059894921</c:v>
                </c:pt>
                <c:pt idx="1061">
                  <c:v>74.437511206196291</c:v>
                </c:pt>
                <c:pt idx="1062">
                  <c:v>74.520791220179817</c:v>
                </c:pt>
                <c:pt idx="1063">
                  <c:v>75.998432349545979</c:v>
                </c:pt>
                <c:pt idx="1064">
                  <c:v>74.467840290998041</c:v>
                </c:pt>
                <c:pt idx="1065">
                  <c:v>74.430902577664938</c:v>
                </c:pt>
                <c:pt idx="1066">
                  <c:v>73.898914609448767</c:v>
                </c:pt>
                <c:pt idx="1067">
                  <c:v>68.283846491045466</c:v>
                </c:pt>
                <c:pt idx="1068">
                  <c:v>74.295702210726418</c:v>
                </c:pt>
                <c:pt idx="1069">
                  <c:v>68.296950390148396</c:v>
                </c:pt>
                <c:pt idx="1070">
                  <c:v>68.002304863671498</c:v>
                </c:pt>
                <c:pt idx="1071">
                  <c:v>68.033967884728085</c:v>
                </c:pt>
                <c:pt idx="1072">
                  <c:v>67.972317962781702</c:v>
                </c:pt>
                <c:pt idx="1073">
                  <c:v>67.873235246155943</c:v>
                </c:pt>
                <c:pt idx="1074">
                  <c:v>74.215790556791717</c:v>
                </c:pt>
                <c:pt idx="1075">
                  <c:v>67.79477872658417</c:v>
                </c:pt>
                <c:pt idx="1076">
                  <c:v>67.712675813007664</c:v>
                </c:pt>
                <c:pt idx="1077">
                  <c:v>67.53521006723723</c:v>
                </c:pt>
                <c:pt idx="1078">
                  <c:v>67.502198806449485</c:v>
                </c:pt>
                <c:pt idx="1079">
                  <c:v>67.363928102725211</c:v>
                </c:pt>
                <c:pt idx="1080">
                  <c:v>67.057889242913603</c:v>
                </c:pt>
                <c:pt idx="1081">
                  <c:v>66.883948587398294</c:v>
                </c:pt>
                <c:pt idx="1082">
                  <c:v>71.230831586817445</c:v>
                </c:pt>
                <c:pt idx="1083">
                  <c:v>75.245945013497305</c:v>
                </c:pt>
                <c:pt idx="1084">
                  <c:v>75.088464799143239</c:v>
                </c:pt>
                <c:pt idx="1085">
                  <c:v>80.898459016413753</c:v>
                </c:pt>
                <c:pt idx="1086">
                  <c:v>74.371408332495704</c:v>
                </c:pt>
                <c:pt idx="1087">
                  <c:v>75.132186001333764</c:v>
                </c:pt>
                <c:pt idx="1088">
                  <c:v>74.396461115134159</c:v>
                </c:pt>
                <c:pt idx="1089">
                  <c:v>74.241323021647929</c:v>
                </c:pt>
                <c:pt idx="1090">
                  <c:v>75.120595302810315</c:v>
                </c:pt>
                <c:pt idx="1091">
                  <c:v>74.826514387992532</c:v>
                </c:pt>
                <c:pt idx="1092">
                  <c:v>81.512967099067254</c:v>
                </c:pt>
                <c:pt idx="1093">
                  <c:v>74.67618035454008</c:v>
                </c:pt>
                <c:pt idx="1094">
                  <c:v>74.07203967011904</c:v>
                </c:pt>
                <c:pt idx="1095">
                  <c:v>73.98528948879148</c:v>
                </c:pt>
                <c:pt idx="1096">
                  <c:v>73.30915951285445</c:v>
                </c:pt>
                <c:pt idx="1097">
                  <c:v>82.881502371646263</c:v>
                </c:pt>
                <c:pt idx="1098">
                  <c:v>80.210429707342726</c:v>
                </c:pt>
                <c:pt idx="1099">
                  <c:v>84.092778142251134</c:v>
                </c:pt>
                <c:pt idx="1100">
                  <c:v>78.018457815752214</c:v>
                </c:pt>
                <c:pt idx="1101">
                  <c:v>81.634694920502241</c:v>
                </c:pt>
                <c:pt idx="1102">
                  <c:v>79.045991626591601</c:v>
                </c:pt>
                <c:pt idx="1103">
                  <c:v>82.484829058767389</c:v>
                </c:pt>
                <c:pt idx="1104">
                  <c:v>84.77988260074045</c:v>
                </c:pt>
                <c:pt idx="1105">
                  <c:v>77.831336586503298</c:v>
                </c:pt>
                <c:pt idx="1106">
                  <c:v>83.604197379324035</c:v>
                </c:pt>
                <c:pt idx="1107">
                  <c:v>82.076451439677129</c:v>
                </c:pt>
                <c:pt idx="1108">
                  <c:v>77.261646253311895</c:v>
                </c:pt>
                <c:pt idx="1109">
                  <c:v>83.019625105742037</c:v>
                </c:pt>
                <c:pt idx="1110">
                  <c:v>79.497817351657289</c:v>
                </c:pt>
                <c:pt idx="1111">
                  <c:v>79.797741338420508</c:v>
                </c:pt>
                <c:pt idx="1112">
                  <c:v>66.649563199543252</c:v>
                </c:pt>
                <c:pt idx="1113">
                  <c:v>66.520155207320201</c:v>
                </c:pt>
                <c:pt idx="1114">
                  <c:v>73.964001218229498</c:v>
                </c:pt>
                <c:pt idx="1115">
                  <c:v>66.21067473523199</c:v>
                </c:pt>
                <c:pt idx="1116">
                  <c:v>65.986552292170273</c:v>
                </c:pt>
                <c:pt idx="1117">
                  <c:v>74.451961083568875</c:v>
                </c:pt>
                <c:pt idx="1118">
                  <c:v>73.33116049618998</c:v>
                </c:pt>
                <c:pt idx="1119">
                  <c:v>73.046608113970123</c:v>
                </c:pt>
                <c:pt idx="1120">
                  <c:v>72.892871181704081</c:v>
                </c:pt>
                <c:pt idx="1121">
                  <c:v>64.721572542638583</c:v>
                </c:pt>
                <c:pt idx="1122">
                  <c:v>64.576637020086139</c:v>
                </c:pt>
                <c:pt idx="1123">
                  <c:v>64.47938314926121</c:v>
                </c:pt>
                <c:pt idx="1124">
                  <c:v>64.311335193713631</c:v>
                </c:pt>
                <c:pt idx="1125">
                  <c:v>64.141253595075767</c:v>
                </c:pt>
                <c:pt idx="1126">
                  <c:v>64.026282094237146</c:v>
                </c:pt>
                <c:pt idx="1127">
                  <c:v>65.814527193519751</c:v>
                </c:pt>
                <c:pt idx="1128">
                  <c:v>65.617726781958709</c:v>
                </c:pt>
                <c:pt idx="1129">
                  <c:v>65.666573506656221</c:v>
                </c:pt>
                <c:pt idx="1130">
                  <c:v>65.551908117079975</c:v>
                </c:pt>
                <c:pt idx="1131">
                  <c:v>65.45021148890558</c:v>
                </c:pt>
                <c:pt idx="1132">
                  <c:v>65.322028692609209</c:v>
                </c:pt>
                <c:pt idx="1133">
                  <c:v>65.247764850249666</c:v>
                </c:pt>
                <c:pt idx="1134">
                  <c:v>72.83829454078338</c:v>
                </c:pt>
                <c:pt idx="1135">
                  <c:v>65.192978375868563</c:v>
                </c:pt>
                <c:pt idx="1136">
                  <c:v>72.778963344134837</c:v>
                </c:pt>
                <c:pt idx="1137">
                  <c:v>64.2073175048358</c:v>
                </c:pt>
                <c:pt idx="1138">
                  <c:v>65.239107586629146</c:v>
                </c:pt>
                <c:pt idx="1139">
                  <c:v>65.260288626918452</c:v>
                </c:pt>
                <c:pt idx="1140">
                  <c:v>65.302782994790448</c:v>
                </c:pt>
                <c:pt idx="1141">
                  <c:v>65.284160314656702</c:v>
                </c:pt>
                <c:pt idx="1142">
                  <c:v>69.918968749393485</c:v>
                </c:pt>
                <c:pt idx="1143">
                  <c:v>69.918968749393485</c:v>
                </c:pt>
                <c:pt idx="1144">
                  <c:v>69.830286923030243</c:v>
                </c:pt>
                <c:pt idx="1145">
                  <c:v>69.483116752887057</c:v>
                </c:pt>
                <c:pt idx="1146">
                  <c:v>72.897367067871542</c:v>
                </c:pt>
                <c:pt idx="1147">
                  <c:v>68.197230270620167</c:v>
                </c:pt>
                <c:pt idx="1148">
                  <c:v>67.617019831604281</c:v>
                </c:pt>
                <c:pt idx="1149">
                  <c:v>67.48399709205944</c:v>
                </c:pt>
                <c:pt idx="1150">
                  <c:v>67.439656178877826</c:v>
                </c:pt>
                <c:pt idx="1151">
                  <c:v>67.435877611222949</c:v>
                </c:pt>
                <c:pt idx="1152">
                  <c:v>67.435877611222949</c:v>
                </c:pt>
                <c:pt idx="1153">
                  <c:v>66.770763913498698</c:v>
                </c:pt>
                <c:pt idx="1154">
                  <c:v>67.302854871678093</c:v>
                </c:pt>
                <c:pt idx="1155">
                  <c:v>67.125491218951623</c:v>
                </c:pt>
                <c:pt idx="1156">
                  <c:v>72.934150845743417</c:v>
                </c:pt>
                <c:pt idx="1157">
                  <c:v>64.801975950176427</c:v>
                </c:pt>
                <c:pt idx="1158">
                  <c:v>73.118399783224191</c:v>
                </c:pt>
                <c:pt idx="1159">
                  <c:v>67.343278404711128</c:v>
                </c:pt>
                <c:pt idx="1160">
                  <c:v>67.448575702059131</c:v>
                </c:pt>
                <c:pt idx="1161">
                  <c:v>67.251159815410873</c:v>
                </c:pt>
                <c:pt idx="1162">
                  <c:v>67.221855240327614</c:v>
                </c:pt>
                <c:pt idx="1163">
                  <c:v>66.372019659263344</c:v>
                </c:pt>
                <c:pt idx="1164">
                  <c:v>63.672534229336918</c:v>
                </c:pt>
                <c:pt idx="1165">
                  <c:v>62.61184762502544</c:v>
                </c:pt>
                <c:pt idx="1166">
                  <c:v>72.413723346166648</c:v>
                </c:pt>
                <c:pt idx="1167">
                  <c:v>72.812158015944902</c:v>
                </c:pt>
                <c:pt idx="1168">
                  <c:v>64.177321441712508</c:v>
                </c:pt>
                <c:pt idx="1169">
                  <c:v>73.03139170609316</c:v>
                </c:pt>
                <c:pt idx="1170">
                  <c:v>67.363311954155947</c:v>
                </c:pt>
                <c:pt idx="1171">
                  <c:v>67.28596583075732</c:v>
                </c:pt>
                <c:pt idx="1172">
                  <c:v>78.794371854954619</c:v>
                </c:pt>
                <c:pt idx="1173">
                  <c:v>78.625668067489869</c:v>
                </c:pt>
                <c:pt idx="1174">
                  <c:v>82.522327355348622</c:v>
                </c:pt>
                <c:pt idx="1175">
                  <c:v>85.218211004944905</c:v>
                </c:pt>
                <c:pt idx="1176">
                  <c:v>81.428314996013128</c:v>
                </c:pt>
                <c:pt idx="1177">
                  <c:v>82.749969176392213</c:v>
                </c:pt>
                <c:pt idx="1178">
                  <c:v>84.474641100135912</c:v>
                </c:pt>
                <c:pt idx="1179">
                  <c:v>84.990355657562333</c:v>
                </c:pt>
                <c:pt idx="1180">
                  <c:v>84.391522279604331</c:v>
                </c:pt>
                <c:pt idx="1181">
                  <c:v>79.36827390325864</c:v>
                </c:pt>
                <c:pt idx="1182">
                  <c:v>83.505836352535326</c:v>
                </c:pt>
                <c:pt idx="1183">
                  <c:v>78.982371285340619</c:v>
                </c:pt>
                <c:pt idx="1184">
                  <c:v>81.762555725490444</c:v>
                </c:pt>
                <c:pt idx="1185">
                  <c:v>81.250974230376926</c:v>
                </c:pt>
                <c:pt idx="1186">
                  <c:v>80.666962532212494</c:v>
                </c:pt>
                <c:pt idx="1187">
                  <c:v>76.972253538360789</c:v>
                </c:pt>
                <c:pt idx="1188">
                  <c:v>74.518199599363697</c:v>
                </c:pt>
                <c:pt idx="1189">
                  <c:v>76.71659771510167</c:v>
                </c:pt>
                <c:pt idx="1190">
                  <c:v>74.213696311464432</c:v>
                </c:pt>
                <c:pt idx="1191">
                  <c:v>72.134226599575499</c:v>
                </c:pt>
                <c:pt idx="1192">
                  <c:v>72.075868783814713</c:v>
                </c:pt>
                <c:pt idx="1193">
                  <c:v>71.93431764143665</c:v>
                </c:pt>
                <c:pt idx="1194">
                  <c:v>71.463360998543948</c:v>
                </c:pt>
                <c:pt idx="1195">
                  <c:v>71.443414707812423</c:v>
                </c:pt>
                <c:pt idx="1196">
                  <c:v>71.51100572580593</c:v>
                </c:pt>
                <c:pt idx="1197">
                  <c:v>72.534892501179698</c:v>
                </c:pt>
                <c:pt idx="1198">
                  <c:v>72.380416753159793</c:v>
                </c:pt>
                <c:pt idx="1199">
                  <c:v>72.285428536784536</c:v>
                </c:pt>
                <c:pt idx="1200">
                  <c:v>71.283824506940789</c:v>
                </c:pt>
                <c:pt idx="1201">
                  <c:v>71.303529800382648</c:v>
                </c:pt>
                <c:pt idx="1202">
                  <c:v>80.480419399392929</c:v>
                </c:pt>
                <c:pt idx="1203">
                  <c:v>77.703828381107002</c:v>
                </c:pt>
                <c:pt idx="1204">
                  <c:v>82.692331692458097</c:v>
                </c:pt>
                <c:pt idx="1205">
                  <c:v>82.893605773057502</c:v>
                </c:pt>
                <c:pt idx="1206">
                  <c:v>82.748038665329915</c:v>
                </c:pt>
                <c:pt idx="1207">
                  <c:v>80.437072519531696</c:v>
                </c:pt>
                <c:pt idx="1208">
                  <c:v>77.547009215019202</c:v>
                </c:pt>
                <c:pt idx="1209">
                  <c:v>80.762747139772344</c:v>
                </c:pt>
                <c:pt idx="1210">
                  <c:v>77.799204987637623</c:v>
                </c:pt>
                <c:pt idx="1211">
                  <c:v>80.29470214194923</c:v>
                </c:pt>
                <c:pt idx="1212">
                  <c:v>80.275818209215288</c:v>
                </c:pt>
                <c:pt idx="1213">
                  <c:v>79.672117085678423</c:v>
                </c:pt>
                <c:pt idx="1214">
                  <c:v>79.265260573198873</c:v>
                </c:pt>
                <c:pt idx="1215">
                  <c:v>77.541337367173</c:v>
                </c:pt>
                <c:pt idx="1216">
                  <c:v>77.503978884716901</c:v>
                </c:pt>
                <c:pt idx="1217">
                  <c:v>69.406026043576105</c:v>
                </c:pt>
                <c:pt idx="1218">
                  <c:v>69.000528302251098</c:v>
                </c:pt>
                <c:pt idx="1219">
                  <c:v>68.878294453071433</c:v>
                </c:pt>
                <c:pt idx="1220">
                  <c:v>68.80506581791515</c:v>
                </c:pt>
                <c:pt idx="1221">
                  <c:v>69.059805360819084</c:v>
                </c:pt>
                <c:pt idx="1222">
                  <c:v>68.701139080374048</c:v>
                </c:pt>
                <c:pt idx="1223">
                  <c:v>68.511710435331239</c:v>
                </c:pt>
                <c:pt idx="1224">
                  <c:v>68.424061807435535</c:v>
                </c:pt>
                <c:pt idx="1225">
                  <c:v>74.420404148745064</c:v>
                </c:pt>
                <c:pt idx="1226">
                  <c:v>67.82346090460679</c:v>
                </c:pt>
                <c:pt idx="1227">
                  <c:v>67.783301639706664</c:v>
                </c:pt>
                <c:pt idx="1228">
                  <c:v>67.644757197592185</c:v>
                </c:pt>
                <c:pt idx="1229">
                  <c:v>67.740091345691653</c:v>
                </c:pt>
                <c:pt idx="1230">
                  <c:v>67.580810635221141</c:v>
                </c:pt>
                <c:pt idx="1231">
                  <c:v>67.335721046607816</c:v>
                </c:pt>
                <c:pt idx="1232">
                  <c:v>74.734111040087015</c:v>
                </c:pt>
                <c:pt idx="1233">
                  <c:v>77.630908812692098</c:v>
                </c:pt>
                <c:pt idx="1234">
                  <c:v>77.498335154914301</c:v>
                </c:pt>
                <c:pt idx="1235">
                  <c:v>82.953087736326282</c:v>
                </c:pt>
                <c:pt idx="1236">
                  <c:v>77.588146035298166</c:v>
                </c:pt>
                <c:pt idx="1237">
                  <c:v>77.593325005579501</c:v>
                </c:pt>
                <c:pt idx="1238">
                  <c:v>81.425245504135461</c:v>
                </c:pt>
                <c:pt idx="1239">
                  <c:v>81.013822515924502</c:v>
                </c:pt>
                <c:pt idx="1240">
                  <c:v>80.985351677570378</c:v>
                </c:pt>
                <c:pt idx="1241">
                  <c:v>81.311454413376126</c:v>
                </c:pt>
                <c:pt idx="1242">
                  <c:v>81.213648938486656</c:v>
                </c:pt>
                <c:pt idx="1243">
                  <c:v>80.204869336816401</c:v>
                </c:pt>
                <c:pt idx="1244">
                  <c:v>83.069982429524231</c:v>
                </c:pt>
                <c:pt idx="1245">
                  <c:v>80.392419198129375</c:v>
                </c:pt>
                <c:pt idx="1246">
                  <c:v>80.549369325099917</c:v>
                </c:pt>
                <c:pt idx="1247">
                  <c:v>68.778854966176411</c:v>
                </c:pt>
                <c:pt idx="1248">
                  <c:v>69.025248139569214</c:v>
                </c:pt>
                <c:pt idx="1249">
                  <c:v>68.692505629726242</c:v>
                </c:pt>
                <c:pt idx="1250">
                  <c:v>68.656432302548239</c:v>
                </c:pt>
                <c:pt idx="1251">
                  <c:v>69.037104942834318</c:v>
                </c:pt>
                <c:pt idx="1252">
                  <c:v>68.994180869978521</c:v>
                </c:pt>
                <c:pt idx="1253">
                  <c:v>68.875972223621815</c:v>
                </c:pt>
                <c:pt idx="1254">
                  <c:v>73.517828934102099</c:v>
                </c:pt>
                <c:pt idx="1255">
                  <c:v>68.644346933661652</c:v>
                </c:pt>
                <c:pt idx="1256">
                  <c:v>68.188753331300248</c:v>
                </c:pt>
                <c:pt idx="1257">
                  <c:v>68.276757446933686</c:v>
                </c:pt>
                <c:pt idx="1258">
                  <c:v>68.30780886721864</c:v>
                </c:pt>
                <c:pt idx="1259">
                  <c:v>68.237657232448583</c:v>
                </c:pt>
                <c:pt idx="1260">
                  <c:v>68.146372684351263</c:v>
                </c:pt>
                <c:pt idx="1261">
                  <c:v>68.021963244059904</c:v>
                </c:pt>
                <c:pt idx="1262">
                  <c:v>75.011618162940096</c:v>
                </c:pt>
                <c:pt idx="1263">
                  <c:v>74.818562767023352</c:v>
                </c:pt>
                <c:pt idx="1264">
                  <c:v>66.827099832753362</c:v>
                </c:pt>
                <c:pt idx="1265">
                  <c:v>66.277619724527497</c:v>
                </c:pt>
                <c:pt idx="1266">
                  <c:v>65.718595547214079</c:v>
                </c:pt>
                <c:pt idx="1267">
                  <c:v>66.177432614448236</c:v>
                </c:pt>
                <c:pt idx="1268">
                  <c:v>65.459378225600901</c:v>
                </c:pt>
                <c:pt idx="1269">
                  <c:v>63.941432374454912</c:v>
                </c:pt>
                <c:pt idx="1270">
                  <c:v>63.236629711616416</c:v>
                </c:pt>
                <c:pt idx="1271">
                  <c:v>63.396246070062503</c:v>
                </c:pt>
                <c:pt idx="1272">
                  <c:v>63.3652975151699</c:v>
                </c:pt>
                <c:pt idx="1273">
                  <c:v>63.59194257282644</c:v>
                </c:pt>
                <c:pt idx="1274">
                  <c:v>63.709279808862412</c:v>
                </c:pt>
                <c:pt idx="1275">
                  <c:v>63.183035422883002</c:v>
                </c:pt>
                <c:pt idx="1276">
                  <c:v>62.983738922911343</c:v>
                </c:pt>
                <c:pt idx="1277">
                  <c:v>62.396632422432091</c:v>
                </c:pt>
                <c:pt idx="1278">
                  <c:v>62.95201754542056</c:v>
                </c:pt>
                <c:pt idx="1279">
                  <c:v>62.711837199193489</c:v>
                </c:pt>
                <c:pt idx="1280">
                  <c:v>62.015783124425809</c:v>
                </c:pt>
                <c:pt idx="1281">
                  <c:v>61.24747398241874</c:v>
                </c:pt>
                <c:pt idx="1282">
                  <c:v>60.246590225427894</c:v>
                </c:pt>
                <c:pt idx="1283">
                  <c:v>59.246970624402657</c:v>
                </c:pt>
                <c:pt idx="1284">
                  <c:v>58.591001945898341</c:v>
                </c:pt>
                <c:pt idx="1285">
                  <c:v>57.088332078550181</c:v>
                </c:pt>
                <c:pt idx="1286">
                  <c:v>56.038861818271073</c:v>
                </c:pt>
                <c:pt idx="1287">
                  <c:v>55.002691154699164</c:v>
                </c:pt>
                <c:pt idx="1288">
                  <c:v>54.803386078938928</c:v>
                </c:pt>
                <c:pt idx="1289">
                  <c:v>54.865721146519938</c:v>
                </c:pt>
                <c:pt idx="1290">
                  <c:v>54.969783524672501</c:v>
                </c:pt>
                <c:pt idx="1291">
                  <c:v>55.188554732047834</c:v>
                </c:pt>
                <c:pt idx="1292">
                  <c:v>73.570292334050762</c:v>
                </c:pt>
                <c:pt idx="1293">
                  <c:v>72.707503413630405</c:v>
                </c:pt>
                <c:pt idx="1294">
                  <c:v>72.625041819871939</c:v>
                </c:pt>
                <c:pt idx="1295">
                  <c:v>72.661473621289673</c:v>
                </c:pt>
                <c:pt idx="1296">
                  <c:v>72.590766142212274</c:v>
                </c:pt>
                <c:pt idx="1297">
                  <c:v>72.656993017047455</c:v>
                </c:pt>
                <c:pt idx="1298">
                  <c:v>72.940402457750608</c:v>
                </c:pt>
                <c:pt idx="1299">
                  <c:v>64.611624449552195</c:v>
                </c:pt>
                <c:pt idx="1300">
                  <c:v>64.493483654576721</c:v>
                </c:pt>
                <c:pt idx="1301">
                  <c:v>64.445755281634248</c:v>
                </c:pt>
                <c:pt idx="1302">
                  <c:v>64.294383449530571</c:v>
                </c:pt>
                <c:pt idx="1303">
                  <c:v>64.252195066285623</c:v>
                </c:pt>
                <c:pt idx="1304">
                  <c:v>64.201824214952524</c:v>
                </c:pt>
                <c:pt idx="1305">
                  <c:v>64.148127623345161</c:v>
                </c:pt>
                <c:pt idx="1306">
                  <c:v>63.9323742515544</c:v>
                </c:pt>
                <c:pt idx="1307">
                  <c:v>71.476852949554569</c:v>
                </c:pt>
                <c:pt idx="1308">
                  <c:v>71.622722861944538</c:v>
                </c:pt>
                <c:pt idx="1309">
                  <c:v>71.679225809412529</c:v>
                </c:pt>
                <c:pt idx="1310">
                  <c:v>71.533195283275873</c:v>
                </c:pt>
                <c:pt idx="1311">
                  <c:v>71.011946004824424</c:v>
                </c:pt>
                <c:pt idx="1312">
                  <c:v>71.606842737184039</c:v>
                </c:pt>
                <c:pt idx="1313">
                  <c:v>70.972805211645849</c:v>
                </c:pt>
                <c:pt idx="1314">
                  <c:v>71.219417786601284</c:v>
                </c:pt>
                <c:pt idx="1315">
                  <c:v>71.143617455394477</c:v>
                </c:pt>
                <c:pt idx="1316">
                  <c:v>73.346356100360907</c:v>
                </c:pt>
                <c:pt idx="1317">
                  <c:v>70.624111721382434</c:v>
                </c:pt>
                <c:pt idx="1318">
                  <c:v>69.580125346465849</c:v>
                </c:pt>
                <c:pt idx="1319">
                  <c:v>70.169219474734618</c:v>
                </c:pt>
                <c:pt idx="1320">
                  <c:v>69.455938609270859</c:v>
                </c:pt>
                <c:pt idx="1321">
                  <c:v>69.928167545055373</c:v>
                </c:pt>
                <c:pt idx="1322">
                  <c:v>72.845469019380189</c:v>
                </c:pt>
                <c:pt idx="1323">
                  <c:v>65.883945649866362</c:v>
                </c:pt>
                <c:pt idx="1324">
                  <c:v>72.801128106198561</c:v>
                </c:pt>
                <c:pt idx="1325">
                  <c:v>66.498764488464886</c:v>
                </c:pt>
                <c:pt idx="1326">
                  <c:v>65.80319322244948</c:v>
                </c:pt>
                <c:pt idx="1327">
                  <c:v>73.56740446851181</c:v>
                </c:pt>
                <c:pt idx="1328">
                  <c:v>64.929485432083055</c:v>
                </c:pt>
                <c:pt idx="1329">
                  <c:v>64.48808009762044</c:v>
                </c:pt>
                <c:pt idx="1330">
                  <c:v>64.15679706972125</c:v>
                </c:pt>
                <c:pt idx="1331">
                  <c:v>64.724898934147987</c:v>
                </c:pt>
                <c:pt idx="1332">
                  <c:v>65.217658472529649</c:v>
                </c:pt>
                <c:pt idx="1333">
                  <c:v>65.303563629914777</c:v>
                </c:pt>
                <c:pt idx="1334">
                  <c:v>65.31289553552584</c:v>
                </c:pt>
                <c:pt idx="1335">
                  <c:v>64.963492540976844</c:v>
                </c:pt>
                <c:pt idx="1336">
                  <c:v>64.423615420435482</c:v>
                </c:pt>
                <c:pt idx="1337">
                  <c:v>64.775422820325943</c:v>
                </c:pt>
                <c:pt idx="1338">
                  <c:v>72.579423540290477</c:v>
                </c:pt>
                <c:pt idx="1339">
                  <c:v>72.357718974382394</c:v>
                </c:pt>
                <c:pt idx="1340">
                  <c:v>66.187519434101176</c:v>
                </c:pt>
                <c:pt idx="1341">
                  <c:v>66.177414656865594</c:v>
                </c:pt>
                <c:pt idx="1342">
                  <c:v>65.66476038153283</c:v>
                </c:pt>
                <c:pt idx="1343">
                  <c:v>65.412827274385819</c:v>
                </c:pt>
                <c:pt idx="1344">
                  <c:v>65.108996118747456</c:v>
                </c:pt>
                <c:pt idx="1345">
                  <c:v>73.925595524099535</c:v>
                </c:pt>
                <c:pt idx="1346">
                  <c:v>64.078134230125755</c:v>
                </c:pt>
                <c:pt idx="1347">
                  <c:v>63.755410236213059</c:v>
                </c:pt>
                <c:pt idx="1348">
                  <c:v>63.399681032083357</c:v>
                </c:pt>
                <c:pt idx="1349">
                  <c:v>63.103407011754733</c:v>
                </c:pt>
                <c:pt idx="1350">
                  <c:v>62.761790179567711</c:v>
                </c:pt>
                <c:pt idx="1351">
                  <c:v>63.218453021234176</c:v>
                </c:pt>
                <c:pt idx="1352">
                  <c:v>71.231295009417607</c:v>
                </c:pt>
                <c:pt idx="1353">
                  <c:v>74.074758640303259</c:v>
                </c:pt>
                <c:pt idx="1354">
                  <c:v>74.661198444375486</c:v>
                </c:pt>
                <c:pt idx="1355">
                  <c:v>73.556496349119968</c:v>
                </c:pt>
                <c:pt idx="1356">
                  <c:v>80.785598008914747</c:v>
                </c:pt>
                <c:pt idx="1357">
                  <c:v>73.460770502485687</c:v>
                </c:pt>
                <c:pt idx="1358">
                  <c:v>73.008146767642117</c:v>
                </c:pt>
                <c:pt idx="1359">
                  <c:v>72.088167626192174</c:v>
                </c:pt>
                <c:pt idx="1360">
                  <c:v>71.649838930005302</c:v>
                </c:pt>
                <c:pt idx="1361">
                  <c:v>71.427302308986853</c:v>
                </c:pt>
                <c:pt idx="1362">
                  <c:v>79.42844971040671</c:v>
                </c:pt>
                <c:pt idx="1363">
                  <c:v>79.322879391390899</c:v>
                </c:pt>
                <c:pt idx="1364">
                  <c:v>70.533831883178365</c:v>
                </c:pt>
                <c:pt idx="1365">
                  <c:v>69.820638102745804</c:v>
                </c:pt>
                <c:pt idx="1366">
                  <c:v>70.408912079605003</c:v>
                </c:pt>
                <c:pt idx="1367">
                  <c:v>69.790147652434101</c:v>
                </c:pt>
                <c:pt idx="1368">
                  <c:v>69.7907329992955</c:v>
                </c:pt>
                <c:pt idx="1369">
                  <c:v>70.142116987732692</c:v>
                </c:pt>
                <c:pt idx="1370">
                  <c:v>70.574470427773051</c:v>
                </c:pt>
                <c:pt idx="1371">
                  <c:v>70.515808837445036</c:v>
                </c:pt>
                <c:pt idx="1372">
                  <c:v>70.000193455126052</c:v>
                </c:pt>
                <c:pt idx="1373">
                  <c:v>69.923277690145596</c:v>
                </c:pt>
                <c:pt idx="1374">
                  <c:v>69.9054240528408</c:v>
                </c:pt>
                <c:pt idx="1375">
                  <c:v>74.564980176774213</c:v>
                </c:pt>
                <c:pt idx="1376">
                  <c:v>74.225160851685345</c:v>
                </c:pt>
                <c:pt idx="1377">
                  <c:v>74.189802705625596</c:v>
                </c:pt>
                <c:pt idx="1378">
                  <c:v>74.079950105077899</c:v>
                </c:pt>
                <c:pt idx="1379">
                  <c:v>73.632632959803558</c:v>
                </c:pt>
                <c:pt idx="1380">
                  <c:v>74.246750760385723</c:v>
                </c:pt>
                <c:pt idx="1381">
                  <c:v>69.729968605630546</c:v>
                </c:pt>
                <c:pt idx="1382">
                  <c:v>50.552218645413035</c:v>
                </c:pt>
                <c:pt idx="1383">
                  <c:v>50.724223670673148</c:v>
                </c:pt>
                <c:pt idx="1384">
                  <c:v>50.954951662461589</c:v>
                </c:pt>
                <c:pt idx="1385">
                  <c:v>72.312305044826743</c:v>
                </c:pt>
                <c:pt idx="1386">
                  <c:v>51.346299873430645</c:v>
                </c:pt>
                <c:pt idx="1387">
                  <c:v>49.601275295801898</c:v>
                </c:pt>
                <c:pt idx="1388">
                  <c:v>48.440809879257117</c:v>
                </c:pt>
                <c:pt idx="1389">
                  <c:v>46.549725796689827</c:v>
                </c:pt>
                <c:pt idx="1390">
                  <c:v>45.62614556190632</c:v>
                </c:pt>
                <c:pt idx="1391">
                  <c:v>44.709572975391929</c:v>
                </c:pt>
                <c:pt idx="1392">
                  <c:v>44.786012651034476</c:v>
                </c:pt>
                <c:pt idx="1393">
                  <c:v>45.617743166774851</c:v>
                </c:pt>
                <c:pt idx="1394">
                  <c:v>47.13227180431516</c:v>
                </c:pt>
                <c:pt idx="1395">
                  <c:v>48.715913090914682</c:v>
                </c:pt>
                <c:pt idx="1396">
                  <c:v>50.70794681283607</c:v>
                </c:pt>
                <c:pt idx="1397">
                  <c:v>59.04427652692916</c:v>
                </c:pt>
                <c:pt idx="1398">
                  <c:v>62.186792348147193</c:v>
                </c:pt>
                <c:pt idx="1399">
                  <c:v>62.055630343730463</c:v>
                </c:pt>
                <c:pt idx="1400">
                  <c:v>63.243307430767992</c:v>
                </c:pt>
                <c:pt idx="1401">
                  <c:v>62.935724949944508</c:v>
                </c:pt>
                <c:pt idx="1402">
                  <c:v>62.733427561049112</c:v>
                </c:pt>
                <c:pt idx="1403">
                  <c:v>62.626197185757668</c:v>
                </c:pt>
                <c:pt idx="1404">
                  <c:v>62.438996870830664</c:v>
                </c:pt>
                <c:pt idx="1405">
                  <c:v>73.716535501636102</c:v>
                </c:pt>
                <c:pt idx="1406">
                  <c:v>61.180640886223898</c:v>
                </c:pt>
                <c:pt idx="1407">
                  <c:v>60.620333448479144</c:v>
                </c:pt>
                <c:pt idx="1408">
                  <c:v>73.329898030433284</c:v>
                </c:pt>
                <c:pt idx="1409">
                  <c:v>58.764815263295553</c:v>
                </c:pt>
                <c:pt idx="1410">
                  <c:v>60.502733047871651</c:v>
                </c:pt>
                <c:pt idx="1411">
                  <c:v>73.558872729534073</c:v>
                </c:pt>
                <c:pt idx="1412">
                  <c:v>67.258513958496479</c:v>
                </c:pt>
                <c:pt idx="1413">
                  <c:v>67.657582177131033</c:v>
                </c:pt>
                <c:pt idx="1414">
                  <c:v>67.701923090312647</c:v>
                </c:pt>
                <c:pt idx="1415">
                  <c:v>66.482410937444982</c:v>
                </c:pt>
                <c:pt idx="1416">
                  <c:v>67.778295559022212</c:v>
                </c:pt>
                <c:pt idx="1417">
                  <c:v>67.785035566668128</c:v>
                </c:pt>
                <c:pt idx="1418">
                  <c:v>68.07123481639222</c:v>
                </c:pt>
                <c:pt idx="1419">
                  <c:v>67.779744477656308</c:v>
                </c:pt>
                <c:pt idx="1420">
                  <c:v>67.958604544282522</c:v>
                </c:pt>
                <c:pt idx="1421">
                  <c:v>67.768361733624829</c:v>
                </c:pt>
                <c:pt idx="1422">
                  <c:v>67.366600284523244</c:v>
                </c:pt>
                <c:pt idx="1423">
                  <c:v>67.394217534243595</c:v>
                </c:pt>
                <c:pt idx="1424">
                  <c:v>67.143265475010068</c:v>
                </c:pt>
                <c:pt idx="1425">
                  <c:v>67.30223185048348</c:v>
                </c:pt>
                <c:pt idx="1426">
                  <c:v>67.315810884466046</c:v>
                </c:pt>
                <c:pt idx="1427">
                  <c:v>76.798937738853866</c:v>
                </c:pt>
                <c:pt idx="1428">
                  <c:v>76.194986109484745</c:v>
                </c:pt>
                <c:pt idx="1429">
                  <c:v>76.222776081479182</c:v>
                </c:pt>
                <c:pt idx="1430">
                  <c:v>82.262120138072135</c:v>
                </c:pt>
                <c:pt idx="1431">
                  <c:v>74.610461608080513</c:v>
                </c:pt>
                <c:pt idx="1432">
                  <c:v>74.258034736291322</c:v>
                </c:pt>
                <c:pt idx="1433">
                  <c:v>73.44862013677259</c:v>
                </c:pt>
                <c:pt idx="1434">
                  <c:v>82.167515033116217</c:v>
                </c:pt>
                <c:pt idx="1435">
                  <c:v>71.919358031082098</c:v>
                </c:pt>
                <c:pt idx="1436">
                  <c:v>72.564953429396411</c:v>
                </c:pt>
                <c:pt idx="1437">
                  <c:v>80.758040719317478</c:v>
                </c:pt>
                <c:pt idx="1438">
                  <c:v>80.54348641822844</c:v>
                </c:pt>
                <c:pt idx="1439">
                  <c:v>80.727307033318041</c:v>
                </c:pt>
                <c:pt idx="1440">
                  <c:v>80.152704184451053</c:v>
                </c:pt>
                <c:pt idx="1441">
                  <c:v>81.072051887177864</c:v>
                </c:pt>
                <c:pt idx="1442">
                  <c:v>88.44011079820541</c:v>
                </c:pt>
                <c:pt idx="1443">
                  <c:v>87.818204044398428</c:v>
                </c:pt>
                <c:pt idx="1444">
                  <c:v>82.571854048601807</c:v>
                </c:pt>
                <c:pt idx="1445">
                  <c:v>88.745124378703338</c:v>
                </c:pt>
                <c:pt idx="1446">
                  <c:v>79.642338269448032</c:v>
                </c:pt>
                <c:pt idx="1447">
                  <c:v>79.400905888430572</c:v>
                </c:pt>
                <c:pt idx="1448">
                  <c:v>92.773451911210913</c:v>
                </c:pt>
                <c:pt idx="1449">
                  <c:v>78.170353517787987</c:v>
                </c:pt>
                <c:pt idx="1450">
                  <c:v>87.323277953987827</c:v>
                </c:pt>
                <c:pt idx="1451">
                  <c:v>82.099641794374634</c:v>
                </c:pt>
                <c:pt idx="1452">
                  <c:v>85.365115779916977</c:v>
                </c:pt>
                <c:pt idx="1453">
                  <c:v>84.057725652635938</c:v>
                </c:pt>
                <c:pt idx="1454">
                  <c:v>78.424793894719897</c:v>
                </c:pt>
                <c:pt idx="1455">
                  <c:v>82.6232131120845</c:v>
                </c:pt>
                <c:pt idx="1456">
                  <c:v>82.853988898701004</c:v>
                </c:pt>
                <c:pt idx="1457">
                  <c:v>63.625816329767993</c:v>
                </c:pt>
                <c:pt idx="1458">
                  <c:v>72.952887027739578</c:v>
                </c:pt>
                <c:pt idx="1459">
                  <c:v>63.540698784236007</c:v>
                </c:pt>
                <c:pt idx="1460">
                  <c:v>63.323920991318857</c:v>
                </c:pt>
                <c:pt idx="1461">
                  <c:v>63.034866728756775</c:v>
                </c:pt>
                <c:pt idx="1462">
                  <c:v>62.720160577958453</c:v>
                </c:pt>
                <c:pt idx="1463">
                  <c:v>62.37206631733568</c:v>
                </c:pt>
                <c:pt idx="1464">
                  <c:v>62.324602831373923</c:v>
                </c:pt>
                <c:pt idx="1465">
                  <c:v>62.214206856227264</c:v>
                </c:pt>
                <c:pt idx="1466">
                  <c:v>62.13778971772966</c:v>
                </c:pt>
                <c:pt idx="1467">
                  <c:v>62.077002069885623</c:v>
                </c:pt>
                <c:pt idx="1468">
                  <c:v>62.08617962863665</c:v>
                </c:pt>
                <c:pt idx="1469">
                  <c:v>61.948164340346544</c:v>
                </c:pt>
                <c:pt idx="1470">
                  <c:v>61.780110529148011</c:v>
                </c:pt>
                <c:pt idx="1471">
                  <c:v>61.507077575579885</c:v>
                </c:pt>
                <c:pt idx="1472">
                  <c:v>56.919032320889983</c:v>
                </c:pt>
                <c:pt idx="1473">
                  <c:v>56.163006120396908</c:v>
                </c:pt>
                <c:pt idx="1474">
                  <c:v>71.787441615607975</c:v>
                </c:pt>
                <c:pt idx="1475">
                  <c:v>54.514311639929318</c:v>
                </c:pt>
                <c:pt idx="1476">
                  <c:v>53.524004244953233</c:v>
                </c:pt>
                <c:pt idx="1477">
                  <c:v>52.267240270825837</c:v>
                </c:pt>
                <c:pt idx="1478">
                  <c:v>50.841740871586666</c:v>
                </c:pt>
                <c:pt idx="1479">
                  <c:v>49.257391230050835</c:v>
                </c:pt>
                <c:pt idx="1480">
                  <c:v>48.017418153409487</c:v>
                </c:pt>
                <c:pt idx="1481">
                  <c:v>71.065416280712029</c:v>
                </c:pt>
                <c:pt idx="1482">
                  <c:v>46.780712833387483</c:v>
                </c:pt>
                <c:pt idx="1483">
                  <c:v>46.825260790934657</c:v>
                </c:pt>
                <c:pt idx="1484">
                  <c:v>71.042657632649494</c:v>
                </c:pt>
                <c:pt idx="1485">
                  <c:v>47.47762181192418</c:v>
                </c:pt>
                <c:pt idx="1486">
                  <c:v>47.977296344557388</c:v>
                </c:pt>
                <c:pt idx="1487">
                  <c:v>68.645106445091372</c:v>
                </c:pt>
                <c:pt idx="1488">
                  <c:v>68.187635486783392</c:v>
                </c:pt>
                <c:pt idx="1489">
                  <c:v>68.137761933712355</c:v>
                </c:pt>
                <c:pt idx="1490">
                  <c:v>73.217392100625872</c:v>
                </c:pt>
                <c:pt idx="1491">
                  <c:v>68.01197697170619</c:v>
                </c:pt>
                <c:pt idx="1492">
                  <c:v>68.227695747318108</c:v>
                </c:pt>
                <c:pt idx="1493">
                  <c:v>68.187568451436306</c:v>
                </c:pt>
                <c:pt idx="1494">
                  <c:v>68.110743908609024</c:v>
                </c:pt>
                <c:pt idx="1495">
                  <c:v>68.035738332389442</c:v>
                </c:pt>
                <c:pt idx="1496">
                  <c:v>67.964831079640064</c:v>
                </c:pt>
                <c:pt idx="1497">
                  <c:v>67.898510639876065</c:v>
                </c:pt>
                <c:pt idx="1498">
                  <c:v>67.819024359479187</c:v>
                </c:pt>
                <c:pt idx="1499">
                  <c:v>73.29206893711374</c:v>
                </c:pt>
                <c:pt idx="1500">
                  <c:v>67.538922622081387</c:v>
                </c:pt>
                <c:pt idx="1501">
                  <c:v>67.206991132956844</c:v>
                </c:pt>
                <c:pt idx="1502">
                  <c:v>72.101856791457863</c:v>
                </c:pt>
                <c:pt idx="1503">
                  <c:v>71.753795320695559</c:v>
                </c:pt>
                <c:pt idx="1504">
                  <c:v>71.485768426205539</c:v>
                </c:pt>
                <c:pt idx="1505">
                  <c:v>72.008950221219806</c:v>
                </c:pt>
                <c:pt idx="1506">
                  <c:v>71.105679627903712</c:v>
                </c:pt>
                <c:pt idx="1507">
                  <c:v>70.932024532837985</c:v>
                </c:pt>
                <c:pt idx="1508">
                  <c:v>71.326389494794782</c:v>
                </c:pt>
                <c:pt idx="1509">
                  <c:v>70.636076458744625</c:v>
                </c:pt>
                <c:pt idx="1510">
                  <c:v>70.708174189482591</c:v>
                </c:pt>
                <c:pt idx="1511">
                  <c:v>70.406060240746697</c:v>
                </c:pt>
                <c:pt idx="1512">
                  <c:v>73.863915274423718</c:v>
                </c:pt>
                <c:pt idx="1513">
                  <c:v>69.590405610010222</c:v>
                </c:pt>
                <c:pt idx="1514">
                  <c:v>68.836656196441083</c:v>
                </c:pt>
                <c:pt idx="1515">
                  <c:v>68.648865038445521</c:v>
                </c:pt>
                <c:pt idx="1516">
                  <c:v>68.306699537642871</c:v>
                </c:pt>
                <c:pt idx="1517">
                  <c:v>61.566942852457899</c:v>
                </c:pt>
                <c:pt idx="1518">
                  <c:v>61.428001569082483</c:v>
                </c:pt>
                <c:pt idx="1519">
                  <c:v>72.460960935929961</c:v>
                </c:pt>
                <c:pt idx="1520">
                  <c:v>61.871704133449924</c:v>
                </c:pt>
                <c:pt idx="1521">
                  <c:v>61.722978700834688</c:v>
                </c:pt>
                <c:pt idx="1522">
                  <c:v>61.631963097913754</c:v>
                </c:pt>
                <c:pt idx="1523">
                  <c:v>61.546404781274767</c:v>
                </c:pt>
                <c:pt idx="1524">
                  <c:v>61.349098855305826</c:v>
                </c:pt>
                <c:pt idx="1525">
                  <c:v>61.06687503443348</c:v>
                </c:pt>
                <c:pt idx="1526">
                  <c:v>72.554154862859562</c:v>
                </c:pt>
                <c:pt idx="1527">
                  <c:v>60.690571038023286</c:v>
                </c:pt>
                <c:pt idx="1528">
                  <c:v>60.545658990027739</c:v>
                </c:pt>
                <c:pt idx="1529">
                  <c:v>72.423424687663527</c:v>
                </c:pt>
                <c:pt idx="1530">
                  <c:v>72.283283715859639</c:v>
                </c:pt>
                <c:pt idx="1531">
                  <c:v>72.147073254412064</c:v>
                </c:pt>
                <c:pt idx="1532">
                  <c:v>78.222711102835021</c:v>
                </c:pt>
                <c:pt idx="1533">
                  <c:v>78.146497363283544</c:v>
                </c:pt>
                <c:pt idx="1534">
                  <c:v>77.739289815807922</c:v>
                </c:pt>
                <c:pt idx="1535">
                  <c:v>79.395515427308837</c:v>
                </c:pt>
                <c:pt idx="1536">
                  <c:v>77.612923282771746</c:v>
                </c:pt>
                <c:pt idx="1537">
                  <c:v>77.403366930332936</c:v>
                </c:pt>
                <c:pt idx="1538">
                  <c:v>78.683757748329583</c:v>
                </c:pt>
                <c:pt idx="1539">
                  <c:v>78.709768294046256</c:v>
                </c:pt>
                <c:pt idx="1540">
                  <c:v>79.06973762023739</c:v>
                </c:pt>
                <c:pt idx="1541">
                  <c:v>78.025659096073895</c:v>
                </c:pt>
                <c:pt idx="1542">
                  <c:v>76.735489341530013</c:v>
                </c:pt>
                <c:pt idx="1543">
                  <c:v>77.610956768156711</c:v>
                </c:pt>
                <c:pt idx="1544">
                  <c:v>76.990414189064055</c:v>
                </c:pt>
                <c:pt idx="1545">
                  <c:v>75.903511324419753</c:v>
                </c:pt>
                <c:pt idx="1546">
                  <c:v>79.043028009025122</c:v>
                </c:pt>
                <c:pt idx="1547">
                  <c:v>72.495772545565316</c:v>
                </c:pt>
                <c:pt idx="1548">
                  <c:v>72.363136647972269</c:v>
                </c:pt>
                <c:pt idx="1549">
                  <c:v>72.351498360433609</c:v>
                </c:pt>
                <c:pt idx="1550">
                  <c:v>64.247355933157863</c:v>
                </c:pt>
                <c:pt idx="1551">
                  <c:v>64.115405158617904</c:v>
                </c:pt>
                <c:pt idx="1552">
                  <c:v>64.072767566716053</c:v>
                </c:pt>
                <c:pt idx="1553">
                  <c:v>64.018745042780893</c:v>
                </c:pt>
                <c:pt idx="1554">
                  <c:v>63.896869646190872</c:v>
                </c:pt>
                <c:pt idx="1555">
                  <c:v>63.833964147229246</c:v>
                </c:pt>
                <c:pt idx="1556">
                  <c:v>63.744869603004581</c:v>
                </c:pt>
                <c:pt idx="1557">
                  <c:v>63.669952693938612</c:v>
                </c:pt>
                <c:pt idx="1558">
                  <c:v>63.596309271311881</c:v>
                </c:pt>
                <c:pt idx="1559">
                  <c:v>63.495824277252495</c:v>
                </c:pt>
                <c:pt idx="1560">
                  <c:v>63.46275486983567</c:v>
                </c:pt>
                <c:pt idx="1561">
                  <c:v>72.592224042923661</c:v>
                </c:pt>
                <c:pt idx="1562">
                  <c:v>67.107138347638596</c:v>
                </c:pt>
                <c:pt idx="1563">
                  <c:v>67.640878093328638</c:v>
                </c:pt>
                <c:pt idx="1564">
                  <c:v>67.329099679091811</c:v>
                </c:pt>
                <c:pt idx="1565">
                  <c:v>68.295072752379753</c:v>
                </c:pt>
                <c:pt idx="1566">
                  <c:v>67.482660508081111</c:v>
                </c:pt>
                <c:pt idx="1567">
                  <c:v>67.685062457263712</c:v>
                </c:pt>
                <c:pt idx="1568">
                  <c:v>67.179814138715884</c:v>
                </c:pt>
                <c:pt idx="1569">
                  <c:v>68.036234695333405</c:v>
                </c:pt>
                <c:pt idx="1570">
                  <c:v>67.995135296054798</c:v>
                </c:pt>
                <c:pt idx="1571">
                  <c:v>67.927759438492146</c:v>
                </c:pt>
                <c:pt idx="1572">
                  <c:v>68.028864874337089</c:v>
                </c:pt>
                <c:pt idx="1573">
                  <c:v>67.670600274017673</c:v>
                </c:pt>
                <c:pt idx="1574">
                  <c:v>67.448294091699651</c:v>
                </c:pt>
                <c:pt idx="1575">
                  <c:v>67.4449572975264</c:v>
                </c:pt>
                <c:pt idx="1576">
                  <c:v>67.690468066167824</c:v>
                </c:pt>
                <c:pt idx="1577">
                  <c:v>70.276020439168107</c:v>
                </c:pt>
                <c:pt idx="1578">
                  <c:v>75.131347206120012</c:v>
                </c:pt>
                <c:pt idx="1579">
                  <c:v>70.209169710079323</c:v>
                </c:pt>
                <c:pt idx="1580">
                  <c:v>70.781431542441211</c:v>
                </c:pt>
                <c:pt idx="1581">
                  <c:v>70.563059661047703</c:v>
                </c:pt>
                <c:pt idx="1582">
                  <c:v>75.548288192103399</c:v>
                </c:pt>
                <c:pt idx="1583">
                  <c:v>70.08704001266392</c:v>
                </c:pt>
                <c:pt idx="1584">
                  <c:v>70.227601754165491</c:v>
                </c:pt>
                <c:pt idx="1585">
                  <c:v>70.581752182145152</c:v>
                </c:pt>
                <c:pt idx="1586">
                  <c:v>70.48043707874541</c:v>
                </c:pt>
                <c:pt idx="1587">
                  <c:v>70.510489023371946</c:v>
                </c:pt>
                <c:pt idx="1588">
                  <c:v>70.284728611562784</c:v>
                </c:pt>
                <c:pt idx="1589">
                  <c:v>69.774001179637693</c:v>
                </c:pt>
                <c:pt idx="1590">
                  <c:v>69.853035615706915</c:v>
                </c:pt>
                <c:pt idx="1591">
                  <c:v>69.767253568533846</c:v>
                </c:pt>
                <c:pt idx="1592">
                  <c:v>66.920589903496492</c:v>
                </c:pt>
                <c:pt idx="1593">
                  <c:v>66.865915186027038</c:v>
                </c:pt>
                <c:pt idx="1594">
                  <c:v>67.272225722451253</c:v>
                </c:pt>
                <c:pt idx="1595">
                  <c:v>66.816020934889252</c:v>
                </c:pt>
                <c:pt idx="1596">
                  <c:v>66.678217729012744</c:v>
                </c:pt>
                <c:pt idx="1597">
                  <c:v>66.747233845477112</c:v>
                </c:pt>
                <c:pt idx="1598">
                  <c:v>66.624544910220095</c:v>
                </c:pt>
                <c:pt idx="1599">
                  <c:v>66.455511264427884</c:v>
                </c:pt>
                <c:pt idx="1600">
                  <c:v>66.445177460140059</c:v>
                </c:pt>
                <c:pt idx="1601">
                  <c:v>66.420731283909561</c:v>
                </c:pt>
                <c:pt idx="1602">
                  <c:v>66.421733182586337</c:v>
                </c:pt>
                <c:pt idx="1603">
                  <c:v>73.98759834982647</c:v>
                </c:pt>
                <c:pt idx="1604">
                  <c:v>73.714768607051582</c:v>
                </c:pt>
                <c:pt idx="1605">
                  <c:v>66.546654942249134</c:v>
                </c:pt>
                <c:pt idx="1606">
                  <c:v>66.235037624248804</c:v>
                </c:pt>
                <c:pt idx="1607">
                  <c:v>63.793992757008766</c:v>
                </c:pt>
                <c:pt idx="1608">
                  <c:v>63.68102579739611</c:v>
                </c:pt>
                <c:pt idx="1609">
                  <c:v>63.511369103581565</c:v>
                </c:pt>
                <c:pt idx="1610">
                  <c:v>63.33645292289318</c:v>
                </c:pt>
                <c:pt idx="1611">
                  <c:v>74.692147058463519</c:v>
                </c:pt>
                <c:pt idx="1612">
                  <c:v>64.999144089116825</c:v>
                </c:pt>
                <c:pt idx="1613">
                  <c:v>65.338882161979598</c:v>
                </c:pt>
                <c:pt idx="1614">
                  <c:v>73.951995237456742</c:v>
                </c:pt>
                <c:pt idx="1615">
                  <c:v>62.753164941535971</c:v>
                </c:pt>
                <c:pt idx="1616">
                  <c:v>62.545386715515683</c:v>
                </c:pt>
                <c:pt idx="1617">
                  <c:v>61.708599080213993</c:v>
                </c:pt>
                <c:pt idx="1618">
                  <c:v>62.108289985417315</c:v>
                </c:pt>
                <c:pt idx="1619">
                  <c:v>62.885943502696911</c:v>
                </c:pt>
                <c:pt idx="1620">
                  <c:v>62.922984899822318</c:v>
                </c:pt>
                <c:pt idx="1621">
                  <c:v>62.534723747261381</c:v>
                </c:pt>
                <c:pt idx="1622">
                  <c:v>73.288404216445684</c:v>
                </c:pt>
                <c:pt idx="1623">
                  <c:v>73.188201360991556</c:v>
                </c:pt>
                <c:pt idx="1624">
                  <c:v>73.506926978158234</c:v>
                </c:pt>
                <c:pt idx="1625">
                  <c:v>71.470465716402842</c:v>
                </c:pt>
                <c:pt idx="1626">
                  <c:v>71.362717394844466</c:v>
                </c:pt>
                <c:pt idx="1627">
                  <c:v>71.143519925566522</c:v>
                </c:pt>
                <c:pt idx="1628">
                  <c:v>70.994237772308267</c:v>
                </c:pt>
                <c:pt idx="1629">
                  <c:v>70.348548689143058</c:v>
                </c:pt>
                <c:pt idx="1630">
                  <c:v>75.415366323208715</c:v>
                </c:pt>
                <c:pt idx="1631">
                  <c:v>67.692431053047287</c:v>
                </c:pt>
                <c:pt idx="1632">
                  <c:v>67.959619078487833</c:v>
                </c:pt>
                <c:pt idx="1633">
                  <c:v>67.591156181470424</c:v>
                </c:pt>
                <c:pt idx="1634">
                  <c:v>67.589441598949961</c:v>
                </c:pt>
                <c:pt idx="1635">
                  <c:v>67.381668579773063</c:v>
                </c:pt>
                <c:pt idx="1636">
                  <c:v>69.6224803845586</c:v>
                </c:pt>
                <c:pt idx="1637">
                  <c:v>69.574181697176869</c:v>
                </c:pt>
                <c:pt idx="1638">
                  <c:v>69.425245014278858</c:v>
                </c:pt>
                <c:pt idx="1639">
                  <c:v>73.192235267159759</c:v>
                </c:pt>
                <c:pt idx="1640">
                  <c:v>73.431382362828842</c:v>
                </c:pt>
                <c:pt idx="1641">
                  <c:v>68.801083201992881</c:v>
                </c:pt>
                <c:pt idx="1642">
                  <c:v>68.43880735007329</c:v>
                </c:pt>
                <c:pt idx="1643">
                  <c:v>68.227623658562379</c:v>
                </c:pt>
                <c:pt idx="1644">
                  <c:v>67.995247099832341</c:v>
                </c:pt>
                <c:pt idx="1645">
                  <c:v>67.704150614824258</c:v>
                </c:pt>
                <c:pt idx="1646">
                  <c:v>67.571905965046284</c:v>
                </c:pt>
                <c:pt idx="1647">
                  <c:v>67.394657233251465</c:v>
                </c:pt>
                <c:pt idx="1648">
                  <c:v>73.14489656240977</c:v>
                </c:pt>
                <c:pt idx="1649">
                  <c:v>66.939845201712885</c:v>
                </c:pt>
                <c:pt idx="1650">
                  <c:v>73.094758977582828</c:v>
                </c:pt>
                <c:pt idx="1651">
                  <c:v>57.004922514438938</c:v>
                </c:pt>
                <c:pt idx="1652">
                  <c:v>71.997664413504751</c:v>
                </c:pt>
                <c:pt idx="1653">
                  <c:v>71.947220661919005</c:v>
                </c:pt>
                <c:pt idx="1654">
                  <c:v>71.891543411601617</c:v>
                </c:pt>
                <c:pt idx="1655">
                  <c:v>71.877709475348496</c:v>
                </c:pt>
                <c:pt idx="1656">
                  <c:v>73.888245272454441</c:v>
                </c:pt>
                <c:pt idx="1657">
                  <c:v>72.159859077192777</c:v>
                </c:pt>
                <c:pt idx="1658">
                  <c:v>55.172704277484826</c:v>
                </c:pt>
                <c:pt idx="1659">
                  <c:v>54.840706237547991</c:v>
                </c:pt>
                <c:pt idx="1660">
                  <c:v>54.857372410194806</c:v>
                </c:pt>
                <c:pt idx="1661">
                  <c:v>55.183552315841148</c:v>
                </c:pt>
                <c:pt idx="1662">
                  <c:v>55.455682921287313</c:v>
                </c:pt>
                <c:pt idx="1663">
                  <c:v>55.990743775559451</c:v>
                </c:pt>
                <c:pt idx="1664">
                  <c:v>72.279919096204623</c:v>
                </c:pt>
                <c:pt idx="1665">
                  <c:v>72.148362380469891</c:v>
                </c:pt>
                <c:pt idx="1666">
                  <c:v>72.695765061971443</c:v>
                </c:pt>
                <c:pt idx="1667">
                  <c:v>72.90787479275177</c:v>
                </c:pt>
                <c:pt idx="1668">
                  <c:v>72.718228429441993</c:v>
                </c:pt>
                <c:pt idx="1669">
                  <c:v>72.535930294470887</c:v>
                </c:pt>
                <c:pt idx="1670">
                  <c:v>72.433622497270377</c:v>
                </c:pt>
                <c:pt idx="1671">
                  <c:v>64.352096074839039</c:v>
                </c:pt>
                <c:pt idx="1672">
                  <c:v>60.589747050169883</c:v>
                </c:pt>
                <c:pt idx="1673">
                  <c:v>64.072074265783286</c:v>
                </c:pt>
                <c:pt idx="1674">
                  <c:v>72.72861213996363</c:v>
                </c:pt>
                <c:pt idx="1675">
                  <c:v>63.770625782691269</c:v>
                </c:pt>
                <c:pt idx="1676">
                  <c:v>63.654549330517426</c:v>
                </c:pt>
                <c:pt idx="1677">
                  <c:v>63.506210809002006</c:v>
                </c:pt>
                <c:pt idx="1678">
                  <c:v>63.332380269886556</c:v>
                </c:pt>
                <c:pt idx="1679">
                  <c:v>63.142762917901237</c:v>
                </c:pt>
                <c:pt idx="1680">
                  <c:v>62.9544261159012</c:v>
                </c:pt>
                <c:pt idx="1681">
                  <c:v>63.327175904503449</c:v>
                </c:pt>
                <c:pt idx="1682">
                  <c:v>63.776232406029742</c:v>
                </c:pt>
                <c:pt idx="1683">
                  <c:v>63.798328475743943</c:v>
                </c:pt>
                <c:pt idx="1684">
                  <c:v>64.679335612134253</c:v>
                </c:pt>
                <c:pt idx="1685">
                  <c:v>63.640691749218185</c:v>
                </c:pt>
                <c:pt idx="1686">
                  <c:v>75.369495802250441</c:v>
                </c:pt>
                <c:pt idx="1687">
                  <c:v>61.948687397142997</c:v>
                </c:pt>
                <c:pt idx="1688">
                  <c:v>59.782639772567215</c:v>
                </c:pt>
                <c:pt idx="1689">
                  <c:v>56.631287033093905</c:v>
                </c:pt>
                <c:pt idx="1690">
                  <c:v>54.571835390344944</c:v>
                </c:pt>
                <c:pt idx="1691">
                  <c:v>54.217220243558366</c:v>
                </c:pt>
                <c:pt idx="1692">
                  <c:v>54.885763749142782</c:v>
                </c:pt>
                <c:pt idx="1693">
                  <c:v>55.600976957482892</c:v>
                </c:pt>
                <c:pt idx="1694">
                  <c:v>56.755106976640228</c:v>
                </c:pt>
                <c:pt idx="1695">
                  <c:v>73.964474601629533</c:v>
                </c:pt>
                <c:pt idx="1696">
                  <c:v>66.598600261340138</c:v>
                </c:pt>
                <c:pt idx="1697">
                  <c:v>66.563180285348395</c:v>
                </c:pt>
                <c:pt idx="1698">
                  <c:v>66.337961213836039</c:v>
                </c:pt>
                <c:pt idx="1699">
                  <c:v>66.139274070338232</c:v>
                </c:pt>
                <c:pt idx="1700">
                  <c:v>65.845115788847352</c:v>
                </c:pt>
                <c:pt idx="1701">
                  <c:v>65.568005919521113</c:v>
                </c:pt>
                <c:pt idx="1702">
                  <c:v>65.337274251227782</c:v>
                </c:pt>
                <c:pt idx="1703">
                  <c:v>65.100784030557719</c:v>
                </c:pt>
                <c:pt idx="1704">
                  <c:v>72.7678885178901</c:v>
                </c:pt>
                <c:pt idx="1705">
                  <c:v>72.432110545643027</c:v>
                </c:pt>
                <c:pt idx="1706">
                  <c:v>64.027997790116203</c:v>
                </c:pt>
                <c:pt idx="1707">
                  <c:v>72.697259948411926</c:v>
                </c:pt>
                <c:pt idx="1708">
                  <c:v>63.128285463963707</c:v>
                </c:pt>
                <c:pt idx="1709">
                  <c:v>72.623029979829923</c:v>
                </c:pt>
                <c:pt idx="1710">
                  <c:v>63.083505121414298</c:v>
                </c:pt>
                <c:pt idx="1711">
                  <c:v>75.545631726390994</c:v>
                </c:pt>
                <c:pt idx="1712">
                  <c:v>81.117205393549312</c:v>
                </c:pt>
                <c:pt idx="1713">
                  <c:v>78.583348648834033</c:v>
                </c:pt>
                <c:pt idx="1714">
                  <c:v>78.434666732630376</c:v>
                </c:pt>
                <c:pt idx="1715">
                  <c:v>78.522965121554677</c:v>
                </c:pt>
                <c:pt idx="1716">
                  <c:v>77.868118976172511</c:v>
                </c:pt>
                <c:pt idx="1717">
                  <c:v>84.457006003370068</c:v>
                </c:pt>
                <c:pt idx="1718">
                  <c:v>83.700864932808798</c:v>
                </c:pt>
                <c:pt idx="1719">
                  <c:v>82.845087901109181</c:v>
                </c:pt>
                <c:pt idx="1720">
                  <c:v>81.685255276536424</c:v>
                </c:pt>
                <c:pt idx="1721">
                  <c:v>80.555817830510676</c:v>
                </c:pt>
                <c:pt idx="1722">
                  <c:v>83.189798919725419</c:v>
                </c:pt>
                <c:pt idx="1723">
                  <c:v>79.377551881445342</c:v>
                </c:pt>
                <c:pt idx="1724">
                  <c:v>79.190784919981638</c:v>
                </c:pt>
                <c:pt idx="1725">
                  <c:v>79.076634627850311</c:v>
                </c:pt>
                <c:pt idx="1726">
                  <c:v>77.564422580712048</c:v>
                </c:pt>
                <c:pt idx="1727">
                  <c:v>78.294540760553048</c:v>
                </c:pt>
                <c:pt idx="1728">
                  <c:v>83.72519973418143</c:v>
                </c:pt>
                <c:pt idx="1729">
                  <c:v>80.933522811455759</c:v>
                </c:pt>
                <c:pt idx="1730">
                  <c:v>82.67885387303086</c:v>
                </c:pt>
                <c:pt idx="1731">
                  <c:v>81.756003814809247</c:v>
                </c:pt>
                <c:pt idx="1732">
                  <c:v>77.496865869688421</c:v>
                </c:pt>
                <c:pt idx="1733">
                  <c:v>81.588782019804114</c:v>
                </c:pt>
                <c:pt idx="1734">
                  <c:v>77.67606069878741</c:v>
                </c:pt>
                <c:pt idx="1735">
                  <c:v>77.665576918331993</c:v>
                </c:pt>
                <c:pt idx="1736">
                  <c:v>77.562407141801074</c:v>
                </c:pt>
                <c:pt idx="1737">
                  <c:v>77.427911494946215</c:v>
                </c:pt>
                <c:pt idx="1738">
                  <c:v>79.168301072283157</c:v>
                </c:pt>
                <c:pt idx="1739">
                  <c:v>78.737610976538505</c:v>
                </c:pt>
                <c:pt idx="1740">
                  <c:v>78.175345728416957</c:v>
                </c:pt>
                <c:pt idx="1741">
                  <c:v>78.020025611331107</c:v>
                </c:pt>
                <c:pt idx="1742">
                  <c:v>68.663065272879493</c:v>
                </c:pt>
                <c:pt idx="1743">
                  <c:v>68.210274150819757</c:v>
                </c:pt>
                <c:pt idx="1744">
                  <c:v>68.20984776450004</c:v>
                </c:pt>
                <c:pt idx="1745">
                  <c:v>68.554515687852486</c:v>
                </c:pt>
                <c:pt idx="1746">
                  <c:v>68.228814914911609</c:v>
                </c:pt>
                <c:pt idx="1747">
                  <c:v>67.816118395751019</c:v>
                </c:pt>
                <c:pt idx="1748">
                  <c:v>67.645081325671413</c:v>
                </c:pt>
                <c:pt idx="1749">
                  <c:v>67.526049885839328</c:v>
                </c:pt>
                <c:pt idx="1750">
                  <c:v>74.249044462658077</c:v>
                </c:pt>
                <c:pt idx="1751">
                  <c:v>66.524764817948693</c:v>
                </c:pt>
                <c:pt idx="1752">
                  <c:v>66.455443894919739</c:v>
                </c:pt>
                <c:pt idx="1753">
                  <c:v>66.242056259254682</c:v>
                </c:pt>
                <c:pt idx="1754">
                  <c:v>66.184101253431663</c:v>
                </c:pt>
                <c:pt idx="1755">
                  <c:v>66.377605878300798</c:v>
                </c:pt>
                <c:pt idx="1756">
                  <c:v>66.455400439193255</c:v>
                </c:pt>
                <c:pt idx="1757">
                  <c:v>63.713256629521084</c:v>
                </c:pt>
                <c:pt idx="1758">
                  <c:v>63.553096225551094</c:v>
                </c:pt>
                <c:pt idx="1759">
                  <c:v>63.330325697450704</c:v>
                </c:pt>
                <c:pt idx="1760">
                  <c:v>62.985664171566</c:v>
                </c:pt>
                <c:pt idx="1761">
                  <c:v>62.470508224997559</c:v>
                </c:pt>
                <c:pt idx="1762">
                  <c:v>61.978846398245153</c:v>
                </c:pt>
                <c:pt idx="1763">
                  <c:v>61.604734392124392</c:v>
                </c:pt>
                <c:pt idx="1764">
                  <c:v>61.417026116767218</c:v>
                </c:pt>
                <c:pt idx="1765">
                  <c:v>61.381108079324704</c:v>
                </c:pt>
                <c:pt idx="1766">
                  <c:v>61.312565198555028</c:v>
                </c:pt>
                <c:pt idx="1767">
                  <c:v>61.278662414054054</c:v>
                </c:pt>
                <c:pt idx="1768">
                  <c:v>72.404091632802704</c:v>
                </c:pt>
                <c:pt idx="1769">
                  <c:v>61.139863734161715</c:v>
                </c:pt>
                <c:pt idx="1770">
                  <c:v>61.08968080946277</c:v>
                </c:pt>
                <c:pt idx="1771">
                  <c:v>61.048601646293967</c:v>
                </c:pt>
                <c:pt idx="1772">
                  <c:v>57.708433553936331</c:v>
                </c:pt>
                <c:pt idx="1773">
                  <c:v>60.577061350920744</c:v>
                </c:pt>
                <c:pt idx="1774">
                  <c:v>60.363775769699942</c:v>
                </c:pt>
                <c:pt idx="1775">
                  <c:v>60.388324784563117</c:v>
                </c:pt>
                <c:pt idx="1776">
                  <c:v>60.456125266547808</c:v>
                </c:pt>
                <c:pt idx="1777">
                  <c:v>60.351793763436618</c:v>
                </c:pt>
                <c:pt idx="1778">
                  <c:v>60.058380303073577</c:v>
                </c:pt>
                <c:pt idx="1779">
                  <c:v>60.063481564533568</c:v>
                </c:pt>
                <c:pt idx="1780">
                  <c:v>59.692899783860909</c:v>
                </c:pt>
                <c:pt idx="1781">
                  <c:v>77.091025937426593</c:v>
                </c:pt>
                <c:pt idx="1782">
                  <c:v>75.234257202118172</c:v>
                </c:pt>
                <c:pt idx="1783">
                  <c:v>75.48003364627975</c:v>
                </c:pt>
                <c:pt idx="1784">
                  <c:v>75.064440131081014</c:v>
                </c:pt>
                <c:pt idx="1785">
                  <c:v>75.096648108895621</c:v>
                </c:pt>
                <c:pt idx="1786">
                  <c:v>75.101478488874577</c:v>
                </c:pt>
                <c:pt idx="1787">
                  <c:v>76.843260003204961</c:v>
                </c:pt>
                <c:pt idx="1788">
                  <c:v>76.896958685277426</c:v>
                </c:pt>
                <c:pt idx="1789">
                  <c:v>76.944159007810597</c:v>
                </c:pt>
                <c:pt idx="1790">
                  <c:v>78.122885851727048</c:v>
                </c:pt>
                <c:pt idx="1791">
                  <c:v>76.869340995802176</c:v>
                </c:pt>
                <c:pt idx="1792">
                  <c:v>86.081871204689691</c:v>
                </c:pt>
                <c:pt idx="1793">
                  <c:v>76.843670972317028</c:v>
                </c:pt>
                <c:pt idx="1794">
                  <c:v>77.824745625756677</c:v>
                </c:pt>
                <c:pt idx="1795">
                  <c:v>85.773696276556919</c:v>
                </c:pt>
                <c:pt idx="1796">
                  <c:v>87.164775133859933</c:v>
                </c:pt>
                <c:pt idx="1797">
                  <c:v>83.568008372565032</c:v>
                </c:pt>
                <c:pt idx="1798">
                  <c:v>76.755660850219314</c:v>
                </c:pt>
                <c:pt idx="1799">
                  <c:v>76.564552474634937</c:v>
                </c:pt>
                <c:pt idx="1800">
                  <c:v>76.294896867739737</c:v>
                </c:pt>
                <c:pt idx="1801">
                  <c:v>79.520214961831414</c:v>
                </c:pt>
                <c:pt idx="1802">
                  <c:v>79.35416796847511</c:v>
                </c:pt>
                <c:pt idx="1803">
                  <c:v>73.360268513414837</c:v>
                </c:pt>
                <c:pt idx="1804">
                  <c:v>73.94178545352068</c:v>
                </c:pt>
                <c:pt idx="1805">
                  <c:v>73.811563266163148</c:v>
                </c:pt>
                <c:pt idx="1806">
                  <c:v>73.230976463548927</c:v>
                </c:pt>
                <c:pt idx="1807">
                  <c:v>73.176469275931808</c:v>
                </c:pt>
                <c:pt idx="1808">
                  <c:v>73.643815570620674</c:v>
                </c:pt>
                <c:pt idx="1809">
                  <c:v>73.043485657818294</c:v>
                </c:pt>
                <c:pt idx="1810">
                  <c:v>68.854302867322275</c:v>
                </c:pt>
                <c:pt idx="1811">
                  <c:v>68.76333605107736</c:v>
                </c:pt>
                <c:pt idx="1812">
                  <c:v>69.122322561555151</c:v>
                </c:pt>
                <c:pt idx="1813">
                  <c:v>68.459378016898086</c:v>
                </c:pt>
                <c:pt idx="1814">
                  <c:v>68.215845332113631</c:v>
                </c:pt>
                <c:pt idx="1815">
                  <c:v>73.580552507738034</c:v>
                </c:pt>
                <c:pt idx="1816">
                  <c:v>68.206040428357014</c:v>
                </c:pt>
                <c:pt idx="1817">
                  <c:v>67.658379108629745</c:v>
                </c:pt>
                <c:pt idx="1818">
                  <c:v>66.454040635605068</c:v>
                </c:pt>
                <c:pt idx="1819">
                  <c:v>66.419749913910408</c:v>
                </c:pt>
                <c:pt idx="1820">
                  <c:v>66.330746278920756</c:v>
                </c:pt>
                <c:pt idx="1821">
                  <c:v>66.240977512174481</c:v>
                </c:pt>
                <c:pt idx="1822">
                  <c:v>65.984370416148053</c:v>
                </c:pt>
                <c:pt idx="1823">
                  <c:v>65.847587228620355</c:v>
                </c:pt>
                <c:pt idx="1824">
                  <c:v>65.761803227779467</c:v>
                </c:pt>
                <c:pt idx="1825">
                  <c:v>65.716526215944398</c:v>
                </c:pt>
                <c:pt idx="1826">
                  <c:v>65.694426073757185</c:v>
                </c:pt>
                <c:pt idx="1827">
                  <c:v>73.54058269544187</c:v>
                </c:pt>
                <c:pt idx="1828">
                  <c:v>65.502559493655795</c:v>
                </c:pt>
                <c:pt idx="1829">
                  <c:v>65.410980600432197</c:v>
                </c:pt>
                <c:pt idx="1830">
                  <c:v>65.321175813215063</c:v>
                </c:pt>
                <c:pt idx="1831">
                  <c:v>65.219909756302684</c:v>
                </c:pt>
                <c:pt idx="1832">
                  <c:v>72.772062909877334</c:v>
                </c:pt>
                <c:pt idx="1833">
                  <c:v>71.989720477758397</c:v>
                </c:pt>
                <c:pt idx="1834">
                  <c:v>72.000450213955943</c:v>
                </c:pt>
                <c:pt idx="1835">
                  <c:v>75.81258241624154</c:v>
                </c:pt>
                <c:pt idx="1836">
                  <c:v>70.910176168337657</c:v>
                </c:pt>
                <c:pt idx="1837">
                  <c:v>71.539900523060481</c:v>
                </c:pt>
                <c:pt idx="1838">
                  <c:v>71.226367092993286</c:v>
                </c:pt>
                <c:pt idx="1839">
                  <c:v>71.094682262682639</c:v>
                </c:pt>
                <c:pt idx="1840">
                  <c:v>70.471329435353752</c:v>
                </c:pt>
                <c:pt idx="1841">
                  <c:v>70.59924877746883</c:v>
                </c:pt>
                <c:pt idx="1842">
                  <c:v>70.656076937459801</c:v>
                </c:pt>
                <c:pt idx="1843">
                  <c:v>70.61344153532464</c:v>
                </c:pt>
                <c:pt idx="1844">
                  <c:v>70.129965335927011</c:v>
                </c:pt>
                <c:pt idx="1845">
                  <c:v>70.18672113954166</c:v>
                </c:pt>
                <c:pt idx="1846">
                  <c:v>70.15344107046154</c:v>
                </c:pt>
                <c:pt idx="1847">
                  <c:v>70.344698335716018</c:v>
                </c:pt>
                <c:pt idx="1848">
                  <c:v>61.399528149400545</c:v>
                </c:pt>
                <c:pt idx="1849">
                  <c:v>61.155152350297591</c:v>
                </c:pt>
                <c:pt idx="1850">
                  <c:v>61.025745517766467</c:v>
                </c:pt>
                <c:pt idx="1851">
                  <c:v>61.305119984093935</c:v>
                </c:pt>
                <c:pt idx="1852">
                  <c:v>61.224082920696759</c:v>
                </c:pt>
                <c:pt idx="1853">
                  <c:v>61.147672448494575</c:v>
                </c:pt>
                <c:pt idx="1854">
                  <c:v>72.678945615596874</c:v>
                </c:pt>
                <c:pt idx="1855">
                  <c:v>60.835489365753077</c:v>
                </c:pt>
                <c:pt idx="1856">
                  <c:v>60.656625944826899</c:v>
                </c:pt>
                <c:pt idx="1857">
                  <c:v>72.279626691386113</c:v>
                </c:pt>
                <c:pt idx="1858">
                  <c:v>59.98798983937305</c:v>
                </c:pt>
                <c:pt idx="1859">
                  <c:v>59.660869320501192</c:v>
                </c:pt>
                <c:pt idx="1860">
                  <c:v>59.394206753194027</c:v>
                </c:pt>
                <c:pt idx="1861">
                  <c:v>59.232551094060526</c:v>
                </c:pt>
                <c:pt idx="1862">
                  <c:v>59.055283715381698</c:v>
                </c:pt>
                <c:pt idx="1863">
                  <c:v>67.42387348563274</c:v>
                </c:pt>
                <c:pt idx="1864">
                  <c:v>69.283490856660308</c:v>
                </c:pt>
                <c:pt idx="1865">
                  <c:v>69.32790324081509</c:v>
                </c:pt>
                <c:pt idx="1866">
                  <c:v>75.406238183918319</c:v>
                </c:pt>
                <c:pt idx="1867">
                  <c:v>69.210171740928118</c:v>
                </c:pt>
                <c:pt idx="1868">
                  <c:v>68.778165313597029</c:v>
                </c:pt>
                <c:pt idx="1869">
                  <c:v>68.975196832765647</c:v>
                </c:pt>
                <c:pt idx="1870">
                  <c:v>68.859440737221561</c:v>
                </c:pt>
                <c:pt idx="1871">
                  <c:v>68.59234771931591</c:v>
                </c:pt>
                <c:pt idx="1872">
                  <c:v>68.791259953485891</c:v>
                </c:pt>
                <c:pt idx="1873">
                  <c:v>68.634515382017767</c:v>
                </c:pt>
                <c:pt idx="1874">
                  <c:v>68.838683815811365</c:v>
                </c:pt>
                <c:pt idx="1875">
                  <c:v>68.378119868915164</c:v>
                </c:pt>
                <c:pt idx="1876">
                  <c:v>75.500882802609425</c:v>
                </c:pt>
                <c:pt idx="1877">
                  <c:v>68.697620692238971</c:v>
                </c:pt>
                <c:pt idx="1878">
                  <c:v>68.650701869961182</c:v>
                </c:pt>
                <c:pt idx="1879">
                  <c:v>70.663273859281588</c:v>
                </c:pt>
                <c:pt idx="1880">
                  <c:v>70.358213344814686</c:v>
                </c:pt>
                <c:pt idx="1881">
                  <c:v>69.986570971008916</c:v>
                </c:pt>
                <c:pt idx="1882">
                  <c:v>74.800560614701553</c:v>
                </c:pt>
                <c:pt idx="1883">
                  <c:v>75.094883001665607</c:v>
                </c:pt>
                <c:pt idx="1884">
                  <c:v>69.344734268517939</c:v>
                </c:pt>
                <c:pt idx="1885">
                  <c:v>69.634197131464759</c:v>
                </c:pt>
                <c:pt idx="1886">
                  <c:v>69.522142537283813</c:v>
                </c:pt>
                <c:pt idx="1887">
                  <c:v>68.961801786591849</c:v>
                </c:pt>
                <c:pt idx="1888">
                  <c:v>68.731217715549647</c:v>
                </c:pt>
                <c:pt idx="1889">
                  <c:v>68.57719439501335</c:v>
                </c:pt>
                <c:pt idx="1890">
                  <c:v>68.757888492429416</c:v>
                </c:pt>
                <c:pt idx="1891">
                  <c:v>69.078202675234522</c:v>
                </c:pt>
                <c:pt idx="1892">
                  <c:v>68.682853273056395</c:v>
                </c:pt>
                <c:pt idx="1893">
                  <c:v>65.833521723665342</c:v>
                </c:pt>
                <c:pt idx="1894">
                  <c:v>65.641747359716476</c:v>
                </c:pt>
                <c:pt idx="1895">
                  <c:v>66.000138125164511</c:v>
                </c:pt>
                <c:pt idx="1896">
                  <c:v>65.920163535038938</c:v>
                </c:pt>
                <c:pt idx="1897">
                  <c:v>65.882724280303052</c:v>
                </c:pt>
                <c:pt idx="1898">
                  <c:v>65.652281763054617</c:v>
                </c:pt>
                <c:pt idx="1899">
                  <c:v>65.659137914704544</c:v>
                </c:pt>
                <c:pt idx="1900">
                  <c:v>65.684849192145876</c:v>
                </c:pt>
                <c:pt idx="1901">
                  <c:v>65.500522340566263</c:v>
                </c:pt>
                <c:pt idx="1902">
                  <c:v>65.366521971577683</c:v>
                </c:pt>
                <c:pt idx="1903">
                  <c:v>65.6188039890977</c:v>
                </c:pt>
                <c:pt idx="1904">
                  <c:v>65.651741626472486</c:v>
                </c:pt>
                <c:pt idx="1905">
                  <c:v>65.466331996057988</c:v>
                </c:pt>
                <c:pt idx="1906">
                  <c:v>65.553721793645892</c:v>
                </c:pt>
                <c:pt idx="1907">
                  <c:v>65.679224611776448</c:v>
                </c:pt>
                <c:pt idx="1908">
                  <c:v>80.867066436259378</c:v>
                </c:pt>
                <c:pt idx="1909">
                  <c:v>81.080249622450282</c:v>
                </c:pt>
                <c:pt idx="1910">
                  <c:v>75.885929124185068</c:v>
                </c:pt>
                <c:pt idx="1911">
                  <c:v>75.810473522166888</c:v>
                </c:pt>
                <c:pt idx="1912">
                  <c:v>80.763157625967963</c:v>
                </c:pt>
                <c:pt idx="1913">
                  <c:v>76.008862351587396</c:v>
                </c:pt>
                <c:pt idx="1914">
                  <c:v>80.899950571874868</c:v>
                </c:pt>
                <c:pt idx="1915">
                  <c:v>74.945842957074106</c:v>
                </c:pt>
                <c:pt idx="1916">
                  <c:v>74.753767366014714</c:v>
                </c:pt>
                <c:pt idx="1917">
                  <c:v>74.456566209742121</c:v>
                </c:pt>
                <c:pt idx="1918">
                  <c:v>74.730698667845047</c:v>
                </c:pt>
                <c:pt idx="1919">
                  <c:v>74.66121880155977</c:v>
                </c:pt>
                <c:pt idx="1920">
                  <c:v>74.119382455739455</c:v>
                </c:pt>
                <c:pt idx="1921">
                  <c:v>73.806131561307097</c:v>
                </c:pt>
                <c:pt idx="1922">
                  <c:v>73.845022473354589</c:v>
                </c:pt>
                <c:pt idx="1923">
                  <c:v>77.643689328431421</c:v>
                </c:pt>
                <c:pt idx="1924">
                  <c:v>79.125208891994362</c:v>
                </c:pt>
                <c:pt idx="1925">
                  <c:v>78.3333369346323</c:v>
                </c:pt>
                <c:pt idx="1926">
                  <c:v>79.834945814721976</c:v>
                </c:pt>
                <c:pt idx="1927">
                  <c:v>79.833364014890094</c:v>
                </c:pt>
                <c:pt idx="1928">
                  <c:v>81.555776746734338</c:v>
                </c:pt>
                <c:pt idx="1929">
                  <c:v>80.019275118346812</c:v>
                </c:pt>
                <c:pt idx="1930">
                  <c:v>77.988556765635352</c:v>
                </c:pt>
                <c:pt idx="1931">
                  <c:v>79.660023848426405</c:v>
                </c:pt>
                <c:pt idx="1932">
                  <c:v>83.469403125860055</c:v>
                </c:pt>
                <c:pt idx="1933">
                  <c:v>78.064434897768322</c:v>
                </c:pt>
                <c:pt idx="1934">
                  <c:v>83.30115448957639</c:v>
                </c:pt>
                <c:pt idx="1935">
                  <c:v>82.145646591177041</c:v>
                </c:pt>
                <c:pt idx="1936">
                  <c:v>82.344329942388342</c:v>
                </c:pt>
                <c:pt idx="1937">
                  <c:v>81.310619206710825</c:v>
                </c:pt>
                <c:pt idx="1938">
                  <c:v>74.059641558550908</c:v>
                </c:pt>
                <c:pt idx="1939">
                  <c:v>74.052763246042232</c:v>
                </c:pt>
                <c:pt idx="1940">
                  <c:v>73.979957381459585</c:v>
                </c:pt>
                <c:pt idx="1941">
                  <c:v>73.442514943610036</c:v>
                </c:pt>
                <c:pt idx="1942">
                  <c:v>70.68693218572588</c:v>
                </c:pt>
                <c:pt idx="1943">
                  <c:v>72.762369985946961</c:v>
                </c:pt>
                <c:pt idx="1944">
                  <c:v>73.82295585482612</c:v>
                </c:pt>
                <c:pt idx="1945">
                  <c:v>70.410688952453697</c:v>
                </c:pt>
                <c:pt idx="1946">
                  <c:v>70.672525439584433</c:v>
                </c:pt>
                <c:pt idx="1947">
                  <c:v>73.112392949242661</c:v>
                </c:pt>
                <c:pt idx="1948">
                  <c:v>72.770085394718876</c:v>
                </c:pt>
                <c:pt idx="1949">
                  <c:v>72.675168441085461</c:v>
                </c:pt>
                <c:pt idx="1950">
                  <c:v>70.270352417794371</c:v>
                </c:pt>
                <c:pt idx="1951">
                  <c:v>70.128741281553872</c:v>
                </c:pt>
                <c:pt idx="1952">
                  <c:v>70.833702441326309</c:v>
                </c:pt>
                <c:pt idx="1953">
                  <c:v>70.672764273480965</c:v>
                </c:pt>
                <c:pt idx="1954">
                  <c:v>74.105707501452798</c:v>
                </c:pt>
                <c:pt idx="1955">
                  <c:v>74.148273644333074</c:v>
                </c:pt>
                <c:pt idx="1956">
                  <c:v>73.932122416381191</c:v>
                </c:pt>
                <c:pt idx="1957">
                  <c:v>73.801876345814421</c:v>
                </c:pt>
                <c:pt idx="1958">
                  <c:v>73.659292673606288</c:v>
                </c:pt>
                <c:pt idx="1959">
                  <c:v>73.787763973871733</c:v>
                </c:pt>
                <c:pt idx="1960">
                  <c:v>73.600839388481987</c:v>
                </c:pt>
                <c:pt idx="1961">
                  <c:v>73.429029073711703</c:v>
                </c:pt>
                <c:pt idx="1962">
                  <c:v>73.282895860900936</c:v>
                </c:pt>
                <c:pt idx="1963">
                  <c:v>73.117869809815843</c:v>
                </c:pt>
                <c:pt idx="1964">
                  <c:v>73.033195578159706</c:v>
                </c:pt>
                <c:pt idx="1965">
                  <c:v>72.814267681229722</c:v>
                </c:pt>
                <c:pt idx="1966">
                  <c:v>77.168150416546823</c:v>
                </c:pt>
                <c:pt idx="1967">
                  <c:v>72.355200434221771</c:v>
                </c:pt>
                <c:pt idx="1968">
                  <c:v>70.187047127601971</c:v>
                </c:pt>
                <c:pt idx="1969">
                  <c:v>70.331634597163642</c:v>
                </c:pt>
                <c:pt idx="1970">
                  <c:v>69.871336424426687</c:v>
                </c:pt>
                <c:pt idx="1971">
                  <c:v>69.317890776514957</c:v>
                </c:pt>
                <c:pt idx="1972">
                  <c:v>67.002144304303144</c:v>
                </c:pt>
                <c:pt idx="1973">
                  <c:v>67.122056570582075</c:v>
                </c:pt>
                <c:pt idx="1974">
                  <c:v>66.912918633367596</c:v>
                </c:pt>
                <c:pt idx="1975">
                  <c:v>66.73678590637013</c:v>
                </c:pt>
                <c:pt idx="1976">
                  <c:v>66.02386754532948</c:v>
                </c:pt>
                <c:pt idx="1977">
                  <c:v>66.672235438717337</c:v>
                </c:pt>
                <c:pt idx="1978">
                  <c:v>68.255083022469549</c:v>
                </c:pt>
                <c:pt idx="1979">
                  <c:v>66.653972235483167</c:v>
                </c:pt>
                <c:pt idx="1980">
                  <c:v>66.154199406364086</c:v>
                </c:pt>
                <c:pt idx="1981">
                  <c:v>67.634625055446989</c:v>
                </c:pt>
                <c:pt idx="1982">
                  <c:v>66.91237478879529</c:v>
                </c:pt>
                <c:pt idx="1983">
                  <c:v>71.222286013326936</c:v>
                </c:pt>
                <c:pt idx="1984">
                  <c:v>75.459023076096983</c:v>
                </c:pt>
                <c:pt idx="1985">
                  <c:v>75.3622744837038</c:v>
                </c:pt>
                <c:pt idx="1986">
                  <c:v>74.484978233065874</c:v>
                </c:pt>
                <c:pt idx="1987">
                  <c:v>74.419981502447655</c:v>
                </c:pt>
                <c:pt idx="1988">
                  <c:v>74.136544131241934</c:v>
                </c:pt>
                <c:pt idx="1989">
                  <c:v>74.727998578179211</c:v>
                </c:pt>
                <c:pt idx="1990">
                  <c:v>74.941114823729521</c:v>
                </c:pt>
                <c:pt idx="1991">
                  <c:v>73.863701401393172</c:v>
                </c:pt>
                <c:pt idx="1992">
                  <c:v>73.297725545545418</c:v>
                </c:pt>
                <c:pt idx="1993">
                  <c:v>73.861014125780656</c:v>
                </c:pt>
                <c:pt idx="1994">
                  <c:v>73.034718319088981</c:v>
                </c:pt>
                <c:pt idx="1995">
                  <c:v>72.968943396553271</c:v>
                </c:pt>
                <c:pt idx="1996">
                  <c:v>73.071865740324483</c:v>
                </c:pt>
                <c:pt idx="1997">
                  <c:v>73.376054491752598</c:v>
                </c:pt>
                <c:pt idx="1998">
                  <c:v>68.260534716490639</c:v>
                </c:pt>
                <c:pt idx="1999">
                  <c:v>68.372255997620911</c:v>
                </c:pt>
                <c:pt idx="2000">
                  <c:v>67.348431322652544</c:v>
                </c:pt>
                <c:pt idx="2001">
                  <c:v>67.149244892155878</c:v>
                </c:pt>
                <c:pt idx="2002">
                  <c:v>66.51885570281307</c:v>
                </c:pt>
                <c:pt idx="2003">
                  <c:v>66.341866672936987</c:v>
                </c:pt>
                <c:pt idx="2004">
                  <c:v>65.916775754972548</c:v>
                </c:pt>
                <c:pt idx="2005">
                  <c:v>65.70414926627133</c:v>
                </c:pt>
                <c:pt idx="2006">
                  <c:v>77.924869092890987</c:v>
                </c:pt>
                <c:pt idx="2007">
                  <c:v>63.849419584536676</c:v>
                </c:pt>
                <c:pt idx="2008">
                  <c:v>63.735783837910226</c:v>
                </c:pt>
                <c:pt idx="2009">
                  <c:v>63.798337931793199</c:v>
                </c:pt>
                <c:pt idx="2010">
                  <c:v>63.986694695380429</c:v>
                </c:pt>
                <c:pt idx="2011">
                  <c:v>75.868303760033001</c:v>
                </c:pt>
                <c:pt idx="2012">
                  <c:v>75.938392421558802</c:v>
                </c:pt>
                <c:pt idx="2013">
                  <c:v>72.584029513488417</c:v>
                </c:pt>
                <c:pt idx="2014">
                  <c:v>63.274976351004213</c:v>
                </c:pt>
                <c:pt idx="2015">
                  <c:v>63.007749618452451</c:v>
                </c:pt>
                <c:pt idx="2016">
                  <c:v>65.800142048891914</c:v>
                </c:pt>
                <c:pt idx="2017">
                  <c:v>75.474163072889198</c:v>
                </c:pt>
                <c:pt idx="2018">
                  <c:v>63.517456331870257</c:v>
                </c:pt>
                <c:pt idx="2019">
                  <c:v>63.506256781983545</c:v>
                </c:pt>
                <c:pt idx="2020">
                  <c:v>63.081306003725217</c:v>
                </c:pt>
                <c:pt idx="2021">
                  <c:v>61.699194025979274</c:v>
                </c:pt>
                <c:pt idx="2022">
                  <c:v>74.627713699747005</c:v>
                </c:pt>
                <c:pt idx="2023">
                  <c:v>58.562159888295682</c:v>
                </c:pt>
                <c:pt idx="2024">
                  <c:v>74.003965579491847</c:v>
                </c:pt>
                <c:pt idx="2025">
                  <c:v>58.150046313434132</c:v>
                </c:pt>
                <c:pt idx="2026">
                  <c:v>56.335743566344043</c:v>
                </c:pt>
                <c:pt idx="2027">
                  <c:v>57.411612084478215</c:v>
                </c:pt>
                <c:pt idx="2028">
                  <c:v>71.199330995469424</c:v>
                </c:pt>
                <c:pt idx="2029">
                  <c:v>71.019963545389402</c:v>
                </c:pt>
                <c:pt idx="2030">
                  <c:v>71.073865391234307</c:v>
                </c:pt>
                <c:pt idx="2031">
                  <c:v>71.19578145486679</c:v>
                </c:pt>
                <c:pt idx="2032">
                  <c:v>71.184674778954417</c:v>
                </c:pt>
                <c:pt idx="2033">
                  <c:v>71.267803267361472</c:v>
                </c:pt>
                <c:pt idx="2034">
                  <c:v>71.556978206484828</c:v>
                </c:pt>
                <c:pt idx="2035">
                  <c:v>71.691231871758688</c:v>
                </c:pt>
                <c:pt idx="2036">
                  <c:v>71.804817928456885</c:v>
                </c:pt>
                <c:pt idx="2037">
                  <c:v>77.541226715701768</c:v>
                </c:pt>
                <c:pt idx="2038">
                  <c:v>70.742725599919481</c:v>
                </c:pt>
                <c:pt idx="2039">
                  <c:v>70.755292228613087</c:v>
                </c:pt>
                <c:pt idx="2040">
                  <c:v>70.357769753227629</c:v>
                </c:pt>
                <c:pt idx="2041">
                  <c:v>70.248420318288751</c:v>
                </c:pt>
                <c:pt idx="2042">
                  <c:v>69.898244452115222</c:v>
                </c:pt>
                <c:pt idx="2043">
                  <c:v>69.28273853236</c:v>
                </c:pt>
                <c:pt idx="2044">
                  <c:v>69.128046285562732</c:v>
                </c:pt>
                <c:pt idx="2045">
                  <c:v>69.163828164757845</c:v>
                </c:pt>
                <c:pt idx="2046">
                  <c:v>75.538585858622824</c:v>
                </c:pt>
                <c:pt idx="2047">
                  <c:v>69.057255398797054</c:v>
                </c:pt>
                <c:pt idx="2048">
                  <c:v>68.867554144429207</c:v>
                </c:pt>
                <c:pt idx="2049">
                  <c:v>68.805322291650043</c:v>
                </c:pt>
                <c:pt idx="2050">
                  <c:v>75.067266800441359</c:v>
                </c:pt>
                <c:pt idx="2051">
                  <c:v>68.16519861472861</c:v>
                </c:pt>
                <c:pt idx="2052">
                  <c:v>68.029399206205667</c:v>
                </c:pt>
                <c:pt idx="2053">
                  <c:v>67.617764358877508</c:v>
                </c:pt>
                <c:pt idx="2054">
                  <c:v>67.36382745437696</c:v>
                </c:pt>
                <c:pt idx="2055">
                  <c:v>67.214688545535864</c:v>
                </c:pt>
                <c:pt idx="2056">
                  <c:v>67.135338624783671</c:v>
                </c:pt>
                <c:pt idx="2057">
                  <c:v>67.161788598367735</c:v>
                </c:pt>
                <c:pt idx="2058">
                  <c:v>68.326449310717493</c:v>
                </c:pt>
                <c:pt idx="2059">
                  <c:v>68.216655017963276</c:v>
                </c:pt>
                <c:pt idx="2060">
                  <c:v>67.869092940422362</c:v>
                </c:pt>
                <c:pt idx="2061">
                  <c:v>68.585354857152922</c:v>
                </c:pt>
                <c:pt idx="2062">
                  <c:v>68.613002097769993</c:v>
                </c:pt>
                <c:pt idx="2063">
                  <c:v>67.082775170532443</c:v>
                </c:pt>
                <c:pt idx="2064">
                  <c:v>68.650692843285796</c:v>
                </c:pt>
                <c:pt idx="2065">
                  <c:v>68.47256142585212</c:v>
                </c:pt>
                <c:pt idx="2066">
                  <c:v>68.165924673566394</c:v>
                </c:pt>
                <c:pt idx="2067">
                  <c:v>74.433029100219173</c:v>
                </c:pt>
                <c:pt idx="2068">
                  <c:v>67.969597266908409</c:v>
                </c:pt>
                <c:pt idx="2069">
                  <c:v>67.692784610978492</c:v>
                </c:pt>
                <c:pt idx="2070">
                  <c:v>67.254093860686865</c:v>
                </c:pt>
                <c:pt idx="2071">
                  <c:v>67.25353185767905</c:v>
                </c:pt>
                <c:pt idx="2072">
                  <c:v>73.943886638478588</c:v>
                </c:pt>
                <c:pt idx="2073">
                  <c:v>65.267863744738975</c:v>
                </c:pt>
                <c:pt idx="2074">
                  <c:v>65.208227736940671</c:v>
                </c:pt>
                <c:pt idx="2075">
                  <c:v>65.002128843391503</c:v>
                </c:pt>
                <c:pt idx="2076">
                  <c:v>66.970562948874715</c:v>
                </c:pt>
                <c:pt idx="2077">
                  <c:v>74.678204394162449</c:v>
                </c:pt>
                <c:pt idx="2078">
                  <c:v>74.231669134228042</c:v>
                </c:pt>
                <c:pt idx="2079">
                  <c:v>65.747992626336398</c:v>
                </c:pt>
                <c:pt idx="2080">
                  <c:v>65.568300331361669</c:v>
                </c:pt>
                <c:pt idx="2081">
                  <c:v>74.711812028201024</c:v>
                </c:pt>
                <c:pt idx="2082">
                  <c:v>65.749705745724185</c:v>
                </c:pt>
                <c:pt idx="2083">
                  <c:v>65.852632471511157</c:v>
                </c:pt>
                <c:pt idx="2084">
                  <c:v>66.142691327878168</c:v>
                </c:pt>
                <c:pt idx="2085">
                  <c:v>65.79700195970625</c:v>
                </c:pt>
                <c:pt idx="2086">
                  <c:v>65.517964925807874</c:v>
                </c:pt>
                <c:pt idx="2087">
                  <c:v>65.578855224147688</c:v>
                </c:pt>
                <c:pt idx="2088">
                  <c:v>70.958414548374222</c:v>
                </c:pt>
                <c:pt idx="2089">
                  <c:v>70.932052647382051</c:v>
                </c:pt>
                <c:pt idx="2090">
                  <c:v>73.350232698435903</c:v>
                </c:pt>
                <c:pt idx="2091">
                  <c:v>69.656023886079723</c:v>
                </c:pt>
                <c:pt idx="2092">
                  <c:v>70.192289214682731</c:v>
                </c:pt>
                <c:pt idx="2093">
                  <c:v>69.40036673687851</c:v>
                </c:pt>
                <c:pt idx="2094">
                  <c:v>69.293543886684418</c:v>
                </c:pt>
                <c:pt idx="2095">
                  <c:v>70.041437560636481</c:v>
                </c:pt>
                <c:pt idx="2096">
                  <c:v>74.432711456410857</c:v>
                </c:pt>
                <c:pt idx="2097">
                  <c:v>73.808116444031398</c:v>
                </c:pt>
                <c:pt idx="2098">
                  <c:v>73.584183473978854</c:v>
                </c:pt>
                <c:pt idx="2099">
                  <c:v>73.545757760532496</c:v>
                </c:pt>
                <c:pt idx="2100">
                  <c:v>73.369058849635763</c:v>
                </c:pt>
                <c:pt idx="2101">
                  <c:v>73.294041557573777</c:v>
                </c:pt>
                <c:pt idx="2102">
                  <c:v>73.60382039651715</c:v>
                </c:pt>
                <c:pt idx="2103">
                  <c:v>65.188085640398924</c:v>
                </c:pt>
                <c:pt idx="2104">
                  <c:v>65.010132191649163</c:v>
                </c:pt>
                <c:pt idx="2105">
                  <c:v>73.618830873443898</c:v>
                </c:pt>
                <c:pt idx="2106">
                  <c:v>72.564409452699664</c:v>
                </c:pt>
                <c:pt idx="2107">
                  <c:v>64.301634600068041</c:v>
                </c:pt>
                <c:pt idx="2108">
                  <c:v>63.998901373158418</c:v>
                </c:pt>
                <c:pt idx="2109">
                  <c:v>63.725244372164916</c:v>
                </c:pt>
                <c:pt idx="2110">
                  <c:v>72.701628377793782</c:v>
                </c:pt>
                <c:pt idx="2111">
                  <c:v>63.265865027788259</c:v>
                </c:pt>
                <c:pt idx="2112">
                  <c:v>63.048268034251898</c:v>
                </c:pt>
                <c:pt idx="2113">
                  <c:v>62.815809148988848</c:v>
                </c:pt>
                <c:pt idx="2114">
                  <c:v>62.628568484045879</c:v>
                </c:pt>
                <c:pt idx="2115">
                  <c:v>62.587946641166511</c:v>
                </c:pt>
                <c:pt idx="2116">
                  <c:v>62.598087721859606</c:v>
                </c:pt>
                <c:pt idx="2117">
                  <c:v>72.599834429780955</c:v>
                </c:pt>
                <c:pt idx="2118">
                  <c:v>71.581528831161677</c:v>
                </c:pt>
                <c:pt idx="2119">
                  <c:v>72.184322767833294</c:v>
                </c:pt>
                <c:pt idx="2120">
                  <c:v>72.00581776994531</c:v>
                </c:pt>
                <c:pt idx="2121">
                  <c:v>72.134917682665886</c:v>
                </c:pt>
                <c:pt idx="2122">
                  <c:v>72.038636295915936</c:v>
                </c:pt>
                <c:pt idx="2123">
                  <c:v>72.009475036894401</c:v>
                </c:pt>
                <c:pt idx="2124">
                  <c:v>71.406009345828835</c:v>
                </c:pt>
                <c:pt idx="2125">
                  <c:v>71.728065179071379</c:v>
                </c:pt>
                <c:pt idx="2126">
                  <c:v>71.270711258411225</c:v>
                </c:pt>
                <c:pt idx="2127">
                  <c:v>71.543825493454719</c:v>
                </c:pt>
                <c:pt idx="2128">
                  <c:v>70.739789072913297</c:v>
                </c:pt>
                <c:pt idx="2129">
                  <c:v>70.631044400723724</c:v>
                </c:pt>
                <c:pt idx="2130">
                  <c:v>70.502766861765934</c:v>
                </c:pt>
                <c:pt idx="2131">
                  <c:v>70.590470739658869</c:v>
                </c:pt>
                <c:pt idx="2132">
                  <c:v>70.139235245542835</c:v>
                </c:pt>
                <c:pt idx="2133">
                  <c:v>72.937654744293994</c:v>
                </c:pt>
                <c:pt idx="2134">
                  <c:v>66.900968156938049</c:v>
                </c:pt>
                <c:pt idx="2135">
                  <c:v>65.992090335832529</c:v>
                </c:pt>
                <c:pt idx="2136">
                  <c:v>70.104100850097197</c:v>
                </c:pt>
                <c:pt idx="2137">
                  <c:v>75.267258702868986</c:v>
                </c:pt>
                <c:pt idx="2138">
                  <c:v>67.437945797062895</c:v>
                </c:pt>
                <c:pt idx="2139">
                  <c:v>68.256776872207212</c:v>
                </c:pt>
                <c:pt idx="2140">
                  <c:v>69.019735677176826</c:v>
                </c:pt>
                <c:pt idx="2141">
                  <c:v>68.52307015107894</c:v>
                </c:pt>
                <c:pt idx="2142">
                  <c:v>68.360352481406551</c:v>
                </c:pt>
                <c:pt idx="2143">
                  <c:v>68.344819542260936</c:v>
                </c:pt>
                <c:pt idx="2144">
                  <c:v>68.706704712342571</c:v>
                </c:pt>
                <c:pt idx="2145">
                  <c:v>69.904263231817964</c:v>
                </c:pt>
                <c:pt idx="2146">
                  <c:v>68.235642746637794</c:v>
                </c:pt>
                <c:pt idx="2147">
                  <c:v>68.740055715167315</c:v>
                </c:pt>
                <c:pt idx="2148">
                  <c:v>53.070302259159881</c:v>
                </c:pt>
                <c:pt idx="2149">
                  <c:v>71.516047821492265</c:v>
                </c:pt>
                <c:pt idx="2150">
                  <c:v>55.40843534487859</c:v>
                </c:pt>
                <c:pt idx="2151">
                  <c:v>56.522633370968265</c:v>
                </c:pt>
                <c:pt idx="2152">
                  <c:v>56.249171296758519</c:v>
                </c:pt>
                <c:pt idx="2153">
                  <c:v>55.926366514536959</c:v>
                </c:pt>
                <c:pt idx="2154">
                  <c:v>55.521845201024746</c:v>
                </c:pt>
                <c:pt idx="2155">
                  <c:v>73.086473964466052</c:v>
                </c:pt>
                <c:pt idx="2156">
                  <c:v>54.480341435017209</c:v>
                </c:pt>
                <c:pt idx="2157">
                  <c:v>72.939991129193203</c:v>
                </c:pt>
                <c:pt idx="2158">
                  <c:v>53.133544551793747</c:v>
                </c:pt>
                <c:pt idx="2159">
                  <c:v>72.629488999425163</c:v>
                </c:pt>
                <c:pt idx="2160">
                  <c:v>52.405019475254306</c:v>
                </c:pt>
                <c:pt idx="2161">
                  <c:v>52.193673271516232</c:v>
                </c:pt>
                <c:pt idx="2162">
                  <c:v>51.474313587990473</c:v>
                </c:pt>
                <c:pt idx="2163">
                  <c:v>75.441182376197474</c:v>
                </c:pt>
                <c:pt idx="2164">
                  <c:v>80.275290247757667</c:v>
                </c:pt>
                <c:pt idx="2165">
                  <c:v>75.803421198258732</c:v>
                </c:pt>
                <c:pt idx="2166">
                  <c:v>78.987616044428762</c:v>
                </c:pt>
                <c:pt idx="2167">
                  <c:v>78.006896196601161</c:v>
                </c:pt>
                <c:pt idx="2168">
                  <c:v>77.964120396957071</c:v>
                </c:pt>
                <c:pt idx="2169">
                  <c:v>75.390548903185632</c:v>
                </c:pt>
                <c:pt idx="2170">
                  <c:v>77.08489608126537</c:v>
                </c:pt>
                <c:pt idx="2171">
                  <c:v>76.806838053455934</c:v>
                </c:pt>
                <c:pt idx="2172">
                  <c:v>76.472975317701952</c:v>
                </c:pt>
                <c:pt idx="2173">
                  <c:v>76.144845086074298</c:v>
                </c:pt>
                <c:pt idx="2174">
                  <c:v>74.727864008186017</c:v>
                </c:pt>
                <c:pt idx="2175">
                  <c:v>75.887668099132057</c:v>
                </c:pt>
                <c:pt idx="2176">
                  <c:v>74.825203642140977</c:v>
                </c:pt>
                <c:pt idx="2177">
                  <c:v>75.231734781969948</c:v>
                </c:pt>
                <c:pt idx="2178">
                  <c:v>75.644229289186754</c:v>
                </c:pt>
                <c:pt idx="2179">
                  <c:v>76.198327515600596</c:v>
                </c:pt>
                <c:pt idx="2180">
                  <c:v>75.88570829892349</c:v>
                </c:pt>
                <c:pt idx="2181">
                  <c:v>75.795251702258952</c:v>
                </c:pt>
                <c:pt idx="2182">
                  <c:v>75.663230861390872</c:v>
                </c:pt>
                <c:pt idx="2183">
                  <c:v>75.532984790824116</c:v>
                </c:pt>
                <c:pt idx="2184">
                  <c:v>75.411526781296089</c:v>
                </c:pt>
                <c:pt idx="2185">
                  <c:v>75.469436221848085</c:v>
                </c:pt>
                <c:pt idx="2186">
                  <c:v>80.58052078527092</c:v>
                </c:pt>
                <c:pt idx="2187">
                  <c:v>74.96889052110447</c:v>
                </c:pt>
                <c:pt idx="2188">
                  <c:v>75.036131867267514</c:v>
                </c:pt>
                <c:pt idx="2189">
                  <c:v>74.874426329732827</c:v>
                </c:pt>
                <c:pt idx="2190">
                  <c:v>74.540366632855537</c:v>
                </c:pt>
                <c:pt idx="2191">
                  <c:v>74.847432511576443</c:v>
                </c:pt>
                <c:pt idx="2192">
                  <c:v>74.828539673302117</c:v>
                </c:pt>
                <c:pt idx="2193">
                  <c:v>74.864550579549459</c:v>
                </c:pt>
                <c:pt idx="2194">
                  <c:v>77.805036123705719</c:v>
                </c:pt>
                <c:pt idx="2195">
                  <c:v>77.50443826972888</c:v>
                </c:pt>
                <c:pt idx="2196">
                  <c:v>79.752391326486133</c:v>
                </c:pt>
                <c:pt idx="2197">
                  <c:v>79.527502856899474</c:v>
                </c:pt>
                <c:pt idx="2198">
                  <c:v>79.190016059248521</c:v>
                </c:pt>
                <c:pt idx="2199">
                  <c:v>82.918118634122109</c:v>
                </c:pt>
                <c:pt idx="2200">
                  <c:v>77.320330307757175</c:v>
                </c:pt>
                <c:pt idx="2201">
                  <c:v>82.822318720312339</c:v>
                </c:pt>
                <c:pt idx="2202">
                  <c:v>82.74426140644141</c:v>
                </c:pt>
                <c:pt idx="2203">
                  <c:v>82.319584213575325</c:v>
                </c:pt>
                <c:pt idx="2204">
                  <c:v>76.115212967344718</c:v>
                </c:pt>
                <c:pt idx="2205">
                  <c:v>76.426626121029557</c:v>
                </c:pt>
                <c:pt idx="2206">
                  <c:v>76.512758161612425</c:v>
                </c:pt>
                <c:pt idx="2207">
                  <c:v>75.905908944099053</c:v>
                </c:pt>
                <c:pt idx="2208">
                  <c:v>76.388968761071794</c:v>
                </c:pt>
                <c:pt idx="2209">
                  <c:v>65.487145972876888</c:v>
                </c:pt>
                <c:pt idx="2210">
                  <c:v>65.544307604322015</c:v>
                </c:pt>
                <c:pt idx="2211">
                  <c:v>65.591805150101806</c:v>
                </c:pt>
                <c:pt idx="2212">
                  <c:v>65.86227041611491</c:v>
                </c:pt>
                <c:pt idx="2213">
                  <c:v>65.693046761236033</c:v>
                </c:pt>
                <c:pt idx="2214">
                  <c:v>65.688339215840486</c:v>
                </c:pt>
                <c:pt idx="2215">
                  <c:v>65.46160223574509</c:v>
                </c:pt>
                <c:pt idx="2216">
                  <c:v>73.845614509934862</c:v>
                </c:pt>
                <c:pt idx="2217">
                  <c:v>74.02759728322269</c:v>
                </c:pt>
                <c:pt idx="2218">
                  <c:v>72.886817200841307</c:v>
                </c:pt>
                <c:pt idx="2219">
                  <c:v>72.874756759428919</c:v>
                </c:pt>
                <c:pt idx="2220">
                  <c:v>64.518329296270451</c:v>
                </c:pt>
                <c:pt idx="2221">
                  <c:v>73.123417274379577</c:v>
                </c:pt>
                <c:pt idx="2222">
                  <c:v>63.992942122064157</c:v>
                </c:pt>
                <c:pt idx="2223">
                  <c:v>63.446242066617835</c:v>
                </c:pt>
                <c:pt idx="2224">
                  <c:v>59.365831412168703</c:v>
                </c:pt>
                <c:pt idx="2225">
                  <c:v>59.498854151713552</c:v>
                </c:pt>
                <c:pt idx="2226">
                  <c:v>58.700717714444458</c:v>
                </c:pt>
                <c:pt idx="2227">
                  <c:v>59.01110410671577</c:v>
                </c:pt>
                <c:pt idx="2228">
                  <c:v>58.700717714444458</c:v>
                </c:pt>
                <c:pt idx="2229">
                  <c:v>58.745058627626072</c:v>
                </c:pt>
                <c:pt idx="2230">
                  <c:v>58.700717714444458</c:v>
                </c:pt>
                <c:pt idx="2231">
                  <c:v>72.091673495292696</c:v>
                </c:pt>
                <c:pt idx="2232">
                  <c:v>58.656376801262837</c:v>
                </c:pt>
                <c:pt idx="2233">
                  <c:v>58.789399540807686</c:v>
                </c:pt>
                <c:pt idx="2234">
                  <c:v>58.479013148536374</c:v>
                </c:pt>
                <c:pt idx="2235">
                  <c:v>58.345990408991518</c:v>
                </c:pt>
                <c:pt idx="2236">
                  <c:v>58.168626756265056</c:v>
                </c:pt>
                <c:pt idx="2237">
                  <c:v>57.991263103538586</c:v>
                </c:pt>
                <c:pt idx="2238">
                  <c:v>57.858240363993737</c:v>
                </c:pt>
                <c:pt idx="2239">
                  <c:v>61.560295873992082</c:v>
                </c:pt>
                <c:pt idx="2240">
                  <c:v>60.515493433432653</c:v>
                </c:pt>
                <c:pt idx="2241">
                  <c:v>74.92066369478745</c:v>
                </c:pt>
                <c:pt idx="2242">
                  <c:v>58.146771079315755</c:v>
                </c:pt>
                <c:pt idx="2243">
                  <c:v>58.002174756061514</c:v>
                </c:pt>
                <c:pt idx="2244">
                  <c:v>57.035574462566601</c:v>
                </c:pt>
                <c:pt idx="2245">
                  <c:v>56.192763141070728</c:v>
                </c:pt>
                <c:pt idx="2246">
                  <c:v>55.741440170659494</c:v>
                </c:pt>
                <c:pt idx="2247">
                  <c:v>55.260829999407797</c:v>
                </c:pt>
                <c:pt idx="2248">
                  <c:v>55.230026010646974</c:v>
                </c:pt>
                <c:pt idx="2249">
                  <c:v>54.567431114262355</c:v>
                </c:pt>
                <c:pt idx="2250">
                  <c:v>55.025416902405297</c:v>
                </c:pt>
                <c:pt idx="2251">
                  <c:v>56.114530127498305</c:v>
                </c:pt>
                <c:pt idx="2252">
                  <c:v>57.584653756371154</c:v>
                </c:pt>
                <c:pt idx="2253">
                  <c:v>58.778539387754044</c:v>
                </c:pt>
                <c:pt idx="2254">
                  <c:v>74.661800963243934</c:v>
                </c:pt>
                <c:pt idx="2255">
                  <c:v>80.691177168557331</c:v>
                </c:pt>
                <c:pt idx="2256">
                  <c:v>80.628097336641929</c:v>
                </c:pt>
                <c:pt idx="2257">
                  <c:v>81.018488333898844</c:v>
                </c:pt>
                <c:pt idx="2258">
                  <c:v>78.414267916289973</c:v>
                </c:pt>
                <c:pt idx="2259">
                  <c:v>81.131081816658735</c:v>
                </c:pt>
                <c:pt idx="2260">
                  <c:v>84.17676481005654</c:v>
                </c:pt>
                <c:pt idx="2261">
                  <c:v>78.498049842302066</c:v>
                </c:pt>
                <c:pt idx="2262">
                  <c:v>81.169254106982933</c:v>
                </c:pt>
                <c:pt idx="2263">
                  <c:v>78.540726409882922</c:v>
                </c:pt>
                <c:pt idx="2264">
                  <c:v>80.486473257873499</c:v>
                </c:pt>
                <c:pt idx="2265">
                  <c:v>80.046877028690119</c:v>
                </c:pt>
                <c:pt idx="2266">
                  <c:v>78.295111319784553</c:v>
                </c:pt>
                <c:pt idx="2267">
                  <c:v>78.451705156537855</c:v>
                </c:pt>
                <c:pt idx="2268">
                  <c:v>78.772153495935754</c:v>
                </c:pt>
                <c:pt idx="2269">
                  <c:v>68.265006934946513</c:v>
                </c:pt>
                <c:pt idx="2270">
                  <c:v>68.291781441052052</c:v>
                </c:pt>
                <c:pt idx="2271">
                  <c:v>68.325404927768787</c:v>
                </c:pt>
                <c:pt idx="2272">
                  <c:v>68.501033008115144</c:v>
                </c:pt>
                <c:pt idx="2273">
                  <c:v>68.466257565763286</c:v>
                </c:pt>
                <c:pt idx="2274">
                  <c:v>66.263874753856186</c:v>
                </c:pt>
                <c:pt idx="2275">
                  <c:v>66.773216212979122</c:v>
                </c:pt>
                <c:pt idx="2276">
                  <c:v>68.064873763035379</c:v>
                </c:pt>
                <c:pt idx="2277">
                  <c:v>67.980013105999348</c:v>
                </c:pt>
                <c:pt idx="2278">
                  <c:v>68.28046300019119</c:v>
                </c:pt>
                <c:pt idx="2279">
                  <c:v>65.459149434861217</c:v>
                </c:pt>
                <c:pt idx="2280">
                  <c:v>67.804477445627427</c:v>
                </c:pt>
                <c:pt idx="2281">
                  <c:v>67.637200520237059</c:v>
                </c:pt>
                <c:pt idx="2282">
                  <c:v>73.55353876920708</c:v>
                </c:pt>
                <c:pt idx="2283">
                  <c:v>66.42062276008366</c:v>
                </c:pt>
                <c:pt idx="2284">
                  <c:v>63.599916752023844</c:v>
                </c:pt>
                <c:pt idx="2285">
                  <c:v>63.451170243553896</c:v>
                </c:pt>
                <c:pt idx="2286">
                  <c:v>63.313685917269169</c:v>
                </c:pt>
                <c:pt idx="2287">
                  <c:v>63.830378213347345</c:v>
                </c:pt>
                <c:pt idx="2288">
                  <c:v>63.594390117513086</c:v>
                </c:pt>
                <c:pt idx="2289">
                  <c:v>63.361278571014616</c:v>
                </c:pt>
                <c:pt idx="2290">
                  <c:v>63.303887161137858</c:v>
                </c:pt>
                <c:pt idx="2291">
                  <c:v>63.144933254190327</c:v>
                </c:pt>
                <c:pt idx="2292">
                  <c:v>73.197360340544549</c:v>
                </c:pt>
                <c:pt idx="2293">
                  <c:v>62.631118735301982</c:v>
                </c:pt>
                <c:pt idx="2294">
                  <c:v>61.892104624919817</c:v>
                </c:pt>
                <c:pt idx="2295">
                  <c:v>61.947750793126296</c:v>
                </c:pt>
                <c:pt idx="2296">
                  <c:v>61.932527656698902</c:v>
                </c:pt>
                <c:pt idx="2297">
                  <c:v>61.748547799145456</c:v>
                </c:pt>
                <c:pt idx="2298">
                  <c:v>61.68652158531642</c:v>
                </c:pt>
                <c:pt idx="2299">
                  <c:v>68.781731552213088</c:v>
                </c:pt>
                <c:pt idx="2300">
                  <c:v>68.618262536018761</c:v>
                </c:pt>
                <c:pt idx="2301">
                  <c:v>68.580692760724119</c:v>
                </c:pt>
                <c:pt idx="2302">
                  <c:v>68.038292645010529</c:v>
                </c:pt>
                <c:pt idx="2303">
                  <c:v>74.800982426893967</c:v>
                </c:pt>
                <c:pt idx="2304">
                  <c:v>67.383037298342785</c:v>
                </c:pt>
                <c:pt idx="2305">
                  <c:v>67.2687595972981</c:v>
                </c:pt>
                <c:pt idx="2306">
                  <c:v>74.821392221059199</c:v>
                </c:pt>
                <c:pt idx="2307">
                  <c:v>66.523970690691129</c:v>
                </c:pt>
                <c:pt idx="2308">
                  <c:v>74.431557610719111</c:v>
                </c:pt>
                <c:pt idx="2309">
                  <c:v>65.828361044310782</c:v>
                </c:pt>
                <c:pt idx="2310">
                  <c:v>65.438899429517861</c:v>
                </c:pt>
                <c:pt idx="2311">
                  <c:v>65.615446174314897</c:v>
                </c:pt>
                <c:pt idx="2312">
                  <c:v>65.599815461963985</c:v>
                </c:pt>
                <c:pt idx="2313">
                  <c:v>65.44774026582148</c:v>
                </c:pt>
                <c:pt idx="2314">
                  <c:v>57.011458720226202</c:v>
                </c:pt>
                <c:pt idx="2315">
                  <c:v>56.605804668259495</c:v>
                </c:pt>
                <c:pt idx="2316">
                  <c:v>55.770207623560673</c:v>
                </c:pt>
                <c:pt idx="2317">
                  <c:v>56.587861897203638</c:v>
                </c:pt>
                <c:pt idx="2318">
                  <c:v>55.140576571105903</c:v>
                </c:pt>
                <c:pt idx="2319">
                  <c:v>73.436351920775891</c:v>
                </c:pt>
                <c:pt idx="2320">
                  <c:v>54.536999332796128</c:v>
                </c:pt>
                <c:pt idx="2321">
                  <c:v>73.457661445471231</c:v>
                </c:pt>
                <c:pt idx="2322">
                  <c:v>50.943412358559975</c:v>
                </c:pt>
                <c:pt idx="2323">
                  <c:v>72.948570977064691</c:v>
                </c:pt>
                <c:pt idx="2324">
                  <c:v>72.742815562417121</c:v>
                </c:pt>
                <c:pt idx="2325">
                  <c:v>75.466051110529904</c:v>
                </c:pt>
                <c:pt idx="2326">
                  <c:v>49.733085341216203</c:v>
                </c:pt>
                <c:pt idx="2327">
                  <c:v>51.036664143496239</c:v>
                </c:pt>
                <c:pt idx="2328">
                  <c:v>52.560930916183395</c:v>
                </c:pt>
                <c:pt idx="2329">
                  <c:v>78.264353935715334</c:v>
                </c:pt>
                <c:pt idx="2330">
                  <c:v>78.174313659858399</c:v>
                </c:pt>
                <c:pt idx="2331">
                  <c:v>84.150826664464262</c:v>
                </c:pt>
                <c:pt idx="2332">
                  <c:v>84.430220439987693</c:v>
                </c:pt>
                <c:pt idx="2333">
                  <c:v>77.827157391254616</c:v>
                </c:pt>
                <c:pt idx="2334">
                  <c:v>77.628925995848832</c:v>
                </c:pt>
                <c:pt idx="2335">
                  <c:v>82.006695317074076</c:v>
                </c:pt>
                <c:pt idx="2336">
                  <c:v>81.649872361104826</c:v>
                </c:pt>
                <c:pt idx="2337">
                  <c:v>80.707727938185911</c:v>
                </c:pt>
                <c:pt idx="2338">
                  <c:v>77.098598992932565</c:v>
                </c:pt>
                <c:pt idx="2339">
                  <c:v>82.921447093842033</c:v>
                </c:pt>
                <c:pt idx="2340">
                  <c:v>79.842779254989921</c:v>
                </c:pt>
                <c:pt idx="2341">
                  <c:v>79.101732845172492</c:v>
                </c:pt>
                <c:pt idx="2342">
                  <c:v>78.629091326116182</c:v>
                </c:pt>
                <c:pt idx="2343">
                  <c:v>78.560419635505369</c:v>
                </c:pt>
                <c:pt idx="2344">
                  <c:v>90.457672088069316</c:v>
                </c:pt>
                <c:pt idx="2345">
                  <c:v>90.226315280149208</c:v>
                </c:pt>
                <c:pt idx="2346">
                  <c:v>89.747671587807687</c:v>
                </c:pt>
                <c:pt idx="2347">
                  <c:v>90.023045043772882</c:v>
                </c:pt>
                <c:pt idx="2348">
                  <c:v>79.799797409150798</c:v>
                </c:pt>
                <c:pt idx="2349">
                  <c:v>89.749976814286399</c:v>
                </c:pt>
                <c:pt idx="2350">
                  <c:v>82.097230285162127</c:v>
                </c:pt>
                <c:pt idx="2351">
                  <c:v>85.610180210415479</c:v>
                </c:pt>
                <c:pt idx="2352">
                  <c:v>84.6563307318809</c:v>
                </c:pt>
                <c:pt idx="2353">
                  <c:v>84.246873245111743</c:v>
                </c:pt>
                <c:pt idx="2354">
                  <c:v>83.923465320815907</c:v>
                </c:pt>
                <c:pt idx="2355">
                  <c:v>78.613288887695361</c:v>
                </c:pt>
                <c:pt idx="2356">
                  <c:v>82.203342546439046</c:v>
                </c:pt>
                <c:pt idx="2357">
                  <c:v>82.032071051334952</c:v>
                </c:pt>
                <c:pt idx="2358">
                  <c:v>81.559201269038624</c:v>
                </c:pt>
                <c:pt idx="2359">
                  <c:v>60.563036068072357</c:v>
                </c:pt>
                <c:pt idx="2360">
                  <c:v>71.958650755747854</c:v>
                </c:pt>
                <c:pt idx="2361">
                  <c:v>72.180355321655938</c:v>
                </c:pt>
                <c:pt idx="2362">
                  <c:v>66.6550882689791</c:v>
                </c:pt>
                <c:pt idx="2363">
                  <c:v>68.258918278827025</c:v>
                </c:pt>
                <c:pt idx="2364">
                  <c:v>68.403276721336482</c:v>
                </c:pt>
                <c:pt idx="2365">
                  <c:v>68.488179980044848</c:v>
                </c:pt>
                <c:pt idx="2366">
                  <c:v>68.554826648509874</c:v>
                </c:pt>
                <c:pt idx="2367">
                  <c:v>68.58290233719498</c:v>
                </c:pt>
                <c:pt idx="2368">
                  <c:v>68.382745159857734</c:v>
                </c:pt>
                <c:pt idx="2369">
                  <c:v>68.144462839899347</c:v>
                </c:pt>
                <c:pt idx="2370">
                  <c:v>68.199047727528452</c:v>
                </c:pt>
                <c:pt idx="2371">
                  <c:v>68.137730079867012</c:v>
                </c:pt>
                <c:pt idx="2372">
                  <c:v>68.153940774066541</c:v>
                </c:pt>
                <c:pt idx="2373">
                  <c:v>68.147760041209281</c:v>
                </c:pt>
                <c:pt idx="2374">
                  <c:v>66.42081292224637</c:v>
                </c:pt>
                <c:pt idx="2375">
                  <c:v>66.372331346241467</c:v>
                </c:pt>
                <c:pt idx="2376">
                  <c:v>66.370980877222451</c:v>
                </c:pt>
                <c:pt idx="2377">
                  <c:v>66.38752773591952</c:v>
                </c:pt>
                <c:pt idx="2378">
                  <c:v>66.160545422971083</c:v>
                </c:pt>
                <c:pt idx="2379">
                  <c:v>66.015313779692718</c:v>
                </c:pt>
                <c:pt idx="2380">
                  <c:v>65.826251474179614</c:v>
                </c:pt>
                <c:pt idx="2381">
                  <c:v>65.70341690450698</c:v>
                </c:pt>
                <c:pt idx="2382">
                  <c:v>65.626286645381356</c:v>
                </c:pt>
                <c:pt idx="2383">
                  <c:v>65.145257791168262</c:v>
                </c:pt>
                <c:pt idx="2384">
                  <c:v>65.892007249348751</c:v>
                </c:pt>
                <c:pt idx="2385">
                  <c:v>65.669556176825424</c:v>
                </c:pt>
                <c:pt idx="2386">
                  <c:v>65.270920335182666</c:v>
                </c:pt>
                <c:pt idx="2387">
                  <c:v>65.319002349509134</c:v>
                </c:pt>
                <c:pt idx="2388">
                  <c:v>64.961248110071963</c:v>
                </c:pt>
                <c:pt idx="2389">
                  <c:v>69.759128572875682</c:v>
                </c:pt>
                <c:pt idx="2390">
                  <c:v>69.748556865452272</c:v>
                </c:pt>
                <c:pt idx="2391">
                  <c:v>69.734429841993617</c:v>
                </c:pt>
                <c:pt idx="2392">
                  <c:v>69.472845685112162</c:v>
                </c:pt>
                <c:pt idx="2393">
                  <c:v>68.881603020838909</c:v>
                </c:pt>
                <c:pt idx="2394">
                  <c:v>75.441670594167476</c:v>
                </c:pt>
                <c:pt idx="2395">
                  <c:v>69.021288524022083</c:v>
                </c:pt>
                <c:pt idx="2396">
                  <c:v>68.939654402473906</c:v>
                </c:pt>
                <c:pt idx="2397">
                  <c:v>68.746093543565692</c:v>
                </c:pt>
                <c:pt idx="2398">
                  <c:v>68.308482221438922</c:v>
                </c:pt>
                <c:pt idx="2399">
                  <c:v>67.730282918126477</c:v>
                </c:pt>
                <c:pt idx="2400">
                  <c:v>67.707646526799707</c:v>
                </c:pt>
                <c:pt idx="2401">
                  <c:v>67.339582692185289</c:v>
                </c:pt>
                <c:pt idx="2402">
                  <c:v>67.337672926925379</c:v>
                </c:pt>
                <c:pt idx="2403">
                  <c:v>67.215314766871529</c:v>
                </c:pt>
                <c:pt idx="2404">
                  <c:v>73.490373162633261</c:v>
                </c:pt>
                <c:pt idx="2405">
                  <c:v>73.363905659721354</c:v>
                </c:pt>
                <c:pt idx="2406">
                  <c:v>73.395136099637071</c:v>
                </c:pt>
                <c:pt idx="2407">
                  <c:v>73.280004299689779</c:v>
                </c:pt>
                <c:pt idx="2408">
                  <c:v>73.352798983808995</c:v>
                </c:pt>
                <c:pt idx="2409">
                  <c:v>69.342451087564612</c:v>
                </c:pt>
                <c:pt idx="2410">
                  <c:v>69.323558249290286</c:v>
                </c:pt>
                <c:pt idx="2411">
                  <c:v>73.724644357234951</c:v>
                </c:pt>
                <c:pt idx="2412">
                  <c:v>68.843365339602244</c:v>
                </c:pt>
                <c:pt idx="2413">
                  <c:v>73.724644357234951</c:v>
                </c:pt>
                <c:pt idx="2414">
                  <c:v>73.845558522190657</c:v>
                </c:pt>
                <c:pt idx="2415">
                  <c:v>68.915387152096926</c:v>
                </c:pt>
                <c:pt idx="2416">
                  <c:v>68.875826705246951</c:v>
                </c:pt>
                <c:pt idx="2417">
                  <c:v>69.244122538070258</c:v>
                </c:pt>
                <c:pt idx="2418">
                  <c:v>69.133542177402362</c:v>
                </c:pt>
                <c:pt idx="2419">
                  <c:v>66.74359415437543</c:v>
                </c:pt>
                <c:pt idx="2420">
                  <c:v>66.595462251638082</c:v>
                </c:pt>
                <c:pt idx="2421">
                  <c:v>66.567471524746225</c:v>
                </c:pt>
                <c:pt idx="2422">
                  <c:v>66.647190759944181</c:v>
                </c:pt>
                <c:pt idx="2423">
                  <c:v>66.429241951703489</c:v>
                </c:pt>
                <c:pt idx="2424">
                  <c:v>66.335326958721069</c:v>
                </c:pt>
                <c:pt idx="2425">
                  <c:v>66.191268981533298</c:v>
                </c:pt>
                <c:pt idx="2426">
                  <c:v>65.950573941293882</c:v>
                </c:pt>
                <c:pt idx="2427">
                  <c:v>65.380349237271787</c:v>
                </c:pt>
                <c:pt idx="2428">
                  <c:v>72.58299879040041</c:v>
                </c:pt>
                <c:pt idx="2429">
                  <c:v>63.59013672470541</c:v>
                </c:pt>
                <c:pt idx="2430">
                  <c:v>72.681522500655959</c:v>
                </c:pt>
                <c:pt idx="2431">
                  <c:v>62.207325294749594</c:v>
                </c:pt>
                <c:pt idx="2432">
                  <c:v>61.860708746982617</c:v>
                </c:pt>
                <c:pt idx="2433">
                  <c:v>61.576258699496236</c:v>
                </c:pt>
                <c:pt idx="2434">
                  <c:v>60.965079855892277</c:v>
                </c:pt>
                <c:pt idx="2435">
                  <c:v>60.903151900190409</c:v>
                </c:pt>
                <c:pt idx="2436">
                  <c:v>60.588415527486639</c:v>
                </c:pt>
                <c:pt idx="2437">
                  <c:v>72.655852136916522</c:v>
                </c:pt>
                <c:pt idx="2438">
                  <c:v>59.75617750917506</c:v>
                </c:pt>
                <c:pt idx="2439">
                  <c:v>59.212515893587536</c:v>
                </c:pt>
                <c:pt idx="2440">
                  <c:v>58.887075963961024</c:v>
                </c:pt>
                <c:pt idx="2441">
                  <c:v>58.860287830065182</c:v>
                </c:pt>
                <c:pt idx="2442">
                  <c:v>58.819333078858456</c:v>
                </c:pt>
                <c:pt idx="2443">
                  <c:v>58.218878841081704</c:v>
                </c:pt>
                <c:pt idx="2444">
                  <c:v>58.238531301287324</c:v>
                </c:pt>
                <c:pt idx="2445">
                  <c:v>58.241703469486133</c:v>
                </c:pt>
                <c:pt idx="2446">
                  <c:v>58.410899433866298</c:v>
                </c:pt>
                <c:pt idx="2447">
                  <c:v>58.65808464799963</c:v>
                </c:pt>
                <c:pt idx="2448">
                  <c:v>58.980797092747224</c:v>
                </c:pt>
                <c:pt idx="2449">
                  <c:v>67.958526011554738</c:v>
                </c:pt>
                <c:pt idx="2450">
                  <c:v>67.88142212605652</c:v>
                </c:pt>
                <c:pt idx="2451">
                  <c:v>67.519143368056973</c:v>
                </c:pt>
                <c:pt idx="2452">
                  <c:v>73.341746970544989</c:v>
                </c:pt>
                <c:pt idx="2453">
                  <c:v>68.055472763651707</c:v>
                </c:pt>
                <c:pt idx="2454">
                  <c:v>67.488375544439094</c:v>
                </c:pt>
                <c:pt idx="2455">
                  <c:v>67.929212597923026</c:v>
                </c:pt>
                <c:pt idx="2456">
                  <c:v>68.243374256625174</c:v>
                </c:pt>
                <c:pt idx="2457">
                  <c:v>68.01662304787223</c:v>
                </c:pt>
                <c:pt idx="2458">
                  <c:v>73.944527800094846</c:v>
                </c:pt>
                <c:pt idx="2459">
                  <c:v>67.838393892807744</c:v>
                </c:pt>
                <c:pt idx="2460">
                  <c:v>67.515662639408589</c:v>
                </c:pt>
                <c:pt idx="2461">
                  <c:v>67.482833128131432</c:v>
                </c:pt>
                <c:pt idx="2462">
                  <c:v>67.345456788320121</c:v>
                </c:pt>
                <c:pt idx="2463">
                  <c:v>67.08286696981115</c:v>
                </c:pt>
                <c:pt idx="2464">
                  <c:v>69.598752725789254</c:v>
                </c:pt>
                <c:pt idx="2465">
                  <c:v>68.606313161195814</c:v>
                </c:pt>
                <c:pt idx="2466">
                  <c:v>69.318529119652467</c:v>
                </c:pt>
                <c:pt idx="2467">
                  <c:v>68.336006587320924</c:v>
                </c:pt>
                <c:pt idx="2468">
                  <c:v>68.962402703248969</c:v>
                </c:pt>
                <c:pt idx="2469">
                  <c:v>67.966191260050124</c:v>
                </c:pt>
                <c:pt idx="2470">
                  <c:v>68.975272089113261</c:v>
                </c:pt>
                <c:pt idx="2471">
                  <c:v>67.794192666609504</c:v>
                </c:pt>
                <c:pt idx="2472">
                  <c:v>67.721849282996743</c:v>
                </c:pt>
                <c:pt idx="2473">
                  <c:v>68.252279897398964</c:v>
                </c:pt>
                <c:pt idx="2474">
                  <c:v>74.959365048226701</c:v>
                </c:pt>
                <c:pt idx="2475">
                  <c:v>67.263946213369707</c:v>
                </c:pt>
                <c:pt idx="2476">
                  <c:v>67.06060684122626</c:v>
                </c:pt>
                <c:pt idx="2477">
                  <c:v>67.027831813787074</c:v>
                </c:pt>
                <c:pt idx="2478">
                  <c:v>66.655292278206488</c:v>
                </c:pt>
                <c:pt idx="2479">
                  <c:v>73.957634522630812</c:v>
                </c:pt>
                <c:pt idx="2480">
                  <c:v>73.869269983477835</c:v>
                </c:pt>
                <c:pt idx="2481">
                  <c:v>73.867699601167445</c:v>
                </c:pt>
                <c:pt idx="2482">
                  <c:v>73.886697942549958</c:v>
                </c:pt>
                <c:pt idx="2483">
                  <c:v>73.586619066928435</c:v>
                </c:pt>
                <c:pt idx="2484">
                  <c:v>73.949675568478753</c:v>
                </c:pt>
                <c:pt idx="2485">
                  <c:v>73.613444538271693</c:v>
                </c:pt>
                <c:pt idx="2486">
                  <c:v>73.818447793812496</c:v>
                </c:pt>
                <c:pt idx="2487">
                  <c:v>73.871369475147233</c:v>
                </c:pt>
                <c:pt idx="2488">
                  <c:v>73.723910500796393</c:v>
                </c:pt>
                <c:pt idx="2489">
                  <c:v>73.675944705524856</c:v>
                </c:pt>
                <c:pt idx="2490">
                  <c:v>73.544323301062931</c:v>
                </c:pt>
                <c:pt idx="2491">
                  <c:v>73.355441100848893</c:v>
                </c:pt>
                <c:pt idx="2492">
                  <c:v>73.714351423296463</c:v>
                </c:pt>
                <c:pt idx="2493">
                  <c:v>69.248049693359135</c:v>
                </c:pt>
                <c:pt idx="2494">
                  <c:v>73.500561254018749</c:v>
                </c:pt>
                <c:pt idx="2495">
                  <c:v>73.400569400488564</c:v>
                </c:pt>
                <c:pt idx="2496">
                  <c:v>69.223862992186653</c:v>
                </c:pt>
                <c:pt idx="2497">
                  <c:v>69.897128911561538</c:v>
                </c:pt>
                <c:pt idx="2498">
                  <c:v>69.034946457626035</c:v>
                </c:pt>
                <c:pt idx="2499">
                  <c:v>68.957504604113367</c:v>
                </c:pt>
                <c:pt idx="2500">
                  <c:v>68.769288535628817</c:v>
                </c:pt>
                <c:pt idx="2501">
                  <c:v>68.64382527078746</c:v>
                </c:pt>
                <c:pt idx="2502">
                  <c:v>68.559123830298759</c:v>
                </c:pt>
                <c:pt idx="2503">
                  <c:v>68.871111931373662</c:v>
                </c:pt>
                <c:pt idx="2504">
                  <c:v>68.253283146534969</c:v>
                </c:pt>
                <c:pt idx="2505">
                  <c:v>68.426113497090128</c:v>
                </c:pt>
                <c:pt idx="2506">
                  <c:v>68.053582160054503</c:v>
                </c:pt>
                <c:pt idx="2507">
                  <c:v>73.694164891893919</c:v>
                </c:pt>
                <c:pt idx="2508">
                  <c:v>68.093658469812752</c:v>
                </c:pt>
                <c:pt idx="2509">
                  <c:v>65.490938421565289</c:v>
                </c:pt>
                <c:pt idx="2510">
                  <c:v>64.631769481307046</c:v>
                </c:pt>
                <c:pt idx="2511">
                  <c:v>74.012579621843912</c:v>
                </c:pt>
                <c:pt idx="2512">
                  <c:v>65.236236400462644</c:v>
                </c:pt>
                <c:pt idx="2513">
                  <c:v>65.41171688653084</c:v>
                </c:pt>
                <c:pt idx="2514">
                  <c:v>64.973265678740432</c:v>
                </c:pt>
                <c:pt idx="2515">
                  <c:v>64.103116596735617</c:v>
                </c:pt>
                <c:pt idx="2516">
                  <c:v>63.884415159720184</c:v>
                </c:pt>
                <c:pt idx="2517">
                  <c:v>63.773812530773917</c:v>
                </c:pt>
                <c:pt idx="2518">
                  <c:v>63.677172782619834</c:v>
                </c:pt>
                <c:pt idx="2519">
                  <c:v>64.236555553244273</c:v>
                </c:pt>
                <c:pt idx="2520">
                  <c:v>64.550542261175636</c:v>
                </c:pt>
                <c:pt idx="2521">
                  <c:v>64.401364303025431</c:v>
                </c:pt>
                <c:pt idx="2522">
                  <c:v>64.748886186816364</c:v>
                </c:pt>
                <c:pt idx="2523">
                  <c:v>64.81274163670129</c:v>
                </c:pt>
                <c:pt idx="2524">
                  <c:v>71.922953260620602</c:v>
                </c:pt>
                <c:pt idx="2525">
                  <c:v>59.24383941591676</c:v>
                </c:pt>
                <c:pt idx="2526">
                  <c:v>58.624363375432189</c:v>
                </c:pt>
                <c:pt idx="2527">
                  <c:v>62.128535805268015</c:v>
                </c:pt>
                <c:pt idx="2528">
                  <c:v>61.404871756879565</c:v>
                </c:pt>
                <c:pt idx="2529">
                  <c:v>60.52648598977374</c:v>
                </c:pt>
                <c:pt idx="2530">
                  <c:v>75.521170673280906</c:v>
                </c:pt>
                <c:pt idx="2531">
                  <c:v>75.42748833875649</c:v>
                </c:pt>
                <c:pt idx="2532">
                  <c:v>75.515299222743892</c:v>
                </c:pt>
                <c:pt idx="2533">
                  <c:v>57.659177926189351</c:v>
                </c:pt>
                <c:pt idx="2534">
                  <c:v>55.849479103885542</c:v>
                </c:pt>
                <c:pt idx="2535">
                  <c:v>75.087143007878311</c:v>
                </c:pt>
                <c:pt idx="2536">
                  <c:v>54.344097538622066</c:v>
                </c:pt>
                <c:pt idx="2537">
                  <c:v>53.706137428665826</c:v>
                </c:pt>
                <c:pt idx="2538">
                  <c:v>53.000564823660433</c:v>
                </c:pt>
                <c:pt idx="2539">
                  <c:v>75.624625898328404</c:v>
                </c:pt>
                <c:pt idx="2540">
                  <c:v>68.037079841760985</c:v>
                </c:pt>
                <c:pt idx="2541">
                  <c:v>75.952917804483661</c:v>
                </c:pt>
                <c:pt idx="2542">
                  <c:v>75.988811543322257</c:v>
                </c:pt>
                <c:pt idx="2543">
                  <c:v>67.594627303009389</c:v>
                </c:pt>
                <c:pt idx="2544">
                  <c:v>66.841868089149031</c:v>
                </c:pt>
                <c:pt idx="2545">
                  <c:v>65.343417552606027</c:v>
                </c:pt>
                <c:pt idx="2546">
                  <c:v>64.68904770025263</c:v>
                </c:pt>
                <c:pt idx="2547">
                  <c:v>64.793462888968577</c:v>
                </c:pt>
                <c:pt idx="2548">
                  <c:v>64.16349731795961</c:v>
                </c:pt>
                <c:pt idx="2549">
                  <c:v>64.432139662043767</c:v>
                </c:pt>
                <c:pt idx="2550">
                  <c:v>64.494072487705765</c:v>
                </c:pt>
                <c:pt idx="2551">
                  <c:v>64.16254170894706</c:v>
                </c:pt>
                <c:pt idx="2552">
                  <c:v>64.011225730626165</c:v>
                </c:pt>
                <c:pt idx="2553">
                  <c:v>63.901257901259406</c:v>
                </c:pt>
                <c:pt idx="2554">
                  <c:v>73.259483917547016</c:v>
                </c:pt>
                <c:pt idx="2555">
                  <c:v>71.054716439177994</c:v>
                </c:pt>
                <c:pt idx="2556">
                  <c:v>76.137194011358204</c:v>
                </c:pt>
                <c:pt idx="2557">
                  <c:v>70.894137614178021</c:v>
                </c:pt>
                <c:pt idx="2558">
                  <c:v>70.786053689386463</c:v>
                </c:pt>
                <c:pt idx="2559">
                  <c:v>70.702929973000849</c:v>
                </c:pt>
                <c:pt idx="2560">
                  <c:v>72.972022730739639</c:v>
                </c:pt>
                <c:pt idx="2561">
                  <c:v>72.669970591134643</c:v>
                </c:pt>
                <c:pt idx="2562">
                  <c:v>72.594376329257003</c:v>
                </c:pt>
                <c:pt idx="2563">
                  <c:v>72.283421937877748</c:v>
                </c:pt>
                <c:pt idx="2564">
                  <c:v>71.865334390353809</c:v>
                </c:pt>
                <c:pt idx="2565">
                  <c:v>70.07665008805408</c:v>
                </c:pt>
                <c:pt idx="2566">
                  <c:v>75.343149154985454</c:v>
                </c:pt>
                <c:pt idx="2567">
                  <c:v>73.754443147550091</c:v>
                </c:pt>
                <c:pt idx="2568">
                  <c:v>73.621801300769789</c:v>
                </c:pt>
                <c:pt idx="2569">
                  <c:v>78.171999101520925</c:v>
                </c:pt>
                <c:pt idx="2570">
                  <c:v>77.973738813166577</c:v>
                </c:pt>
                <c:pt idx="2571">
                  <c:v>77.910505061710637</c:v>
                </c:pt>
                <c:pt idx="2572">
                  <c:v>77.948290738259303</c:v>
                </c:pt>
                <c:pt idx="2573">
                  <c:v>77.957851670922565</c:v>
                </c:pt>
                <c:pt idx="2574">
                  <c:v>77.90040028447504</c:v>
                </c:pt>
                <c:pt idx="2575">
                  <c:v>77.822052262399637</c:v>
                </c:pt>
                <c:pt idx="2576">
                  <c:v>81.182858785643688</c:v>
                </c:pt>
                <c:pt idx="2577">
                  <c:v>81.322665788873721</c:v>
                </c:pt>
                <c:pt idx="2578">
                  <c:v>77.954531157372173</c:v>
                </c:pt>
                <c:pt idx="2579">
                  <c:v>78.12078813418627</c:v>
                </c:pt>
                <c:pt idx="2580">
                  <c:v>78.140682871137386</c:v>
                </c:pt>
                <c:pt idx="2581">
                  <c:v>77.867853128362484</c:v>
                </c:pt>
                <c:pt idx="2582">
                  <c:v>77.668590941331374</c:v>
                </c:pt>
                <c:pt idx="2583">
                  <c:v>77.42398594244186</c:v>
                </c:pt>
                <c:pt idx="2584">
                  <c:v>77.258730864304525</c:v>
                </c:pt>
                <c:pt idx="2585">
                  <c:v>72.091673495292696</c:v>
                </c:pt>
                <c:pt idx="2586">
                  <c:v>60.860369433194293</c:v>
                </c:pt>
                <c:pt idx="2587">
                  <c:v>59.668718115246826</c:v>
                </c:pt>
                <c:pt idx="2588">
                  <c:v>59.691389521176021</c:v>
                </c:pt>
                <c:pt idx="2589">
                  <c:v>73.582432948663438</c:v>
                </c:pt>
                <c:pt idx="2590">
                  <c:v>58.778121283959628</c:v>
                </c:pt>
                <c:pt idx="2591">
                  <c:v>58.223129892798802</c:v>
                </c:pt>
                <c:pt idx="2592">
                  <c:v>57.033940426309343</c:v>
                </c:pt>
                <c:pt idx="2593">
                  <c:v>55.756383950976733</c:v>
                </c:pt>
                <c:pt idx="2594">
                  <c:v>55.175171613284071</c:v>
                </c:pt>
                <c:pt idx="2595">
                  <c:v>54.904345667862735</c:v>
                </c:pt>
                <c:pt idx="2596">
                  <c:v>54.127191656689355</c:v>
                </c:pt>
                <c:pt idx="2597">
                  <c:v>72.829181269148265</c:v>
                </c:pt>
                <c:pt idx="2598">
                  <c:v>73.101238140298605</c:v>
                </c:pt>
                <c:pt idx="2599">
                  <c:v>54.801551469556813</c:v>
                </c:pt>
                <c:pt idx="2600">
                  <c:v>79.915492878014504</c:v>
                </c:pt>
                <c:pt idx="2601">
                  <c:v>79.826811051651276</c:v>
                </c:pt>
                <c:pt idx="2602">
                  <c:v>79.826811051651276</c:v>
                </c:pt>
                <c:pt idx="2603">
                  <c:v>79.770132536828299</c:v>
                </c:pt>
                <c:pt idx="2604">
                  <c:v>79.769130638151523</c:v>
                </c:pt>
                <c:pt idx="2605">
                  <c:v>79.696564981084521</c:v>
                </c:pt>
                <c:pt idx="2606">
                  <c:v>79.707900684049108</c:v>
                </c:pt>
                <c:pt idx="2607">
                  <c:v>80.018287076320433</c:v>
                </c:pt>
                <c:pt idx="2608">
                  <c:v>75.453949687592015</c:v>
                </c:pt>
                <c:pt idx="2609">
                  <c:v>75.456726356570101</c:v>
                </c:pt>
                <c:pt idx="2610">
                  <c:v>75.485952999132252</c:v>
                </c:pt>
                <c:pt idx="2611">
                  <c:v>75.322701718348469</c:v>
                </c:pt>
                <c:pt idx="2612">
                  <c:v>75.251910831582791</c:v>
                </c:pt>
                <c:pt idx="2613">
                  <c:v>75.221682290343864</c:v>
                </c:pt>
                <c:pt idx="2614">
                  <c:v>75.250908932906015</c:v>
                </c:pt>
                <c:pt idx="2615">
                  <c:v>70.968932351631224</c:v>
                </c:pt>
                <c:pt idx="2616">
                  <c:v>70.901274085051014</c:v>
                </c:pt>
                <c:pt idx="2617">
                  <c:v>70.750747235311124</c:v>
                </c:pt>
                <c:pt idx="2618">
                  <c:v>71.184408706378562</c:v>
                </c:pt>
                <c:pt idx="2619">
                  <c:v>72.132168074176036</c:v>
                </c:pt>
                <c:pt idx="2620">
                  <c:v>72.025470128055673</c:v>
                </c:pt>
                <c:pt idx="2621">
                  <c:v>70.888317164934364</c:v>
                </c:pt>
                <c:pt idx="2622">
                  <c:v>70.626347077151266</c:v>
                </c:pt>
                <c:pt idx="2623">
                  <c:v>71.938489576718354</c:v>
                </c:pt>
                <c:pt idx="2624">
                  <c:v>70.634008528128774</c:v>
                </c:pt>
                <c:pt idx="2625">
                  <c:v>70.862870999731214</c:v>
                </c:pt>
                <c:pt idx="2626">
                  <c:v>70.259208676996423</c:v>
                </c:pt>
                <c:pt idx="2627">
                  <c:v>70.328211532599028</c:v>
                </c:pt>
                <c:pt idx="2628">
                  <c:v>70.8472018780365</c:v>
                </c:pt>
                <c:pt idx="2629">
                  <c:v>70.693659521392007</c:v>
                </c:pt>
                <c:pt idx="2630">
                  <c:v>65.440806662524352</c:v>
                </c:pt>
                <c:pt idx="2631">
                  <c:v>65.407886226298714</c:v>
                </c:pt>
                <c:pt idx="2632">
                  <c:v>65.450733417854181</c:v>
                </c:pt>
                <c:pt idx="2633">
                  <c:v>66.636265855142668</c:v>
                </c:pt>
                <c:pt idx="2634">
                  <c:v>66.585526117962218</c:v>
                </c:pt>
                <c:pt idx="2635">
                  <c:v>66.505036547638625</c:v>
                </c:pt>
                <c:pt idx="2636">
                  <c:v>66.33697404456862</c:v>
                </c:pt>
                <c:pt idx="2637">
                  <c:v>66.254818230754935</c:v>
                </c:pt>
                <c:pt idx="2638">
                  <c:v>66.18015766848923</c:v>
                </c:pt>
                <c:pt idx="2639">
                  <c:v>65.779100247207793</c:v>
                </c:pt>
                <c:pt idx="2640">
                  <c:v>66.102889353531708</c:v>
                </c:pt>
                <c:pt idx="2641">
                  <c:v>66.080398565548634</c:v>
                </c:pt>
                <c:pt idx="2642">
                  <c:v>65.918774121641505</c:v>
                </c:pt>
                <c:pt idx="2643">
                  <c:v>65.997176292413045</c:v>
                </c:pt>
                <c:pt idx="2644">
                  <c:v>65.849218789013364</c:v>
                </c:pt>
                <c:pt idx="2645">
                  <c:v>68.002165020847457</c:v>
                </c:pt>
                <c:pt idx="2646">
                  <c:v>67.886279490108322</c:v>
                </c:pt>
                <c:pt idx="2647">
                  <c:v>67.741325359480271</c:v>
                </c:pt>
                <c:pt idx="2648">
                  <c:v>67.943995311234005</c:v>
                </c:pt>
                <c:pt idx="2649">
                  <c:v>67.797776744294126</c:v>
                </c:pt>
                <c:pt idx="2650">
                  <c:v>67.522606975027685</c:v>
                </c:pt>
                <c:pt idx="2651">
                  <c:v>67.467881368772666</c:v>
                </c:pt>
                <c:pt idx="2652">
                  <c:v>67.224544438492345</c:v>
                </c:pt>
                <c:pt idx="2653">
                  <c:v>66.860809796932372</c:v>
                </c:pt>
                <c:pt idx="2654">
                  <c:v>66.81752543437814</c:v>
                </c:pt>
                <c:pt idx="2655">
                  <c:v>66.626918393619377</c:v>
                </c:pt>
                <c:pt idx="2656">
                  <c:v>66.394590290517868</c:v>
                </c:pt>
                <c:pt idx="2657">
                  <c:v>66.364434965346888</c:v>
                </c:pt>
                <c:pt idx="2658">
                  <c:v>66.101819296029575</c:v>
                </c:pt>
                <c:pt idx="2659">
                  <c:v>73.267917415158934</c:v>
                </c:pt>
                <c:pt idx="2660">
                  <c:v>69.034354965815623</c:v>
                </c:pt>
                <c:pt idx="2661">
                  <c:v>69.08069967635079</c:v>
                </c:pt>
                <c:pt idx="2662">
                  <c:v>68.988239282332685</c:v>
                </c:pt>
                <c:pt idx="2663">
                  <c:v>69.136376292497005</c:v>
                </c:pt>
                <c:pt idx="2664">
                  <c:v>69.317747539930565</c:v>
                </c:pt>
                <c:pt idx="2665">
                  <c:v>69.102827237707672</c:v>
                </c:pt>
                <c:pt idx="2666">
                  <c:v>69.237080902981532</c:v>
                </c:pt>
                <c:pt idx="2667">
                  <c:v>69.566589160579397</c:v>
                </c:pt>
                <c:pt idx="2668">
                  <c:v>69.492792577783405</c:v>
                </c:pt>
                <c:pt idx="2669">
                  <c:v>69.582247275771181</c:v>
                </c:pt>
                <c:pt idx="2670">
                  <c:v>69.309417532996292</c:v>
                </c:pt>
                <c:pt idx="2671">
                  <c:v>68.34934653114027</c:v>
                </c:pt>
                <c:pt idx="2672">
                  <c:v>68.793986588685442</c:v>
                </c:pt>
                <c:pt idx="2673">
                  <c:v>69.143618610286666</c:v>
                </c:pt>
                <c:pt idx="2674">
                  <c:v>69.172845252848816</c:v>
                </c:pt>
                <c:pt idx="2675">
                  <c:v>69.465283259406036</c:v>
                </c:pt>
                <c:pt idx="2676">
                  <c:v>69.386935237330633</c:v>
                </c:pt>
                <c:pt idx="2677">
                  <c:v>74.575823978256551</c:v>
                </c:pt>
                <c:pt idx="2678">
                  <c:v>69.275582005038189</c:v>
                </c:pt>
                <c:pt idx="2679">
                  <c:v>69.183121611020098</c:v>
                </c:pt>
                <c:pt idx="2680">
                  <c:v>69.11233072425442</c:v>
                </c:pt>
                <c:pt idx="2681">
                  <c:v>68.962189916736548</c:v>
                </c:pt>
                <c:pt idx="2682">
                  <c:v>68.702470647227571</c:v>
                </c:pt>
                <c:pt idx="2683">
                  <c:v>68.532435102758612</c:v>
                </c:pt>
                <c:pt idx="2684">
                  <c:v>68.585335049926726</c:v>
                </c:pt>
                <c:pt idx="2685">
                  <c:v>68.64579213240458</c:v>
                </c:pt>
                <c:pt idx="2686">
                  <c:v>68.348287186346951</c:v>
                </c:pt>
                <c:pt idx="2687">
                  <c:v>68.287830103869098</c:v>
                </c:pt>
                <c:pt idx="2688">
                  <c:v>68.171696405245029</c:v>
                </c:pt>
                <c:pt idx="2689">
                  <c:v>68.036669868346635</c:v>
                </c:pt>
                <c:pt idx="2690">
                  <c:v>63.489536338059061</c:v>
                </c:pt>
                <c:pt idx="2691">
                  <c:v>63.58955386738689</c:v>
                </c:pt>
                <c:pt idx="2692">
                  <c:v>63.146144735570722</c:v>
                </c:pt>
                <c:pt idx="2693">
                  <c:v>63.234826561933957</c:v>
                </c:pt>
                <c:pt idx="2694">
                  <c:v>63.286724610425303</c:v>
                </c:pt>
                <c:pt idx="2695">
                  <c:v>63.186707081097474</c:v>
                </c:pt>
                <c:pt idx="2696">
                  <c:v>63.057462909207487</c:v>
                </c:pt>
                <c:pt idx="2697">
                  <c:v>72.550196897728327</c:v>
                </c:pt>
                <c:pt idx="2698">
                  <c:v>62.880099256481017</c:v>
                </c:pt>
                <c:pt idx="2699">
                  <c:v>62.747076516936168</c:v>
                </c:pt>
                <c:pt idx="2700">
                  <c:v>62.665951825882665</c:v>
                </c:pt>
                <c:pt idx="2701">
                  <c:v>62.569712864209706</c:v>
                </c:pt>
                <c:pt idx="2702">
                  <c:v>72.513413119856452</c:v>
                </c:pt>
                <c:pt idx="2703">
                  <c:v>62.496145308465934</c:v>
                </c:pt>
                <c:pt idx="2704">
                  <c:v>62.448025827629451</c:v>
                </c:pt>
                <c:pt idx="2705">
                  <c:v>59.796200574716885</c:v>
                </c:pt>
                <c:pt idx="2706">
                  <c:v>59.974882955851548</c:v>
                </c:pt>
                <c:pt idx="2707">
                  <c:v>59.219290168304575</c:v>
                </c:pt>
                <c:pt idx="2708">
                  <c:v>58.449476273564635</c:v>
                </c:pt>
                <c:pt idx="2709">
                  <c:v>58.545517872646727</c:v>
                </c:pt>
                <c:pt idx="2710">
                  <c:v>58.234872491123014</c:v>
                </c:pt>
                <c:pt idx="2711">
                  <c:v>72.494957184192216</c:v>
                </c:pt>
                <c:pt idx="2712">
                  <c:v>52.794023590619503</c:v>
                </c:pt>
                <c:pt idx="2713">
                  <c:v>51.123478113958889</c:v>
                </c:pt>
                <c:pt idx="2714">
                  <c:v>49.985382364402795</c:v>
                </c:pt>
                <c:pt idx="2715">
                  <c:v>48.901072071083831</c:v>
                </c:pt>
                <c:pt idx="2716">
                  <c:v>71.678210881256121</c:v>
                </c:pt>
                <c:pt idx="2717">
                  <c:v>71.490904269802641</c:v>
                </c:pt>
                <c:pt idx="2718">
                  <c:v>47.517964349664666</c:v>
                </c:pt>
                <c:pt idx="2719">
                  <c:v>47.38797991135192</c:v>
                </c:pt>
                <c:pt idx="2720">
                  <c:v>59.607678799820597</c:v>
                </c:pt>
                <c:pt idx="2721">
                  <c:v>58.324473882551786</c:v>
                </c:pt>
                <c:pt idx="2722">
                  <c:v>56.930876668981213</c:v>
                </c:pt>
                <c:pt idx="2723">
                  <c:v>55.327335716050953</c:v>
                </c:pt>
                <c:pt idx="2724">
                  <c:v>52.228980926126688</c:v>
                </c:pt>
                <c:pt idx="2725">
                  <c:v>49.321259825163381</c:v>
                </c:pt>
                <c:pt idx="2726">
                  <c:v>46.92991506952184</c:v>
                </c:pt>
                <c:pt idx="2727">
                  <c:v>72.108918285158126</c:v>
                </c:pt>
                <c:pt idx="2728">
                  <c:v>75.032807633506764</c:v>
                </c:pt>
                <c:pt idx="2729">
                  <c:v>43.372696542208573</c:v>
                </c:pt>
                <c:pt idx="2730">
                  <c:v>43.18446124302546</c:v>
                </c:pt>
                <c:pt idx="2731">
                  <c:v>43.42583151883241</c:v>
                </c:pt>
                <c:pt idx="2732">
                  <c:v>72.032504784660404</c:v>
                </c:pt>
                <c:pt idx="2733">
                  <c:v>43.827533169860672</c:v>
                </c:pt>
                <c:pt idx="2734">
                  <c:v>44.743578076055158</c:v>
                </c:pt>
              </c:numCache>
            </c:numRef>
          </c:xVal>
          <c:yVal>
            <c:numRef>
              <c:f>Regression!RegChartScaleLoc</c:f>
              <c:numCache>
                <c:formatCode>0.0000</c:formatCode>
                <c:ptCount val="2735"/>
                <c:pt idx="0">
                  <c:v>0.70187742709826961</c:v>
                </c:pt>
                <c:pt idx="1">
                  <c:v>0.53098004487101824</c:v>
                </c:pt>
                <c:pt idx="2">
                  <c:v>0.5510125127835851</c:v>
                </c:pt>
                <c:pt idx="3">
                  <c:v>0.58347474286139045</c:v>
                </c:pt>
                <c:pt idx="4">
                  <c:v>0.60051334881499385</c:v>
                </c:pt>
                <c:pt idx="5">
                  <c:v>0.6357496058061588</c:v>
                </c:pt>
                <c:pt idx="6">
                  <c:v>0.64812328684059795</c:v>
                </c:pt>
                <c:pt idx="7">
                  <c:v>0.6755786713256805</c:v>
                </c:pt>
                <c:pt idx="8">
                  <c:v>0.70309168847145898</c:v>
                </c:pt>
                <c:pt idx="9">
                  <c:v>0.72678489360815002</c:v>
                </c:pt>
                <c:pt idx="10">
                  <c:v>0.74496134788748358</c:v>
                </c:pt>
                <c:pt idx="11">
                  <c:v>0.76866181621431851</c:v>
                </c:pt>
                <c:pt idx="12">
                  <c:v>0.79012378615052703</c:v>
                </c:pt>
                <c:pt idx="13">
                  <c:v>1.679354725584</c:v>
                </c:pt>
                <c:pt idx="14">
                  <c:v>0.83713989310958226</c:v>
                </c:pt>
                <c:pt idx="15">
                  <c:v>0.86384068089687371</c:v>
                </c:pt>
                <c:pt idx="16">
                  <c:v>0.94945611410596165</c:v>
                </c:pt>
                <c:pt idx="17">
                  <c:v>0.6118093052712027</c:v>
                </c:pt>
                <c:pt idx="18">
                  <c:v>0.92707804354355794</c:v>
                </c:pt>
                <c:pt idx="19">
                  <c:v>0.89633373565920171</c:v>
                </c:pt>
                <c:pt idx="20">
                  <c:v>0.8673585976183823</c:v>
                </c:pt>
                <c:pt idx="21">
                  <c:v>0.86812698084427586</c:v>
                </c:pt>
                <c:pt idx="22">
                  <c:v>0.82183741911335995</c:v>
                </c:pt>
                <c:pt idx="23">
                  <c:v>0.25335568424115701</c:v>
                </c:pt>
                <c:pt idx="24">
                  <c:v>0.30647199461742347</c:v>
                </c:pt>
                <c:pt idx="25">
                  <c:v>0.69797778790062026</c:v>
                </c:pt>
                <c:pt idx="26">
                  <c:v>0.47742057780900571</c:v>
                </c:pt>
                <c:pt idx="27">
                  <c:v>0.52555878558615399</c:v>
                </c:pt>
                <c:pt idx="28">
                  <c:v>0.51534186897514689</c:v>
                </c:pt>
                <c:pt idx="29">
                  <c:v>0.42437563322038407</c:v>
                </c:pt>
                <c:pt idx="30">
                  <c:v>0.41184063557296796</c:v>
                </c:pt>
                <c:pt idx="31">
                  <c:v>0.56364182622844095</c:v>
                </c:pt>
                <c:pt idx="32">
                  <c:v>0.60675990084934117</c:v>
                </c:pt>
                <c:pt idx="33">
                  <c:v>1.0007931999370068</c:v>
                </c:pt>
                <c:pt idx="34">
                  <c:v>0.98336979539939329</c:v>
                </c:pt>
                <c:pt idx="35">
                  <c:v>0.98332488621663272</c:v>
                </c:pt>
                <c:pt idx="36">
                  <c:v>0.98517976644846039</c:v>
                </c:pt>
                <c:pt idx="37">
                  <c:v>0.97739641724460202</c:v>
                </c:pt>
                <c:pt idx="38">
                  <c:v>0.98045148236029334</c:v>
                </c:pt>
                <c:pt idx="39">
                  <c:v>0.95271686999031924</c:v>
                </c:pt>
                <c:pt idx="40">
                  <c:v>0.93489532343353843</c:v>
                </c:pt>
                <c:pt idx="41">
                  <c:v>0.91618133574391059</c:v>
                </c:pt>
                <c:pt idx="42">
                  <c:v>0.39978570445761369</c:v>
                </c:pt>
                <c:pt idx="43">
                  <c:v>0.8506290197841464</c:v>
                </c:pt>
                <c:pt idx="44">
                  <c:v>0.82854661415165742</c:v>
                </c:pt>
                <c:pt idx="45">
                  <c:v>0.813592740373279</c:v>
                </c:pt>
                <c:pt idx="46">
                  <c:v>0.80233266602990294</c:v>
                </c:pt>
                <c:pt idx="47">
                  <c:v>1.2536793173119951</c:v>
                </c:pt>
                <c:pt idx="48">
                  <c:v>1.2672755657948729</c:v>
                </c:pt>
                <c:pt idx="49">
                  <c:v>0.90271407030837214</c:v>
                </c:pt>
                <c:pt idx="50">
                  <c:v>1.2636268604483263</c:v>
                </c:pt>
                <c:pt idx="51">
                  <c:v>1.3324717119895719</c:v>
                </c:pt>
                <c:pt idx="52">
                  <c:v>1.3346832103845092</c:v>
                </c:pt>
                <c:pt idx="53">
                  <c:v>1.3563248178325806</c:v>
                </c:pt>
                <c:pt idx="54">
                  <c:v>1.356936648751077</c:v>
                </c:pt>
                <c:pt idx="55">
                  <c:v>1.3535406855170267</c:v>
                </c:pt>
                <c:pt idx="56">
                  <c:v>1.3533841411942027</c:v>
                </c:pt>
                <c:pt idx="57">
                  <c:v>1.322723846498344</c:v>
                </c:pt>
                <c:pt idx="58">
                  <c:v>1.3357909397263696</c:v>
                </c:pt>
                <c:pt idx="59">
                  <c:v>1.3300846545565639</c:v>
                </c:pt>
                <c:pt idx="60">
                  <c:v>2.0966005613965257</c:v>
                </c:pt>
                <c:pt idx="61">
                  <c:v>2.094203628685289</c:v>
                </c:pt>
                <c:pt idx="62">
                  <c:v>0.7772200653941399</c:v>
                </c:pt>
                <c:pt idx="63">
                  <c:v>0.80244768189663163</c:v>
                </c:pt>
                <c:pt idx="64">
                  <c:v>0.79167512323899403</c:v>
                </c:pt>
                <c:pt idx="65">
                  <c:v>0.81478187281697656</c:v>
                </c:pt>
                <c:pt idx="66">
                  <c:v>0.80299678063057811</c:v>
                </c:pt>
                <c:pt idx="67">
                  <c:v>0.31831691497800202</c:v>
                </c:pt>
                <c:pt idx="68">
                  <c:v>0.87262378370914173</c:v>
                </c:pt>
                <c:pt idx="69">
                  <c:v>0.84430060472715363</c:v>
                </c:pt>
                <c:pt idx="70">
                  <c:v>0.82081508999518304</c:v>
                </c:pt>
                <c:pt idx="71">
                  <c:v>0.76170983119263513</c:v>
                </c:pt>
                <c:pt idx="72">
                  <c:v>0.87076281982972858</c:v>
                </c:pt>
                <c:pt idx="73">
                  <c:v>0.79651667921844616</c:v>
                </c:pt>
                <c:pt idx="74">
                  <c:v>0.79758947979600381</c:v>
                </c:pt>
                <c:pt idx="75">
                  <c:v>0.81749703902345972</c:v>
                </c:pt>
                <c:pt idx="76">
                  <c:v>0.75428824269421568</c:v>
                </c:pt>
                <c:pt idx="77">
                  <c:v>0.83998186294310351</c:v>
                </c:pt>
                <c:pt idx="78">
                  <c:v>0.80202567726890472</c:v>
                </c:pt>
                <c:pt idx="79">
                  <c:v>0.40608383804301446</c:v>
                </c:pt>
                <c:pt idx="80">
                  <c:v>0.46869638719629125</c:v>
                </c:pt>
                <c:pt idx="81">
                  <c:v>0.81559163096694909</c:v>
                </c:pt>
                <c:pt idx="82">
                  <c:v>0.76556802706019855</c:v>
                </c:pt>
                <c:pt idx="83">
                  <c:v>0.73956996458555746</c:v>
                </c:pt>
                <c:pt idx="84">
                  <c:v>0.71889299198993628</c:v>
                </c:pt>
                <c:pt idx="85">
                  <c:v>0.77925906304404746</c:v>
                </c:pt>
                <c:pt idx="86">
                  <c:v>0.81114782319015266</c:v>
                </c:pt>
                <c:pt idx="87">
                  <c:v>0.51756795752830409</c:v>
                </c:pt>
                <c:pt idx="88">
                  <c:v>0.77334427468684031</c:v>
                </c:pt>
                <c:pt idx="89">
                  <c:v>0.74330921416458873</c:v>
                </c:pt>
                <c:pt idx="90">
                  <c:v>0.75752263080910631</c:v>
                </c:pt>
                <c:pt idx="91">
                  <c:v>0.68249277477850834</c:v>
                </c:pt>
                <c:pt idx="92">
                  <c:v>0.14061648258329892</c:v>
                </c:pt>
                <c:pt idx="93">
                  <c:v>0.87153621460166486</c:v>
                </c:pt>
                <c:pt idx="94">
                  <c:v>0.85992538166941102</c:v>
                </c:pt>
                <c:pt idx="95">
                  <c:v>0.83517248621752294</c:v>
                </c:pt>
                <c:pt idx="96">
                  <c:v>0.81006843197009715</c:v>
                </c:pt>
                <c:pt idx="97">
                  <c:v>0.82382677227159529</c:v>
                </c:pt>
                <c:pt idx="98">
                  <c:v>0.45576127382671988</c:v>
                </c:pt>
                <c:pt idx="99">
                  <c:v>0.82999811286236114</c:v>
                </c:pt>
                <c:pt idx="100">
                  <c:v>0.79684990294580893</c:v>
                </c:pt>
                <c:pt idx="101">
                  <c:v>0.79365730030809023</c:v>
                </c:pt>
                <c:pt idx="102">
                  <c:v>0.78302404514320767</c:v>
                </c:pt>
                <c:pt idx="103">
                  <c:v>0.79732864770300438</c:v>
                </c:pt>
                <c:pt idx="104">
                  <c:v>0.7905305899191627</c:v>
                </c:pt>
                <c:pt idx="105">
                  <c:v>0.82217177437789968</c:v>
                </c:pt>
                <c:pt idx="106">
                  <c:v>0.76477682736228303</c:v>
                </c:pt>
                <c:pt idx="107">
                  <c:v>0.8564372198800797</c:v>
                </c:pt>
                <c:pt idx="108">
                  <c:v>0.68814093808505183</c:v>
                </c:pt>
                <c:pt idx="109">
                  <c:v>0.71711403795815931</c:v>
                </c:pt>
                <c:pt idx="110">
                  <c:v>0.70169546239636804</c:v>
                </c:pt>
                <c:pt idx="111">
                  <c:v>0.55099831312914049</c:v>
                </c:pt>
                <c:pt idx="112">
                  <c:v>0.39725242142518069</c:v>
                </c:pt>
                <c:pt idx="113">
                  <c:v>0.60763505051741873</c:v>
                </c:pt>
                <c:pt idx="114">
                  <c:v>0.63901282289560268</c:v>
                </c:pt>
                <c:pt idx="115">
                  <c:v>0.34942315712475491</c:v>
                </c:pt>
                <c:pt idx="116">
                  <c:v>0.64179016826827084</c:v>
                </c:pt>
                <c:pt idx="117">
                  <c:v>1.1271205949293317</c:v>
                </c:pt>
                <c:pt idx="118">
                  <c:v>0.68108632972239291</c:v>
                </c:pt>
                <c:pt idx="119">
                  <c:v>0.59767331950542124</c:v>
                </c:pt>
                <c:pt idx="120">
                  <c:v>0.3000863022198923</c:v>
                </c:pt>
                <c:pt idx="121">
                  <c:v>0.52699427929419018</c:v>
                </c:pt>
                <c:pt idx="122">
                  <c:v>0.65542108327558746</c:v>
                </c:pt>
                <c:pt idx="123">
                  <c:v>0.62484821748805719</c:v>
                </c:pt>
                <c:pt idx="124">
                  <c:v>0.52221420577080724</c:v>
                </c:pt>
                <c:pt idx="125">
                  <c:v>0.85186082474430203</c:v>
                </c:pt>
                <c:pt idx="126">
                  <c:v>0.40856825345964232</c:v>
                </c:pt>
                <c:pt idx="127">
                  <c:v>0.39875570833922291</c:v>
                </c:pt>
                <c:pt idx="128">
                  <c:v>0.29999195608706125</c:v>
                </c:pt>
                <c:pt idx="129">
                  <c:v>0.91482322289428541</c:v>
                </c:pt>
                <c:pt idx="130">
                  <c:v>0.4883709785093413</c:v>
                </c:pt>
                <c:pt idx="131">
                  <c:v>0.62302836933090455</c:v>
                </c:pt>
                <c:pt idx="132">
                  <c:v>0.55796027022925299</c:v>
                </c:pt>
                <c:pt idx="133">
                  <c:v>0.30801537541869545</c:v>
                </c:pt>
                <c:pt idx="134">
                  <c:v>0.92639426774602152</c:v>
                </c:pt>
                <c:pt idx="135">
                  <c:v>0.47734977619655539</c:v>
                </c:pt>
                <c:pt idx="136">
                  <c:v>0.57219134018948725</c:v>
                </c:pt>
                <c:pt idx="137">
                  <c:v>0.80694661228596287</c:v>
                </c:pt>
                <c:pt idx="138">
                  <c:v>0.69878421844043115</c:v>
                </c:pt>
                <c:pt idx="139">
                  <c:v>0.76435729841189326</c:v>
                </c:pt>
                <c:pt idx="140">
                  <c:v>0.65609170512463888</c:v>
                </c:pt>
                <c:pt idx="141">
                  <c:v>0.67812089672715636</c:v>
                </c:pt>
                <c:pt idx="142">
                  <c:v>1.2416867376301211</c:v>
                </c:pt>
                <c:pt idx="143">
                  <c:v>0.91083280991265159</c:v>
                </c:pt>
                <c:pt idx="144">
                  <c:v>0.27623135852778524</c:v>
                </c:pt>
                <c:pt idx="145">
                  <c:v>0.57796651778584807</c:v>
                </c:pt>
                <c:pt idx="146">
                  <c:v>0.52078690839354713</c:v>
                </c:pt>
                <c:pt idx="147">
                  <c:v>0.47682691757806489</c:v>
                </c:pt>
                <c:pt idx="148">
                  <c:v>0.36113394806066046</c:v>
                </c:pt>
                <c:pt idx="149">
                  <c:v>0.26990233613526765</c:v>
                </c:pt>
                <c:pt idx="150">
                  <c:v>0.2569925726386536</c:v>
                </c:pt>
                <c:pt idx="151">
                  <c:v>1.0342065638236837</c:v>
                </c:pt>
                <c:pt idx="152">
                  <c:v>0.41541779152738884</c:v>
                </c:pt>
                <c:pt idx="153">
                  <c:v>0.9276575152646247</c:v>
                </c:pt>
                <c:pt idx="154">
                  <c:v>0.91420074186728284</c:v>
                </c:pt>
                <c:pt idx="155">
                  <c:v>0.90870211298979797</c:v>
                </c:pt>
                <c:pt idx="156">
                  <c:v>0.9097959762414094</c:v>
                </c:pt>
                <c:pt idx="157">
                  <c:v>0.89830198459749366</c:v>
                </c:pt>
                <c:pt idx="158">
                  <c:v>0.85468085191409637</c:v>
                </c:pt>
                <c:pt idx="159">
                  <c:v>0.82294473130888546</c:v>
                </c:pt>
                <c:pt idx="160">
                  <c:v>0.80861077192261366</c:v>
                </c:pt>
                <c:pt idx="161">
                  <c:v>0.82489356315974049</c:v>
                </c:pt>
                <c:pt idx="162">
                  <c:v>0.81850111405822434</c:v>
                </c:pt>
                <c:pt idx="163">
                  <c:v>0.80304703396214916</c:v>
                </c:pt>
                <c:pt idx="164">
                  <c:v>0.78295493653149884</c:v>
                </c:pt>
                <c:pt idx="165">
                  <c:v>0.73267156230800923</c:v>
                </c:pt>
                <c:pt idx="166">
                  <c:v>0.69147206570788056</c:v>
                </c:pt>
                <c:pt idx="167">
                  <c:v>0.66353625370849911</c:v>
                </c:pt>
                <c:pt idx="168">
                  <c:v>0.67468796571602796</c:v>
                </c:pt>
                <c:pt idx="169">
                  <c:v>0.81412912731886489</c:v>
                </c:pt>
                <c:pt idx="170">
                  <c:v>0.91459848770417673</c:v>
                </c:pt>
                <c:pt idx="171">
                  <c:v>0.88952961900138305</c:v>
                </c:pt>
                <c:pt idx="172">
                  <c:v>0.87997590207370724</c:v>
                </c:pt>
                <c:pt idx="173">
                  <c:v>0.87361280943980169</c:v>
                </c:pt>
                <c:pt idx="174">
                  <c:v>0.85623495584268494</c:v>
                </c:pt>
                <c:pt idx="175">
                  <c:v>0.85780762560379131</c:v>
                </c:pt>
                <c:pt idx="176">
                  <c:v>0.76364058330345364</c:v>
                </c:pt>
                <c:pt idx="177">
                  <c:v>0.76925011992812653</c:v>
                </c:pt>
                <c:pt idx="178">
                  <c:v>0.76815478116617375</c:v>
                </c:pt>
                <c:pt idx="179">
                  <c:v>0.84201414548366627</c:v>
                </c:pt>
                <c:pt idx="180">
                  <c:v>0.1029308784311751</c:v>
                </c:pt>
                <c:pt idx="181">
                  <c:v>0.81481045595475277</c:v>
                </c:pt>
                <c:pt idx="182">
                  <c:v>0.77146591516608998</c:v>
                </c:pt>
                <c:pt idx="183">
                  <c:v>0.73984688710513169</c:v>
                </c:pt>
                <c:pt idx="184">
                  <c:v>1.241066752172705</c:v>
                </c:pt>
                <c:pt idx="185">
                  <c:v>5.1944594468078101E-2</c:v>
                </c:pt>
                <c:pt idx="186">
                  <c:v>0.64617832233240335</c:v>
                </c:pt>
                <c:pt idx="187">
                  <c:v>0.60636808706781709</c:v>
                </c:pt>
                <c:pt idx="188">
                  <c:v>0.57025484076596267</c:v>
                </c:pt>
                <c:pt idx="189">
                  <c:v>0.52168794007691088</c:v>
                </c:pt>
                <c:pt idx="190">
                  <c:v>0.46316987711481583</c:v>
                </c:pt>
                <c:pt idx="191">
                  <c:v>0.41399093693219158</c:v>
                </c:pt>
                <c:pt idx="192">
                  <c:v>0.33894966260984816</c:v>
                </c:pt>
                <c:pt idx="193">
                  <c:v>0.22778049972567962</c:v>
                </c:pt>
                <c:pt idx="194">
                  <c:v>6.7104611962187685E-2</c:v>
                </c:pt>
                <c:pt idx="195">
                  <c:v>0.23967891069619046</c:v>
                </c:pt>
                <c:pt idx="196">
                  <c:v>0.32075722918137978</c:v>
                </c:pt>
                <c:pt idx="197">
                  <c:v>0.52121917878549262</c:v>
                </c:pt>
                <c:pt idx="198">
                  <c:v>0.47307524918154542</c:v>
                </c:pt>
                <c:pt idx="199">
                  <c:v>0.47387685900640147</c:v>
                </c:pt>
                <c:pt idx="200">
                  <c:v>0.4774850780912378</c:v>
                </c:pt>
                <c:pt idx="201">
                  <c:v>0.48795207729250412</c:v>
                </c:pt>
                <c:pt idx="202">
                  <c:v>0.50292917919567814</c:v>
                </c:pt>
                <c:pt idx="203">
                  <c:v>0.61657590461336387</c:v>
                </c:pt>
                <c:pt idx="204">
                  <c:v>0.48028713704172515</c:v>
                </c:pt>
                <c:pt idx="205">
                  <c:v>0.61571820225161655</c:v>
                </c:pt>
                <c:pt idx="206">
                  <c:v>0.52138988349165283</c:v>
                </c:pt>
                <c:pt idx="207">
                  <c:v>0.63590409291006822</c:v>
                </c:pt>
                <c:pt idx="208">
                  <c:v>0.64773480063266831</c:v>
                </c:pt>
                <c:pt idx="209">
                  <c:v>0.62704039602048944</c:v>
                </c:pt>
                <c:pt idx="210">
                  <c:v>0.63542434485443944</c:v>
                </c:pt>
                <c:pt idx="211">
                  <c:v>0.54684078691136129</c:v>
                </c:pt>
                <c:pt idx="212">
                  <c:v>0.45402459159256914</c:v>
                </c:pt>
                <c:pt idx="213">
                  <c:v>1.0769579600553314</c:v>
                </c:pt>
                <c:pt idx="214">
                  <c:v>0.33176513079553333</c:v>
                </c:pt>
                <c:pt idx="215">
                  <c:v>0.51719879739329289</c:v>
                </c:pt>
                <c:pt idx="216">
                  <c:v>0.78681359997046119</c:v>
                </c:pt>
                <c:pt idx="217">
                  <c:v>0.36972966100206056</c:v>
                </c:pt>
                <c:pt idx="218">
                  <c:v>0.28234057945573987</c:v>
                </c:pt>
                <c:pt idx="219">
                  <c:v>0.3050632696940026</c:v>
                </c:pt>
                <c:pt idx="220">
                  <c:v>0.42316500524243955</c:v>
                </c:pt>
                <c:pt idx="221">
                  <c:v>0.49334559934445199</c:v>
                </c:pt>
                <c:pt idx="222">
                  <c:v>0.39964371621631456</c:v>
                </c:pt>
                <c:pt idx="223">
                  <c:v>0.42144538685824784</c:v>
                </c:pt>
                <c:pt idx="224">
                  <c:v>0.28919178848385135</c:v>
                </c:pt>
                <c:pt idx="225">
                  <c:v>0.46080739875956639</c:v>
                </c:pt>
                <c:pt idx="226">
                  <c:v>0.26732677937136173</c:v>
                </c:pt>
                <c:pt idx="227">
                  <c:v>0.99320097366273552</c:v>
                </c:pt>
                <c:pt idx="228">
                  <c:v>1.1667416507816903</c:v>
                </c:pt>
                <c:pt idx="229">
                  <c:v>0.90732306114272698</c:v>
                </c:pt>
                <c:pt idx="230">
                  <c:v>0.55643719993814955</c:v>
                </c:pt>
                <c:pt idx="231">
                  <c:v>0.58843539746449836</c:v>
                </c:pt>
                <c:pt idx="232">
                  <c:v>0.59365776843459372</c:v>
                </c:pt>
                <c:pt idx="233">
                  <c:v>0.59816749011135573</c:v>
                </c:pt>
                <c:pt idx="234">
                  <c:v>0.54907732927421293</c:v>
                </c:pt>
                <c:pt idx="235">
                  <c:v>0.5091673369255072</c:v>
                </c:pt>
                <c:pt idx="236">
                  <c:v>0.58362886843217476</c:v>
                </c:pt>
                <c:pt idx="237">
                  <c:v>0.58145812805577268</c:v>
                </c:pt>
                <c:pt idx="238">
                  <c:v>0.34696955966584897</c:v>
                </c:pt>
                <c:pt idx="239">
                  <c:v>0.34406279181896737</c:v>
                </c:pt>
                <c:pt idx="240">
                  <c:v>0.91390310309375367</c:v>
                </c:pt>
                <c:pt idx="241">
                  <c:v>0.7590247201622593</c:v>
                </c:pt>
                <c:pt idx="242">
                  <c:v>0.47067273123712583</c:v>
                </c:pt>
                <c:pt idx="243">
                  <c:v>0.9779818391244306</c:v>
                </c:pt>
                <c:pt idx="244">
                  <c:v>0.46282954498680551</c:v>
                </c:pt>
                <c:pt idx="245">
                  <c:v>0.45380264743333831</c:v>
                </c:pt>
                <c:pt idx="246">
                  <c:v>0.45159618318753503</c:v>
                </c:pt>
                <c:pt idx="247">
                  <c:v>0.43119317190583256</c:v>
                </c:pt>
                <c:pt idx="248">
                  <c:v>0.45537700540778558</c:v>
                </c:pt>
                <c:pt idx="249">
                  <c:v>0.45200205657305276</c:v>
                </c:pt>
                <c:pt idx="250">
                  <c:v>0.45671439214973458</c:v>
                </c:pt>
                <c:pt idx="251">
                  <c:v>0.45856865604562574</c:v>
                </c:pt>
                <c:pt idx="252">
                  <c:v>0.4602398010840128</c:v>
                </c:pt>
                <c:pt idx="253">
                  <c:v>1.0376694759535732</c:v>
                </c:pt>
                <c:pt idx="254">
                  <c:v>0.52391460021691616</c:v>
                </c:pt>
                <c:pt idx="255">
                  <c:v>1.0275111783349147</c:v>
                </c:pt>
                <c:pt idx="256">
                  <c:v>0.48666518002053838</c:v>
                </c:pt>
                <c:pt idx="257">
                  <c:v>0.67356628863050028</c:v>
                </c:pt>
                <c:pt idx="258">
                  <c:v>0.70234729066880075</c:v>
                </c:pt>
                <c:pt idx="259">
                  <c:v>0.71986235591425241</c:v>
                </c:pt>
                <c:pt idx="260">
                  <c:v>0.8040254046782519</c:v>
                </c:pt>
                <c:pt idx="261">
                  <c:v>0.82711209886196924</c:v>
                </c:pt>
                <c:pt idx="262">
                  <c:v>0.82710953575149626</c:v>
                </c:pt>
                <c:pt idx="263">
                  <c:v>0.82358300879284818</c:v>
                </c:pt>
                <c:pt idx="264">
                  <c:v>0.84488975451782022</c:v>
                </c:pt>
                <c:pt idx="265">
                  <c:v>0.87560245495162881</c:v>
                </c:pt>
                <c:pt idx="266">
                  <c:v>0.89322607995465553</c:v>
                </c:pt>
                <c:pt idx="267">
                  <c:v>0.9299003573821254</c:v>
                </c:pt>
                <c:pt idx="268">
                  <c:v>0.96218687209162068</c:v>
                </c:pt>
                <c:pt idx="269">
                  <c:v>0.98420219762728423</c:v>
                </c:pt>
                <c:pt idx="270">
                  <c:v>1.0018049849545754</c:v>
                </c:pt>
                <c:pt idx="271">
                  <c:v>1.0181759071793557</c:v>
                </c:pt>
                <c:pt idx="272">
                  <c:v>0.92560839844802334</c:v>
                </c:pt>
                <c:pt idx="273">
                  <c:v>0.92107631785475108</c:v>
                </c:pt>
                <c:pt idx="274">
                  <c:v>0.89176137921343224</c:v>
                </c:pt>
                <c:pt idx="275">
                  <c:v>0.84899579571380035</c:v>
                </c:pt>
                <c:pt idx="276">
                  <c:v>0.82383692696632349</c:v>
                </c:pt>
                <c:pt idx="277">
                  <c:v>0.80895772202592164</c:v>
                </c:pt>
                <c:pt idx="278">
                  <c:v>0.75746633025380072</c:v>
                </c:pt>
                <c:pt idx="279">
                  <c:v>0.72531130117953302</c:v>
                </c:pt>
                <c:pt idx="280">
                  <c:v>0.68256338252206816</c:v>
                </c:pt>
                <c:pt idx="281">
                  <c:v>0.6129292495640194</c:v>
                </c:pt>
                <c:pt idx="282">
                  <c:v>0.55706195470037279</c:v>
                </c:pt>
                <c:pt idx="283">
                  <c:v>0.51118725212605132</c:v>
                </c:pt>
                <c:pt idx="284">
                  <c:v>0.44368695225533389</c:v>
                </c:pt>
                <c:pt idx="285">
                  <c:v>1.3195372246272441</c:v>
                </c:pt>
                <c:pt idx="286">
                  <c:v>0.58788417069737797</c:v>
                </c:pt>
                <c:pt idx="287">
                  <c:v>1.0999981047276064</c:v>
                </c:pt>
                <c:pt idx="288">
                  <c:v>0.85581987904848977</c:v>
                </c:pt>
                <c:pt idx="289">
                  <c:v>0.73780206951416338</c:v>
                </c:pt>
                <c:pt idx="290">
                  <c:v>0.6994664484517269</c:v>
                </c:pt>
                <c:pt idx="291">
                  <c:v>0.93983462700338916</c:v>
                </c:pt>
                <c:pt idx="292">
                  <c:v>0.977951614726153</c:v>
                </c:pt>
                <c:pt idx="293">
                  <c:v>0.53216036723779403</c:v>
                </c:pt>
                <c:pt idx="294">
                  <c:v>0.48987111468930045</c:v>
                </c:pt>
                <c:pt idx="295">
                  <c:v>0.42259546193083997</c:v>
                </c:pt>
                <c:pt idx="296">
                  <c:v>0.37620190119941932</c:v>
                </c:pt>
                <c:pt idx="297">
                  <c:v>0.29139078155437798</c:v>
                </c:pt>
                <c:pt idx="298">
                  <c:v>1.2099811209305187</c:v>
                </c:pt>
                <c:pt idx="299">
                  <c:v>0.16832443544601805</c:v>
                </c:pt>
                <c:pt idx="300">
                  <c:v>0.30591833060792112</c:v>
                </c:pt>
                <c:pt idx="301">
                  <c:v>0.42310273995930597</c:v>
                </c:pt>
                <c:pt idx="302">
                  <c:v>0.95423331774266862</c:v>
                </c:pt>
                <c:pt idx="303">
                  <c:v>0.59929773238926021</c:v>
                </c:pt>
                <c:pt idx="304">
                  <c:v>0.91385950190419729</c:v>
                </c:pt>
                <c:pt idx="305">
                  <c:v>0.95806646632197967</c:v>
                </c:pt>
                <c:pt idx="306">
                  <c:v>0.89161051268764113</c:v>
                </c:pt>
                <c:pt idx="307">
                  <c:v>0.86794275828104195</c:v>
                </c:pt>
                <c:pt idx="308">
                  <c:v>0.88230997740552009</c:v>
                </c:pt>
                <c:pt idx="309">
                  <c:v>0.30210031266248327</c:v>
                </c:pt>
                <c:pt idx="310">
                  <c:v>0.22283908925736262</c:v>
                </c:pt>
                <c:pt idx="311">
                  <c:v>0.17408351202898878</c:v>
                </c:pt>
                <c:pt idx="312">
                  <c:v>0.87440175023805544</c:v>
                </c:pt>
                <c:pt idx="313">
                  <c:v>0.29904376268309485</c:v>
                </c:pt>
                <c:pt idx="314">
                  <c:v>0.3496436919606985</c:v>
                </c:pt>
                <c:pt idx="315">
                  <c:v>0.88242609438261499</c:v>
                </c:pt>
                <c:pt idx="316">
                  <c:v>0.87301293245029499</c:v>
                </c:pt>
                <c:pt idx="317">
                  <c:v>0.69732084634560754</c:v>
                </c:pt>
                <c:pt idx="318">
                  <c:v>0.73179209195613026</c:v>
                </c:pt>
                <c:pt idx="319">
                  <c:v>1.2823795157720159</c:v>
                </c:pt>
                <c:pt idx="320">
                  <c:v>0.26513087822093423</c:v>
                </c:pt>
                <c:pt idx="321">
                  <c:v>0.24982308694351021</c:v>
                </c:pt>
                <c:pt idx="322">
                  <c:v>0.37837530589194363</c:v>
                </c:pt>
                <c:pt idx="323">
                  <c:v>0.10569901647818629</c:v>
                </c:pt>
                <c:pt idx="324">
                  <c:v>6.0016329069403275E-2</c:v>
                </c:pt>
                <c:pt idx="325">
                  <c:v>0.28355120456680771</c:v>
                </c:pt>
                <c:pt idx="326">
                  <c:v>0.25897866485586796</c:v>
                </c:pt>
                <c:pt idx="327">
                  <c:v>0.45706277485761565</c:v>
                </c:pt>
                <c:pt idx="328">
                  <c:v>0.45563372346372233</c:v>
                </c:pt>
                <c:pt idx="329">
                  <c:v>0.39911156198636005</c:v>
                </c:pt>
                <c:pt idx="330">
                  <c:v>0.39516887480733748</c:v>
                </c:pt>
                <c:pt idx="331">
                  <c:v>0.34104728309518323</c:v>
                </c:pt>
                <c:pt idx="332">
                  <c:v>0.88252922425208891</c:v>
                </c:pt>
                <c:pt idx="333">
                  <c:v>0.83605604062259797</c:v>
                </c:pt>
                <c:pt idx="334">
                  <c:v>0.81793088567641192</c:v>
                </c:pt>
                <c:pt idx="335">
                  <c:v>0.77895078742465296</c:v>
                </c:pt>
                <c:pt idx="336">
                  <c:v>0.75721050626761133</c:v>
                </c:pt>
                <c:pt idx="337">
                  <c:v>0.79281161608032658</c:v>
                </c:pt>
                <c:pt idx="338">
                  <c:v>0.78379627851724143</c:v>
                </c:pt>
                <c:pt idx="339">
                  <c:v>0.78712896374616537</c:v>
                </c:pt>
                <c:pt idx="340">
                  <c:v>0.79179482816049251</c:v>
                </c:pt>
                <c:pt idx="341">
                  <c:v>0.77531502131123309</c:v>
                </c:pt>
                <c:pt idx="342">
                  <c:v>0.76056107348337076</c:v>
                </c:pt>
                <c:pt idx="343">
                  <c:v>0.72207494713474618</c:v>
                </c:pt>
                <c:pt idx="344">
                  <c:v>0.68521906906202645</c:v>
                </c:pt>
                <c:pt idx="345">
                  <c:v>0.64583869494638213</c:v>
                </c:pt>
                <c:pt idx="346">
                  <c:v>1.0429560042435584</c:v>
                </c:pt>
                <c:pt idx="347">
                  <c:v>0.82714018178996707</c:v>
                </c:pt>
                <c:pt idx="348">
                  <c:v>0.94665133151509173</c:v>
                </c:pt>
                <c:pt idx="349">
                  <c:v>1.0106331481249839</c:v>
                </c:pt>
                <c:pt idx="350">
                  <c:v>1.0503083538111986</c:v>
                </c:pt>
                <c:pt idx="351">
                  <c:v>0.91426235598919969</c:v>
                </c:pt>
                <c:pt idx="352">
                  <c:v>0.97869417545695603</c:v>
                </c:pt>
                <c:pt idx="353">
                  <c:v>0.94980406334659806</c:v>
                </c:pt>
                <c:pt idx="354">
                  <c:v>0.37856634518217547</c:v>
                </c:pt>
                <c:pt idx="355">
                  <c:v>1.0346029696919694</c:v>
                </c:pt>
                <c:pt idx="356">
                  <c:v>1.0309928966540982</c:v>
                </c:pt>
                <c:pt idx="357">
                  <c:v>0.97219904770991927</c:v>
                </c:pt>
                <c:pt idx="358">
                  <c:v>0.9428675388033535</c:v>
                </c:pt>
                <c:pt idx="359">
                  <c:v>0.88441899327434503</c:v>
                </c:pt>
                <c:pt idx="360">
                  <c:v>0.42590169349157897</c:v>
                </c:pt>
                <c:pt idx="361">
                  <c:v>0.47235742978812906</c:v>
                </c:pt>
                <c:pt idx="362">
                  <c:v>0.48223341674407322</c:v>
                </c:pt>
                <c:pt idx="363">
                  <c:v>1.0793544736343943</c:v>
                </c:pt>
                <c:pt idx="364">
                  <c:v>0.54403215569757601</c:v>
                </c:pt>
                <c:pt idx="365">
                  <c:v>0.52443942374904418</c:v>
                </c:pt>
                <c:pt idx="366">
                  <c:v>0.54727304955646772</c:v>
                </c:pt>
                <c:pt idx="367">
                  <c:v>0.54179479790774843</c:v>
                </c:pt>
                <c:pt idx="368">
                  <c:v>0.51844675993299405</c:v>
                </c:pt>
                <c:pt idx="369">
                  <c:v>0.58812432961447214</c:v>
                </c:pt>
                <c:pt idx="370">
                  <c:v>0.58578118672796642</c:v>
                </c:pt>
                <c:pt idx="371">
                  <c:v>1.1874367216212185</c:v>
                </c:pt>
                <c:pt idx="372">
                  <c:v>0.62841209736861259</c:v>
                </c:pt>
                <c:pt idx="373">
                  <c:v>0.6490337310518236</c:v>
                </c:pt>
                <c:pt idx="374">
                  <c:v>0.61513669137791105</c:v>
                </c:pt>
                <c:pt idx="375">
                  <c:v>1.2098452787035341</c:v>
                </c:pt>
                <c:pt idx="376">
                  <c:v>0.64498482125100487</c:v>
                </c:pt>
                <c:pt idx="377">
                  <c:v>0.6285464021863808</c:v>
                </c:pt>
                <c:pt idx="378">
                  <c:v>1.5752699155774288</c:v>
                </c:pt>
                <c:pt idx="379">
                  <c:v>0.88698031287141033</c:v>
                </c:pt>
                <c:pt idx="380">
                  <c:v>0.90843441952789261</c:v>
                </c:pt>
                <c:pt idx="381">
                  <c:v>0.94719207601246014</c:v>
                </c:pt>
                <c:pt idx="382">
                  <c:v>0.98245187230819231</c:v>
                </c:pt>
                <c:pt idx="383">
                  <c:v>1.0291493868555615</c:v>
                </c:pt>
                <c:pt idx="384">
                  <c:v>1.0747485174093454</c:v>
                </c:pt>
                <c:pt idx="385">
                  <c:v>1.7931367973464711</c:v>
                </c:pt>
                <c:pt idx="386">
                  <c:v>1.1613907837852118</c:v>
                </c:pt>
                <c:pt idx="387">
                  <c:v>1.1862522277041101</c:v>
                </c:pt>
                <c:pt idx="388">
                  <c:v>1.2139227432572131</c:v>
                </c:pt>
                <c:pt idx="389">
                  <c:v>1.2333819810538016</c:v>
                </c:pt>
                <c:pt idx="390">
                  <c:v>0.81591612326112462</c:v>
                </c:pt>
                <c:pt idx="391">
                  <c:v>1.1832143294548145</c:v>
                </c:pt>
                <c:pt idx="392">
                  <c:v>0.47027629506993446</c:v>
                </c:pt>
                <c:pt idx="393">
                  <c:v>1.4877265088647316</c:v>
                </c:pt>
                <c:pt idx="394">
                  <c:v>0.54027239661786375</c:v>
                </c:pt>
                <c:pt idx="395">
                  <c:v>0.75961418581466711</c:v>
                </c:pt>
                <c:pt idx="396">
                  <c:v>1.6618141622967995</c:v>
                </c:pt>
                <c:pt idx="397">
                  <c:v>0.80182628245927645</c:v>
                </c:pt>
                <c:pt idx="398">
                  <c:v>1.7323113267243864</c:v>
                </c:pt>
                <c:pt idx="399">
                  <c:v>0.88239929386037141</c:v>
                </c:pt>
                <c:pt idx="400">
                  <c:v>0.9213843112953245</c:v>
                </c:pt>
                <c:pt idx="401">
                  <c:v>0.98365883737885762</c:v>
                </c:pt>
                <c:pt idx="402">
                  <c:v>1.0223165184365617</c:v>
                </c:pt>
                <c:pt idx="403">
                  <c:v>1.04940437081923</c:v>
                </c:pt>
                <c:pt idx="404">
                  <c:v>1.084207076671128</c:v>
                </c:pt>
                <c:pt idx="405">
                  <c:v>1.1088325352849009</c:v>
                </c:pt>
                <c:pt idx="406">
                  <c:v>0.40068394858847267</c:v>
                </c:pt>
                <c:pt idx="407">
                  <c:v>1.747719053086557</c:v>
                </c:pt>
                <c:pt idx="408">
                  <c:v>0.82973106730334756</c:v>
                </c:pt>
                <c:pt idx="409">
                  <c:v>0.84927966870373428</c:v>
                </c:pt>
                <c:pt idx="410">
                  <c:v>0.85704693854677783</c:v>
                </c:pt>
                <c:pt idx="411">
                  <c:v>0.88480596328952965</c:v>
                </c:pt>
                <c:pt idx="412">
                  <c:v>0.88612498632639103</c:v>
                </c:pt>
                <c:pt idx="413">
                  <c:v>0.44903512767086062</c:v>
                </c:pt>
                <c:pt idx="414">
                  <c:v>0.90601474598057208</c:v>
                </c:pt>
                <c:pt idx="415">
                  <c:v>0.91744869827975917</c:v>
                </c:pt>
                <c:pt idx="416">
                  <c:v>0.93974053070154484</c:v>
                </c:pt>
                <c:pt idx="417">
                  <c:v>0.95891003066389358</c:v>
                </c:pt>
                <c:pt idx="418">
                  <c:v>0.97334707276082544</c:v>
                </c:pt>
                <c:pt idx="419">
                  <c:v>0.99850663475054546</c:v>
                </c:pt>
                <c:pt idx="420">
                  <c:v>1.0125812889590933</c:v>
                </c:pt>
                <c:pt idx="421">
                  <c:v>1.0348431792431196</c:v>
                </c:pt>
                <c:pt idx="422">
                  <c:v>0.84115871769100159</c:v>
                </c:pt>
                <c:pt idx="423">
                  <c:v>0.27575141436947775</c:v>
                </c:pt>
                <c:pt idx="424">
                  <c:v>0.85170993379873072</c:v>
                </c:pt>
                <c:pt idx="425">
                  <c:v>0.63810275745919531</c:v>
                </c:pt>
                <c:pt idx="426">
                  <c:v>0.62425391415164</c:v>
                </c:pt>
                <c:pt idx="427">
                  <c:v>0.627548125941638</c:v>
                </c:pt>
                <c:pt idx="428">
                  <c:v>0.64002785775463178</c:v>
                </c:pt>
                <c:pt idx="429">
                  <c:v>0.58332749379557769</c:v>
                </c:pt>
                <c:pt idx="430">
                  <c:v>0.65159554560632704</c:v>
                </c:pt>
                <c:pt idx="431">
                  <c:v>0.64302711849749938</c:v>
                </c:pt>
                <c:pt idx="432">
                  <c:v>0.73435456620927153</c:v>
                </c:pt>
                <c:pt idx="433">
                  <c:v>0.59774747270960349</c:v>
                </c:pt>
                <c:pt idx="434">
                  <c:v>1.1726337067408776</c:v>
                </c:pt>
                <c:pt idx="435">
                  <c:v>0.86747335501753886</c:v>
                </c:pt>
                <c:pt idx="436">
                  <c:v>0.53945597001872003</c:v>
                </c:pt>
                <c:pt idx="437">
                  <c:v>0.65512504338219213</c:v>
                </c:pt>
                <c:pt idx="438">
                  <c:v>0.61390952460846837</c:v>
                </c:pt>
                <c:pt idx="439">
                  <c:v>0.57749972267906058</c:v>
                </c:pt>
                <c:pt idx="440">
                  <c:v>1.0371172785032734</c:v>
                </c:pt>
                <c:pt idx="441">
                  <c:v>0.32613507932414992</c:v>
                </c:pt>
                <c:pt idx="442">
                  <c:v>0.22728761467904798</c:v>
                </c:pt>
                <c:pt idx="443">
                  <c:v>9.0711427890664803E-2</c:v>
                </c:pt>
                <c:pt idx="444">
                  <c:v>1.1675152932342348</c:v>
                </c:pt>
                <c:pt idx="445">
                  <c:v>0.34185187395046701</c:v>
                </c:pt>
                <c:pt idx="446">
                  <c:v>0.42547421804195074</c:v>
                </c:pt>
                <c:pt idx="447">
                  <c:v>0.47858071800156943</c:v>
                </c:pt>
                <c:pt idx="448">
                  <c:v>0.34032316395724144</c:v>
                </c:pt>
                <c:pt idx="449">
                  <c:v>0.66980309986607489</c:v>
                </c:pt>
                <c:pt idx="450">
                  <c:v>0.77207398755067536</c:v>
                </c:pt>
                <c:pt idx="451">
                  <c:v>0.83925502219237669</c:v>
                </c:pt>
                <c:pt idx="452">
                  <c:v>0.33994755220679473</c:v>
                </c:pt>
                <c:pt idx="453">
                  <c:v>0.42329505471767132</c:v>
                </c:pt>
                <c:pt idx="454">
                  <c:v>0.47450826741786051</c:v>
                </c:pt>
                <c:pt idx="455">
                  <c:v>0.80141312073266846</c:v>
                </c:pt>
                <c:pt idx="456">
                  <c:v>1.7627864189161726</c:v>
                </c:pt>
                <c:pt idx="457">
                  <c:v>0.85584667256873093</c:v>
                </c:pt>
                <c:pt idx="458">
                  <c:v>0.87855850536365332</c:v>
                </c:pt>
                <c:pt idx="459">
                  <c:v>0.86097355734028713</c:v>
                </c:pt>
                <c:pt idx="460">
                  <c:v>0.88501022043133093</c:v>
                </c:pt>
                <c:pt idx="461">
                  <c:v>1.9190130731274184</c:v>
                </c:pt>
                <c:pt idx="462">
                  <c:v>0.90447012888789025</c:v>
                </c:pt>
                <c:pt idx="463">
                  <c:v>0.93206374582458185</c:v>
                </c:pt>
                <c:pt idx="464">
                  <c:v>1.8806627639502413</c:v>
                </c:pt>
                <c:pt idx="465">
                  <c:v>1.8937386630668465</c:v>
                </c:pt>
                <c:pt idx="466">
                  <c:v>1.0064370742385946</c:v>
                </c:pt>
                <c:pt idx="467">
                  <c:v>1.1543553445883872</c:v>
                </c:pt>
                <c:pt idx="468">
                  <c:v>0.59222042622594773</c:v>
                </c:pt>
                <c:pt idx="469">
                  <c:v>0.56344642947503765</c:v>
                </c:pt>
                <c:pt idx="470">
                  <c:v>1.0862031988877379</c:v>
                </c:pt>
                <c:pt idx="471">
                  <c:v>0.29635314237153049</c:v>
                </c:pt>
                <c:pt idx="472">
                  <c:v>1.0609031774846132</c:v>
                </c:pt>
                <c:pt idx="473">
                  <c:v>1.1731882976915016</c:v>
                </c:pt>
                <c:pt idx="474">
                  <c:v>1.0474006734605135</c:v>
                </c:pt>
                <c:pt idx="475">
                  <c:v>1.3497169470141066</c:v>
                </c:pt>
                <c:pt idx="476">
                  <c:v>0.7972955137647646</c:v>
                </c:pt>
                <c:pt idx="477">
                  <c:v>0.75714513032957942</c:v>
                </c:pt>
                <c:pt idx="478">
                  <c:v>0.78721081176349494</c:v>
                </c:pt>
                <c:pt idx="479">
                  <c:v>0.82035595421761032</c:v>
                </c:pt>
                <c:pt idx="480">
                  <c:v>0.41440926730405769</c:v>
                </c:pt>
                <c:pt idx="481">
                  <c:v>0.80393774366694881</c:v>
                </c:pt>
                <c:pt idx="482">
                  <c:v>0.78204601830665621</c:v>
                </c:pt>
                <c:pt idx="483">
                  <c:v>0.78086643541669831</c:v>
                </c:pt>
                <c:pt idx="484">
                  <c:v>0.43111157371361608</c:v>
                </c:pt>
                <c:pt idx="485">
                  <c:v>0.88673267363141595</c:v>
                </c:pt>
                <c:pt idx="486">
                  <c:v>0.9282677748347391</c:v>
                </c:pt>
                <c:pt idx="487">
                  <c:v>0.9497016326369655</c:v>
                </c:pt>
                <c:pt idx="488">
                  <c:v>0.94436428299752184</c:v>
                </c:pt>
                <c:pt idx="489">
                  <c:v>0.94355452508091864</c:v>
                </c:pt>
                <c:pt idx="490">
                  <c:v>2.0367987743009448</c:v>
                </c:pt>
                <c:pt idx="491">
                  <c:v>0.95897723445194749</c:v>
                </c:pt>
                <c:pt idx="492">
                  <c:v>0.97217994416559583</c:v>
                </c:pt>
                <c:pt idx="493">
                  <c:v>2.068710651919675</c:v>
                </c:pt>
                <c:pt idx="494">
                  <c:v>2.0597232766240605</c:v>
                </c:pt>
                <c:pt idx="495">
                  <c:v>2.0675428306837831</c:v>
                </c:pt>
                <c:pt idx="496">
                  <c:v>2.0602947324938747</c:v>
                </c:pt>
                <c:pt idx="497">
                  <c:v>0.89932936657143392</c:v>
                </c:pt>
                <c:pt idx="498">
                  <c:v>0.943634437169666</c:v>
                </c:pt>
                <c:pt idx="499">
                  <c:v>0.97232185525299641</c:v>
                </c:pt>
                <c:pt idx="500">
                  <c:v>0.9948953990155438</c:v>
                </c:pt>
                <c:pt idx="501">
                  <c:v>1.0277341348782765</c:v>
                </c:pt>
                <c:pt idx="502">
                  <c:v>1.5716987554949207</c:v>
                </c:pt>
                <c:pt idx="503">
                  <c:v>1.0478126558374756</c:v>
                </c:pt>
                <c:pt idx="504">
                  <c:v>1.0603859759463103</c:v>
                </c:pt>
                <c:pt idx="505">
                  <c:v>1.0638302448766486</c:v>
                </c:pt>
                <c:pt idx="506">
                  <c:v>1.9424866887299068</c:v>
                </c:pt>
                <c:pt idx="507">
                  <c:v>1.9489049804921534</c:v>
                </c:pt>
                <c:pt idx="508">
                  <c:v>1.9563115631506436</c:v>
                </c:pt>
                <c:pt idx="509">
                  <c:v>1.9678282023533404</c:v>
                </c:pt>
                <c:pt idx="510">
                  <c:v>2.0421281023028968</c:v>
                </c:pt>
                <c:pt idx="511">
                  <c:v>1.9853968559034501</c:v>
                </c:pt>
                <c:pt idx="512">
                  <c:v>1.2082204443878091</c:v>
                </c:pt>
                <c:pt idx="513">
                  <c:v>1.0626705069289648</c:v>
                </c:pt>
                <c:pt idx="514">
                  <c:v>0.99742024046543054</c:v>
                </c:pt>
                <c:pt idx="515">
                  <c:v>1.079868510036087</c:v>
                </c:pt>
                <c:pt idx="516">
                  <c:v>1.0177247155591771</c:v>
                </c:pt>
                <c:pt idx="517">
                  <c:v>1.048076052379334</c:v>
                </c:pt>
                <c:pt idx="518">
                  <c:v>1.0685902865224157</c:v>
                </c:pt>
                <c:pt idx="519">
                  <c:v>0.67407398788754569</c:v>
                </c:pt>
                <c:pt idx="520">
                  <c:v>0.97219555757573783</c:v>
                </c:pt>
                <c:pt idx="521">
                  <c:v>0.94614090751616642</c:v>
                </c:pt>
                <c:pt idx="522">
                  <c:v>1.0114448783436041</c:v>
                </c:pt>
                <c:pt idx="523">
                  <c:v>0.50873045791229188</c:v>
                </c:pt>
                <c:pt idx="524">
                  <c:v>0.56993462291435093</c:v>
                </c:pt>
                <c:pt idx="525">
                  <c:v>0.52513189651517156</c:v>
                </c:pt>
                <c:pt idx="526">
                  <c:v>0.55363287752445856</c:v>
                </c:pt>
                <c:pt idx="527">
                  <c:v>0.78398451403387692</c:v>
                </c:pt>
                <c:pt idx="528">
                  <c:v>0.77833106371196936</c:v>
                </c:pt>
                <c:pt idx="529">
                  <c:v>0.75833119940451277</c:v>
                </c:pt>
                <c:pt idx="530">
                  <c:v>0.75099415577577511</c:v>
                </c:pt>
                <c:pt idx="531">
                  <c:v>0.73465892609138472</c:v>
                </c:pt>
                <c:pt idx="532">
                  <c:v>0.76144824938471922</c:v>
                </c:pt>
                <c:pt idx="533">
                  <c:v>0.76299864783814164</c:v>
                </c:pt>
                <c:pt idx="534">
                  <c:v>0.74527415252827678</c:v>
                </c:pt>
                <c:pt idx="535">
                  <c:v>0.77615938156182684</c:v>
                </c:pt>
                <c:pt idx="536">
                  <c:v>0.7541733514658181</c:v>
                </c:pt>
                <c:pt idx="537">
                  <c:v>0.35157765088968596</c:v>
                </c:pt>
                <c:pt idx="538">
                  <c:v>0.42609913701522767</c:v>
                </c:pt>
                <c:pt idx="539">
                  <c:v>0.46946191966376832</c:v>
                </c:pt>
                <c:pt idx="540">
                  <c:v>0.5698201825042315</c:v>
                </c:pt>
                <c:pt idx="541">
                  <c:v>0.57645568072951303</c:v>
                </c:pt>
                <c:pt idx="542">
                  <c:v>0.89034399167939937</c:v>
                </c:pt>
                <c:pt idx="543">
                  <c:v>0.95225983823519589</c:v>
                </c:pt>
                <c:pt idx="544">
                  <c:v>0.85300903807443973</c:v>
                </c:pt>
                <c:pt idx="545">
                  <c:v>0.92334246919214191</c:v>
                </c:pt>
                <c:pt idx="546">
                  <c:v>0.40733508756032594</c:v>
                </c:pt>
                <c:pt idx="547">
                  <c:v>0.50209293565064939</c:v>
                </c:pt>
                <c:pt idx="548">
                  <c:v>0.81786579043776619</c:v>
                </c:pt>
                <c:pt idx="549">
                  <c:v>0.81310874258895616</c:v>
                </c:pt>
                <c:pt idx="550">
                  <c:v>0.8349129500522191</c:v>
                </c:pt>
                <c:pt idx="551">
                  <c:v>0.79867659843680405</c:v>
                </c:pt>
                <c:pt idx="552">
                  <c:v>0.82099030058607514</c:v>
                </c:pt>
                <c:pt idx="553">
                  <c:v>0.62468179233953436</c:v>
                </c:pt>
                <c:pt idx="554">
                  <c:v>0.75674783055168915</c:v>
                </c:pt>
                <c:pt idx="555">
                  <c:v>0.73374102148643061</c:v>
                </c:pt>
                <c:pt idx="556">
                  <c:v>0.71771762417162954</c:v>
                </c:pt>
                <c:pt idx="557">
                  <c:v>1.240288123824721</c:v>
                </c:pt>
                <c:pt idx="558">
                  <c:v>0.25719691471723144</c:v>
                </c:pt>
                <c:pt idx="559">
                  <c:v>0.32272781002539391</c:v>
                </c:pt>
                <c:pt idx="560">
                  <c:v>0.35927857573149463</c:v>
                </c:pt>
                <c:pt idx="561">
                  <c:v>0.39849040273312858</c:v>
                </c:pt>
                <c:pt idx="562">
                  <c:v>0.45431685981928716</c:v>
                </c:pt>
                <c:pt idx="563">
                  <c:v>0.47639961981671058</c:v>
                </c:pt>
                <c:pt idx="564">
                  <c:v>0.7898088589903336</c:v>
                </c:pt>
                <c:pt idx="565">
                  <c:v>0.37902143758750467</c:v>
                </c:pt>
                <c:pt idx="566">
                  <c:v>0.56179725792907464</c:v>
                </c:pt>
                <c:pt idx="567">
                  <c:v>0.56758149090075516</c:v>
                </c:pt>
                <c:pt idx="568">
                  <c:v>0.58606289894379837</c:v>
                </c:pt>
                <c:pt idx="569">
                  <c:v>0.58918265006610937</c:v>
                </c:pt>
                <c:pt idx="570">
                  <c:v>0.58218160059461121</c:v>
                </c:pt>
                <c:pt idx="571">
                  <c:v>0.58401713797544375</c:v>
                </c:pt>
                <c:pt idx="572">
                  <c:v>0.67529409159721587</c:v>
                </c:pt>
                <c:pt idx="573">
                  <c:v>0.63232067359673827</c:v>
                </c:pt>
                <c:pt idx="574">
                  <c:v>0.59996299105493478</c:v>
                </c:pt>
                <c:pt idx="575">
                  <c:v>0.28512283238004338</c:v>
                </c:pt>
                <c:pt idx="576">
                  <c:v>0.21536620785711935</c:v>
                </c:pt>
                <c:pt idx="577">
                  <c:v>1.0699876447271615</c:v>
                </c:pt>
                <c:pt idx="578">
                  <c:v>0.17287045436749821</c:v>
                </c:pt>
                <c:pt idx="579">
                  <c:v>0.34702332489855542</c:v>
                </c:pt>
                <c:pt idx="580">
                  <c:v>0.44772441245087241</c:v>
                </c:pt>
                <c:pt idx="581">
                  <c:v>0.50980835247334966</c:v>
                </c:pt>
                <c:pt idx="582">
                  <c:v>1.7300334142569729</c:v>
                </c:pt>
                <c:pt idx="583">
                  <c:v>0.67984003441972018</c:v>
                </c:pt>
                <c:pt idx="584">
                  <c:v>0.71808922126800889</c:v>
                </c:pt>
                <c:pt idx="585">
                  <c:v>0.72117115873366344</c:v>
                </c:pt>
                <c:pt idx="586">
                  <c:v>0.71181277685665389</c:v>
                </c:pt>
                <c:pt idx="587">
                  <c:v>1.1861097877332982</c:v>
                </c:pt>
                <c:pt idx="588">
                  <c:v>1.1799275895955199</c:v>
                </c:pt>
                <c:pt idx="589">
                  <c:v>1.0746391082171127</c:v>
                </c:pt>
                <c:pt idx="590">
                  <c:v>1.0671779384360809</c:v>
                </c:pt>
                <c:pt idx="591">
                  <c:v>0.62732577409545909</c:v>
                </c:pt>
                <c:pt idx="592">
                  <c:v>1.1642641369537252</c:v>
                </c:pt>
                <c:pt idx="593">
                  <c:v>1.0660873100011665</c:v>
                </c:pt>
                <c:pt idx="594">
                  <c:v>1.1244154807323818</c:v>
                </c:pt>
                <c:pt idx="595">
                  <c:v>0.67871177128917215</c:v>
                </c:pt>
                <c:pt idx="596">
                  <c:v>1.0796561480104303</c:v>
                </c:pt>
                <c:pt idx="597">
                  <c:v>0.63294339529722687</c:v>
                </c:pt>
                <c:pt idx="598">
                  <c:v>0.60858382313852344</c:v>
                </c:pt>
                <c:pt idx="599">
                  <c:v>1.1024673433261922</c:v>
                </c:pt>
                <c:pt idx="600">
                  <c:v>0.54171624346281522</c:v>
                </c:pt>
                <c:pt idx="601">
                  <c:v>1.0418206003272741</c:v>
                </c:pt>
                <c:pt idx="602">
                  <c:v>0.37016821193810406</c:v>
                </c:pt>
                <c:pt idx="603">
                  <c:v>0.41264749104783677</c:v>
                </c:pt>
                <c:pt idx="604">
                  <c:v>0.89943677171026437</c:v>
                </c:pt>
                <c:pt idx="605">
                  <c:v>0.93524788544555915</c:v>
                </c:pt>
                <c:pt idx="606">
                  <c:v>0.8661691965267071</c:v>
                </c:pt>
                <c:pt idx="607">
                  <c:v>0.98924465729776145</c:v>
                </c:pt>
                <c:pt idx="608">
                  <c:v>0.58511234065033102</c:v>
                </c:pt>
                <c:pt idx="609">
                  <c:v>0.6164157634632107</c:v>
                </c:pt>
                <c:pt idx="610">
                  <c:v>0.52876468879872829</c:v>
                </c:pt>
                <c:pt idx="611">
                  <c:v>0.46809767778860872</c:v>
                </c:pt>
                <c:pt idx="612">
                  <c:v>0.62393995597732888</c:v>
                </c:pt>
                <c:pt idx="613">
                  <c:v>0.62070873459137677</c:v>
                </c:pt>
                <c:pt idx="614">
                  <c:v>0.56761294717390165</c:v>
                </c:pt>
                <c:pt idx="615">
                  <c:v>0.58325890784103718</c:v>
                </c:pt>
                <c:pt idx="616">
                  <c:v>0.58268458484705321</c:v>
                </c:pt>
                <c:pt idx="617">
                  <c:v>1.1330575956785616</c:v>
                </c:pt>
                <c:pt idx="618">
                  <c:v>1.1225440219108644</c:v>
                </c:pt>
                <c:pt idx="619">
                  <c:v>1.0940632210978607</c:v>
                </c:pt>
                <c:pt idx="620">
                  <c:v>1.1177312763861968</c:v>
                </c:pt>
                <c:pt idx="621">
                  <c:v>1.0462286302377894</c:v>
                </c:pt>
                <c:pt idx="622">
                  <c:v>0.69707763324976979</c:v>
                </c:pt>
                <c:pt idx="623">
                  <c:v>0.67533368296743879</c:v>
                </c:pt>
                <c:pt idx="624">
                  <c:v>0.7120441639695797</c:v>
                </c:pt>
                <c:pt idx="625">
                  <c:v>0.71473537452291425</c:v>
                </c:pt>
                <c:pt idx="626">
                  <c:v>0.63071517280500922</c:v>
                </c:pt>
                <c:pt idx="627">
                  <c:v>0.67605373316940276</c:v>
                </c:pt>
                <c:pt idx="628">
                  <c:v>0.68878367802825269</c:v>
                </c:pt>
                <c:pt idx="629">
                  <c:v>0.72191717525166577</c:v>
                </c:pt>
                <c:pt idx="630">
                  <c:v>1.0282232368003474</c:v>
                </c:pt>
                <c:pt idx="631">
                  <c:v>1.0604124997774385</c:v>
                </c:pt>
                <c:pt idx="632">
                  <c:v>1.1451524566260873</c:v>
                </c:pt>
                <c:pt idx="633">
                  <c:v>0.65736344398333513</c:v>
                </c:pt>
                <c:pt idx="634">
                  <c:v>6.3233015032932424E-2</c:v>
                </c:pt>
                <c:pt idx="635">
                  <c:v>0.28744334378936204</c:v>
                </c:pt>
                <c:pt idx="636">
                  <c:v>0.27481166795695594</c:v>
                </c:pt>
                <c:pt idx="637">
                  <c:v>0.55104665489296401</c:v>
                </c:pt>
                <c:pt idx="638">
                  <c:v>7.9501182353877597E-2</c:v>
                </c:pt>
                <c:pt idx="639">
                  <c:v>0.41857019827379988</c:v>
                </c:pt>
                <c:pt idx="640">
                  <c:v>0.39124265630665622</c:v>
                </c:pt>
                <c:pt idx="641">
                  <c:v>0.38036861698055635</c:v>
                </c:pt>
                <c:pt idx="642">
                  <c:v>0.51323934768132029</c:v>
                </c:pt>
                <c:pt idx="643">
                  <c:v>0.13601909893054945</c:v>
                </c:pt>
                <c:pt idx="644">
                  <c:v>0.38123136493260196</c:v>
                </c:pt>
                <c:pt idx="645">
                  <c:v>0.15933522188417121</c:v>
                </c:pt>
                <c:pt idx="646">
                  <c:v>0.69827840147553122</c:v>
                </c:pt>
                <c:pt idx="647">
                  <c:v>0.28786145604480745</c:v>
                </c:pt>
                <c:pt idx="648">
                  <c:v>0.73526856279639041</c:v>
                </c:pt>
                <c:pt idx="649">
                  <c:v>0.13859616646721851</c:v>
                </c:pt>
                <c:pt idx="650">
                  <c:v>0.18109273884329338</c:v>
                </c:pt>
                <c:pt idx="651">
                  <c:v>0.13333573333030385</c:v>
                </c:pt>
                <c:pt idx="652">
                  <c:v>0.86419444543610913</c:v>
                </c:pt>
                <c:pt idx="653">
                  <c:v>0.85756669529073715</c:v>
                </c:pt>
                <c:pt idx="654">
                  <c:v>0.87862764656433567</c:v>
                </c:pt>
                <c:pt idx="655">
                  <c:v>0.88417976060441439</c:v>
                </c:pt>
                <c:pt idx="656">
                  <c:v>0.4487676385249495</c:v>
                </c:pt>
                <c:pt idx="657">
                  <c:v>0.45423550577764105</c:v>
                </c:pt>
                <c:pt idx="658">
                  <c:v>0.49667582583714515</c:v>
                </c:pt>
                <c:pt idx="659">
                  <c:v>1.0275255870929696</c:v>
                </c:pt>
                <c:pt idx="660">
                  <c:v>0.52668830595385119</c:v>
                </c:pt>
                <c:pt idx="661">
                  <c:v>0.55890318785679982</c:v>
                </c:pt>
                <c:pt idx="662">
                  <c:v>0.96416907563752841</c:v>
                </c:pt>
                <c:pt idx="663">
                  <c:v>0.65283653092958882</c:v>
                </c:pt>
                <c:pt idx="664">
                  <c:v>0.48590325519775629</c:v>
                </c:pt>
                <c:pt idx="665">
                  <c:v>0.46188957407317099</c:v>
                </c:pt>
                <c:pt idx="666">
                  <c:v>0.44007363537096494</c:v>
                </c:pt>
                <c:pt idx="667">
                  <c:v>0.39934903996792465</c:v>
                </c:pt>
                <c:pt idx="668">
                  <c:v>0.42021286102034866</c:v>
                </c:pt>
                <c:pt idx="669">
                  <c:v>0.42021610297075468</c:v>
                </c:pt>
                <c:pt idx="670">
                  <c:v>0.40012681874519351</c:v>
                </c:pt>
                <c:pt idx="671">
                  <c:v>0.40548305906895726</c:v>
                </c:pt>
                <c:pt idx="672">
                  <c:v>0.39119603147018783</c:v>
                </c:pt>
                <c:pt idx="673">
                  <c:v>0.32263487384338757</c:v>
                </c:pt>
                <c:pt idx="674">
                  <c:v>0.20018538264397037</c:v>
                </c:pt>
                <c:pt idx="675">
                  <c:v>0.1297040328211192</c:v>
                </c:pt>
                <c:pt idx="676">
                  <c:v>0.40633432846442102</c:v>
                </c:pt>
                <c:pt idx="677">
                  <c:v>0.63930069090415986</c:v>
                </c:pt>
                <c:pt idx="678">
                  <c:v>0.66849732135987872</c:v>
                </c:pt>
                <c:pt idx="679">
                  <c:v>0.7016467218549447</c:v>
                </c:pt>
                <c:pt idx="680">
                  <c:v>0.81354181243333157</c:v>
                </c:pt>
                <c:pt idx="681">
                  <c:v>0.84062481663420197</c:v>
                </c:pt>
                <c:pt idx="682">
                  <c:v>0.88061682297587895</c:v>
                </c:pt>
                <c:pt idx="683">
                  <c:v>0.90365350111846943</c:v>
                </c:pt>
                <c:pt idx="684">
                  <c:v>0.9221956415070115</c:v>
                </c:pt>
                <c:pt idx="685">
                  <c:v>1.6936692972213314</c:v>
                </c:pt>
                <c:pt idx="686">
                  <c:v>0.98227381515311496</c:v>
                </c:pt>
                <c:pt idx="687">
                  <c:v>1.0153497963802454</c:v>
                </c:pt>
                <c:pt idx="688">
                  <c:v>1.0507623518588707</c:v>
                </c:pt>
                <c:pt idx="689">
                  <c:v>1.0744689178759523</c:v>
                </c:pt>
                <c:pt idx="690">
                  <c:v>1.8514791522937284</c:v>
                </c:pt>
                <c:pt idx="691">
                  <c:v>1.1211119341993454</c:v>
                </c:pt>
                <c:pt idx="692">
                  <c:v>2.561492309184836E-2</c:v>
                </c:pt>
                <c:pt idx="693">
                  <c:v>0.66844372682109532</c:v>
                </c:pt>
                <c:pt idx="694">
                  <c:v>0.58574263919951197</c:v>
                </c:pt>
                <c:pt idx="695">
                  <c:v>0.83043570422943702</c:v>
                </c:pt>
                <c:pt idx="696">
                  <c:v>0.45259720051304564</c:v>
                </c:pt>
                <c:pt idx="697">
                  <c:v>0.83480780610845218</c:v>
                </c:pt>
                <c:pt idx="698">
                  <c:v>0.91501121269064001</c:v>
                </c:pt>
                <c:pt idx="699">
                  <c:v>0.88201698332312872</c:v>
                </c:pt>
                <c:pt idx="700">
                  <c:v>0.2345984299082304</c:v>
                </c:pt>
                <c:pt idx="701">
                  <c:v>0.80254433027256877</c:v>
                </c:pt>
                <c:pt idx="702">
                  <c:v>0.77296907671119841</c:v>
                </c:pt>
                <c:pt idx="703">
                  <c:v>0.82564429014738461</c:v>
                </c:pt>
                <c:pt idx="704">
                  <c:v>1.0535786332098822</c:v>
                </c:pt>
                <c:pt idx="705">
                  <c:v>0.84421459033631829</c:v>
                </c:pt>
                <c:pt idx="706">
                  <c:v>0.85726461319944103</c:v>
                </c:pt>
                <c:pt idx="707">
                  <c:v>0.26170840702414305</c:v>
                </c:pt>
                <c:pt idx="708">
                  <c:v>0.1373091723695237</c:v>
                </c:pt>
                <c:pt idx="709">
                  <c:v>0.10125149762102309</c:v>
                </c:pt>
                <c:pt idx="710">
                  <c:v>0.10832109668704837</c:v>
                </c:pt>
                <c:pt idx="711">
                  <c:v>0.27724857723198737</c:v>
                </c:pt>
                <c:pt idx="712">
                  <c:v>1.1049717794277283</c:v>
                </c:pt>
                <c:pt idx="713">
                  <c:v>0.38937546920286609</c:v>
                </c:pt>
                <c:pt idx="714">
                  <c:v>0.37316850527829037</c:v>
                </c:pt>
                <c:pt idx="715">
                  <c:v>1.4691504774186828</c:v>
                </c:pt>
                <c:pt idx="716">
                  <c:v>0.47241203186934277</c:v>
                </c:pt>
                <c:pt idx="717">
                  <c:v>0.5030875445877484</c:v>
                </c:pt>
                <c:pt idx="718">
                  <c:v>0.51536759203179616</c:v>
                </c:pt>
                <c:pt idx="719">
                  <c:v>0.54425489176205477</c:v>
                </c:pt>
                <c:pt idx="720">
                  <c:v>0.56969700436605908</c:v>
                </c:pt>
                <c:pt idx="721">
                  <c:v>0.61889076322716496</c:v>
                </c:pt>
                <c:pt idx="722">
                  <c:v>0.80097414048156301</c:v>
                </c:pt>
                <c:pt idx="723">
                  <c:v>0.85359395022248963</c:v>
                </c:pt>
                <c:pt idx="724">
                  <c:v>0.75092803637171357</c:v>
                </c:pt>
                <c:pt idx="725">
                  <c:v>0.64308809592432969</c:v>
                </c:pt>
                <c:pt idx="726">
                  <c:v>0.78583178751142035</c:v>
                </c:pt>
                <c:pt idx="727">
                  <c:v>0.8396708638802648</c:v>
                </c:pt>
                <c:pt idx="728">
                  <c:v>0.85695065132127368</c:v>
                </c:pt>
                <c:pt idx="729">
                  <c:v>0.83219772487233612</c:v>
                </c:pt>
                <c:pt idx="730">
                  <c:v>0.81179448057279835</c:v>
                </c:pt>
                <c:pt idx="731">
                  <c:v>0.9022674702589758</c:v>
                </c:pt>
                <c:pt idx="732">
                  <c:v>0.71485800792704657</c:v>
                </c:pt>
                <c:pt idx="733">
                  <c:v>0.59742387216403081</c:v>
                </c:pt>
                <c:pt idx="734">
                  <c:v>0.78246949229183482</c:v>
                </c:pt>
                <c:pt idx="735">
                  <c:v>0.7466478304921752</c:v>
                </c:pt>
                <c:pt idx="736">
                  <c:v>0.77644807290416629</c:v>
                </c:pt>
                <c:pt idx="737">
                  <c:v>1.0120446185611183</c:v>
                </c:pt>
                <c:pt idx="738">
                  <c:v>1.0145473435071655</c:v>
                </c:pt>
                <c:pt idx="739">
                  <c:v>0.991766716872167</c:v>
                </c:pt>
                <c:pt idx="740">
                  <c:v>0.97233532296513214</c:v>
                </c:pt>
                <c:pt idx="741">
                  <c:v>0.95830506278893046</c:v>
                </c:pt>
                <c:pt idx="742">
                  <c:v>0.98479945578151828</c:v>
                </c:pt>
                <c:pt idx="743">
                  <c:v>0.95806497721191575</c:v>
                </c:pt>
                <c:pt idx="744">
                  <c:v>0.23614822460206708</c:v>
                </c:pt>
                <c:pt idx="745">
                  <c:v>0.97673836689107396</c:v>
                </c:pt>
                <c:pt idx="746">
                  <c:v>0.9853379440890685</c:v>
                </c:pt>
                <c:pt idx="747">
                  <c:v>0.98752755694347905</c:v>
                </c:pt>
                <c:pt idx="748">
                  <c:v>0.99712394821231376</c:v>
                </c:pt>
                <c:pt idx="749">
                  <c:v>0.93733433698192425</c:v>
                </c:pt>
                <c:pt idx="750">
                  <c:v>0.92466095779216251</c:v>
                </c:pt>
                <c:pt idx="751">
                  <c:v>0.89161668212223655</c:v>
                </c:pt>
                <c:pt idx="752">
                  <c:v>1.3676811827813127</c:v>
                </c:pt>
                <c:pt idx="753">
                  <c:v>1.4210036391140093</c:v>
                </c:pt>
                <c:pt idx="754">
                  <c:v>0.95877730642543713</c:v>
                </c:pt>
                <c:pt idx="755">
                  <c:v>1.1260136449574427</c:v>
                </c:pt>
                <c:pt idx="756">
                  <c:v>0.80710370040091128</c:v>
                </c:pt>
                <c:pt idx="757">
                  <c:v>0.80184274477312123</c:v>
                </c:pt>
                <c:pt idx="758">
                  <c:v>0.78122604207230861</c:v>
                </c:pt>
                <c:pt idx="759">
                  <c:v>0.7672121576792289</c:v>
                </c:pt>
                <c:pt idx="760">
                  <c:v>0.7660103357906084</c:v>
                </c:pt>
                <c:pt idx="761">
                  <c:v>0.75130206515419384</c:v>
                </c:pt>
                <c:pt idx="762">
                  <c:v>0.7166992130054185</c:v>
                </c:pt>
                <c:pt idx="763">
                  <c:v>0.68079211434788423</c:v>
                </c:pt>
                <c:pt idx="764">
                  <c:v>0.6874297866891026</c:v>
                </c:pt>
                <c:pt idx="765">
                  <c:v>0.67591427128055381</c:v>
                </c:pt>
                <c:pt idx="766">
                  <c:v>0.66789556025473562</c:v>
                </c:pt>
                <c:pt idx="767">
                  <c:v>1.0195579423995047</c:v>
                </c:pt>
                <c:pt idx="768">
                  <c:v>1.0097640498101403</c:v>
                </c:pt>
                <c:pt idx="769">
                  <c:v>1.0001906497403998</c:v>
                </c:pt>
                <c:pt idx="770">
                  <c:v>0.98183433038149248</c:v>
                </c:pt>
                <c:pt idx="771">
                  <c:v>0.96392956011323594</c:v>
                </c:pt>
                <c:pt idx="772">
                  <c:v>0.62494481793731882</c:v>
                </c:pt>
                <c:pt idx="773">
                  <c:v>0.9610059554982715</c:v>
                </c:pt>
                <c:pt idx="774">
                  <c:v>0.63577525731173479</c:v>
                </c:pt>
                <c:pt idx="775">
                  <c:v>1.2565594057920046</c:v>
                </c:pt>
                <c:pt idx="776">
                  <c:v>0.95013292156569251</c:v>
                </c:pt>
                <c:pt idx="777">
                  <c:v>0.86616758488093271</c:v>
                </c:pt>
                <c:pt idx="778">
                  <c:v>0.7900604374928315</c:v>
                </c:pt>
                <c:pt idx="779">
                  <c:v>0.33107048504580949</c:v>
                </c:pt>
                <c:pt idx="780">
                  <c:v>0.77947585930812902</c:v>
                </c:pt>
                <c:pt idx="781">
                  <c:v>0.78744226390693772</c:v>
                </c:pt>
                <c:pt idx="782">
                  <c:v>1.5271443021820321</c:v>
                </c:pt>
                <c:pt idx="783">
                  <c:v>0.97681885707327598</c:v>
                </c:pt>
                <c:pt idx="784">
                  <c:v>1.0966831879296219</c:v>
                </c:pt>
                <c:pt idx="785">
                  <c:v>1.0849621921834685</c:v>
                </c:pt>
                <c:pt idx="786">
                  <c:v>1.0648863578418151</c:v>
                </c:pt>
                <c:pt idx="787">
                  <c:v>1.7827649275403918</c:v>
                </c:pt>
                <c:pt idx="788">
                  <c:v>1.0992008312393919</c:v>
                </c:pt>
                <c:pt idx="789">
                  <c:v>1.0520641270627575</c:v>
                </c:pt>
                <c:pt idx="790">
                  <c:v>1.0771652295745171</c:v>
                </c:pt>
                <c:pt idx="791">
                  <c:v>1.0671365371417054</c:v>
                </c:pt>
                <c:pt idx="792">
                  <c:v>1.0686300146160175</c:v>
                </c:pt>
                <c:pt idx="793">
                  <c:v>1.133289689440214</c:v>
                </c:pt>
                <c:pt idx="794">
                  <c:v>1.1209889000516995</c:v>
                </c:pt>
                <c:pt idx="795">
                  <c:v>1.1225683531053772</c:v>
                </c:pt>
                <c:pt idx="796">
                  <c:v>1.1203225733218638</c:v>
                </c:pt>
                <c:pt idx="797">
                  <c:v>0.62237126549142152</c:v>
                </c:pt>
                <c:pt idx="798">
                  <c:v>0.59854419606425457</c:v>
                </c:pt>
                <c:pt idx="799">
                  <c:v>0.59234587764231439</c:v>
                </c:pt>
                <c:pt idx="800">
                  <c:v>0.53269217462031759</c:v>
                </c:pt>
                <c:pt idx="801">
                  <c:v>0.49094715604659378</c:v>
                </c:pt>
                <c:pt idx="802">
                  <c:v>0.47033085459290913</c:v>
                </c:pt>
                <c:pt idx="803">
                  <c:v>1.1056059767197302</c:v>
                </c:pt>
                <c:pt idx="804">
                  <c:v>0.64140612561736632</c:v>
                </c:pt>
                <c:pt idx="805">
                  <c:v>0.3206690727182917</c:v>
                </c:pt>
                <c:pt idx="806">
                  <c:v>1.4619039250840071</c:v>
                </c:pt>
                <c:pt idx="807">
                  <c:v>0.26213462885137062</c:v>
                </c:pt>
                <c:pt idx="808">
                  <c:v>0.1795983818737569</c:v>
                </c:pt>
                <c:pt idx="809">
                  <c:v>0.18094208176183788</c:v>
                </c:pt>
                <c:pt idx="810">
                  <c:v>0.26546465199714203</c:v>
                </c:pt>
                <c:pt idx="811">
                  <c:v>0.61530022171367549</c:v>
                </c:pt>
                <c:pt idx="812">
                  <c:v>1.1037230313273665</c:v>
                </c:pt>
                <c:pt idx="813">
                  <c:v>1.1964447973482435</c:v>
                </c:pt>
                <c:pt idx="814">
                  <c:v>1.0919863304099968</c:v>
                </c:pt>
                <c:pt idx="815">
                  <c:v>1.0922614875475958</c:v>
                </c:pt>
                <c:pt idx="816">
                  <c:v>0.46517521423150937</c:v>
                </c:pt>
                <c:pt idx="817">
                  <c:v>0.49379633208546653</c:v>
                </c:pt>
                <c:pt idx="818">
                  <c:v>0.48753266681790969</c:v>
                </c:pt>
                <c:pt idx="819">
                  <c:v>0.14534237340057032</c:v>
                </c:pt>
                <c:pt idx="820">
                  <c:v>0.46591499184569318</c:v>
                </c:pt>
                <c:pt idx="821">
                  <c:v>0.51583903478446447</c:v>
                </c:pt>
                <c:pt idx="822">
                  <c:v>0.51070108209881504</c:v>
                </c:pt>
                <c:pt idx="823">
                  <c:v>0.65777874943714243</c:v>
                </c:pt>
                <c:pt idx="824">
                  <c:v>0.65387866619944024</c:v>
                </c:pt>
                <c:pt idx="825">
                  <c:v>1.5287837155779314</c:v>
                </c:pt>
                <c:pt idx="826">
                  <c:v>1.5148629235289941</c:v>
                </c:pt>
                <c:pt idx="827">
                  <c:v>0.38779613193464335</c:v>
                </c:pt>
                <c:pt idx="828">
                  <c:v>0.12421655241061202</c:v>
                </c:pt>
                <c:pt idx="829">
                  <c:v>0.24152542566353027</c:v>
                </c:pt>
                <c:pt idx="830">
                  <c:v>0.28410690674759281</c:v>
                </c:pt>
                <c:pt idx="831">
                  <c:v>0.35448469254290454</c:v>
                </c:pt>
                <c:pt idx="832">
                  <c:v>0.99594033961753903</c:v>
                </c:pt>
                <c:pt idx="833">
                  <c:v>0.48329846374625229</c:v>
                </c:pt>
                <c:pt idx="834">
                  <c:v>1.4999094968283204</c:v>
                </c:pt>
                <c:pt idx="835">
                  <c:v>0.61613178917474321</c:v>
                </c:pt>
                <c:pt idx="836">
                  <c:v>0.67256777854625838</c:v>
                </c:pt>
                <c:pt idx="837">
                  <c:v>0.72547745863785906</c:v>
                </c:pt>
                <c:pt idx="838">
                  <c:v>0.78806966186357807</c:v>
                </c:pt>
                <c:pt idx="839">
                  <c:v>0.84191991982712178</c:v>
                </c:pt>
                <c:pt idx="840">
                  <c:v>0.89638581379043558</c:v>
                </c:pt>
                <c:pt idx="841">
                  <c:v>0.93870095755009486</c:v>
                </c:pt>
                <c:pt idx="842">
                  <c:v>0.70992037521520857</c:v>
                </c:pt>
                <c:pt idx="843">
                  <c:v>0.83109810604146817</c:v>
                </c:pt>
                <c:pt idx="844">
                  <c:v>0.82625568963489138</c:v>
                </c:pt>
                <c:pt idx="845">
                  <c:v>0.81700083090577447</c:v>
                </c:pt>
                <c:pt idx="846">
                  <c:v>0.92961291271175317</c:v>
                </c:pt>
                <c:pt idx="847">
                  <c:v>0.86506148531940308</c:v>
                </c:pt>
                <c:pt idx="848">
                  <c:v>0.85970652449864904</c:v>
                </c:pt>
                <c:pt idx="849">
                  <c:v>0.85723123472371099</c:v>
                </c:pt>
                <c:pt idx="850">
                  <c:v>0.75025586527416976</c:v>
                </c:pt>
                <c:pt idx="851">
                  <c:v>0.74377681561249664</c:v>
                </c:pt>
                <c:pt idx="852">
                  <c:v>0.75868133396696635</c:v>
                </c:pt>
                <c:pt idx="853">
                  <c:v>0.94222093204437574</c:v>
                </c:pt>
                <c:pt idx="854">
                  <c:v>0.95125863946439648</c:v>
                </c:pt>
                <c:pt idx="855">
                  <c:v>0.72950078398670226</c:v>
                </c:pt>
                <c:pt idx="856">
                  <c:v>0.71232476154989566</c:v>
                </c:pt>
                <c:pt idx="857">
                  <c:v>1.3876712671372005</c:v>
                </c:pt>
                <c:pt idx="858">
                  <c:v>1.2650073381833913</c:v>
                </c:pt>
                <c:pt idx="859">
                  <c:v>1.0664344619606869</c:v>
                </c:pt>
                <c:pt idx="860">
                  <c:v>1.2433062240124515</c:v>
                </c:pt>
                <c:pt idx="861">
                  <c:v>1.0074826183212722</c:v>
                </c:pt>
                <c:pt idx="862">
                  <c:v>0.99160356381920067</c:v>
                </c:pt>
                <c:pt idx="863">
                  <c:v>0.9799711159959672</c:v>
                </c:pt>
                <c:pt idx="864">
                  <c:v>0.60828824611030941</c:v>
                </c:pt>
                <c:pt idx="865">
                  <c:v>0.96520698063487498</c:v>
                </c:pt>
                <c:pt idx="866">
                  <c:v>0.38480098586696743</c:v>
                </c:pt>
                <c:pt idx="867">
                  <c:v>0.37295705916041944</c:v>
                </c:pt>
                <c:pt idx="868">
                  <c:v>0.73100752443757844</c:v>
                </c:pt>
                <c:pt idx="869">
                  <c:v>0.75208302958064832</c:v>
                </c:pt>
                <c:pt idx="870">
                  <c:v>0.31881366608965422</c:v>
                </c:pt>
                <c:pt idx="871">
                  <c:v>0.42014509317656584</c:v>
                </c:pt>
                <c:pt idx="872">
                  <c:v>0.77291362478841674</c:v>
                </c:pt>
                <c:pt idx="873">
                  <c:v>0.78298952934621624</c:v>
                </c:pt>
                <c:pt idx="874">
                  <c:v>1.0524207751046879</c:v>
                </c:pt>
                <c:pt idx="875">
                  <c:v>1.0623376752578166</c:v>
                </c:pt>
                <c:pt idx="876">
                  <c:v>1.0733250642640531</c:v>
                </c:pt>
                <c:pt idx="877">
                  <c:v>0.704586353185229</c:v>
                </c:pt>
                <c:pt idx="878">
                  <c:v>1.313397166159558</c:v>
                </c:pt>
                <c:pt idx="879">
                  <c:v>1.5497856171833271</c:v>
                </c:pt>
                <c:pt idx="880">
                  <c:v>1.1671329103799302</c:v>
                </c:pt>
                <c:pt idx="881">
                  <c:v>0.76652346908353863</c:v>
                </c:pt>
                <c:pt idx="882">
                  <c:v>0.8449620389021123</c:v>
                </c:pt>
                <c:pt idx="883">
                  <c:v>0.60085620233459125</c:v>
                </c:pt>
                <c:pt idx="884">
                  <c:v>0.48200895645408343</c:v>
                </c:pt>
                <c:pt idx="885">
                  <c:v>0.47386493590936535</c:v>
                </c:pt>
                <c:pt idx="886">
                  <c:v>0.48691429933202307</c:v>
                </c:pt>
                <c:pt idx="887">
                  <c:v>0.56742965847156668</c:v>
                </c:pt>
                <c:pt idx="888">
                  <c:v>0.42963626242114694</c:v>
                </c:pt>
                <c:pt idx="889">
                  <c:v>0.49231680406678341</c:v>
                </c:pt>
                <c:pt idx="890">
                  <c:v>0.48236678657483573</c:v>
                </c:pt>
                <c:pt idx="891">
                  <c:v>0.52554667317424386</c:v>
                </c:pt>
                <c:pt idx="892">
                  <c:v>1.50196154790827</c:v>
                </c:pt>
                <c:pt idx="893">
                  <c:v>0.58478694903076611</c:v>
                </c:pt>
                <c:pt idx="894">
                  <c:v>0.68009508497886173</c:v>
                </c:pt>
                <c:pt idx="895">
                  <c:v>0.63579521150948792</c:v>
                </c:pt>
                <c:pt idx="896">
                  <c:v>1.2831913240906838</c:v>
                </c:pt>
                <c:pt idx="897">
                  <c:v>0.69514262018593742</c:v>
                </c:pt>
                <c:pt idx="898">
                  <c:v>1.5717361401954149</c:v>
                </c:pt>
                <c:pt idx="899">
                  <c:v>0.71059492559226189</c:v>
                </c:pt>
                <c:pt idx="900">
                  <c:v>1.6050137825520263</c:v>
                </c:pt>
                <c:pt idx="901">
                  <c:v>0.69457352599907107</c:v>
                </c:pt>
                <c:pt idx="902">
                  <c:v>1.0054787511058543</c:v>
                </c:pt>
                <c:pt idx="903">
                  <c:v>0.82741847742469266</c:v>
                </c:pt>
                <c:pt idx="904">
                  <c:v>0.23150892032895426</c:v>
                </c:pt>
                <c:pt idx="905">
                  <c:v>0.67607864395866446</c:v>
                </c:pt>
                <c:pt idx="906">
                  <c:v>0.70167122757151923</c:v>
                </c:pt>
                <c:pt idx="907">
                  <c:v>0.70471012491687424</c:v>
                </c:pt>
                <c:pt idx="908">
                  <c:v>0.72526030489096394</c:v>
                </c:pt>
                <c:pt idx="909">
                  <c:v>0.73631215068297962</c:v>
                </c:pt>
                <c:pt idx="910">
                  <c:v>0.78037069015103899</c:v>
                </c:pt>
                <c:pt idx="911">
                  <c:v>0.77837407851447904</c:v>
                </c:pt>
                <c:pt idx="912">
                  <c:v>0.81980079698424257</c:v>
                </c:pt>
                <c:pt idx="913">
                  <c:v>0.84340067558696208</c:v>
                </c:pt>
                <c:pt idx="914">
                  <c:v>0.86332214882989433</c:v>
                </c:pt>
                <c:pt idx="915">
                  <c:v>1.7146029442730448</c:v>
                </c:pt>
                <c:pt idx="916">
                  <c:v>1.6683416538297757</c:v>
                </c:pt>
                <c:pt idx="917">
                  <c:v>0.8074369601033824</c:v>
                </c:pt>
                <c:pt idx="918">
                  <c:v>0.83144350811058532</c:v>
                </c:pt>
                <c:pt idx="919">
                  <c:v>0.54640894346179225</c:v>
                </c:pt>
                <c:pt idx="920">
                  <c:v>0.66855312012706036</c:v>
                </c:pt>
                <c:pt idx="921">
                  <c:v>0.72300028287849649</c:v>
                </c:pt>
                <c:pt idx="922">
                  <c:v>0.69661627845988772</c:v>
                </c:pt>
                <c:pt idx="923">
                  <c:v>0.72016853387573188</c:v>
                </c:pt>
                <c:pt idx="924">
                  <c:v>0.5709644872260291</c:v>
                </c:pt>
                <c:pt idx="925">
                  <c:v>0.75451969027072885</c:v>
                </c:pt>
                <c:pt idx="926">
                  <c:v>0.82762759811153297</c:v>
                </c:pt>
                <c:pt idx="927">
                  <c:v>0.72576089466022964</c:v>
                </c:pt>
                <c:pt idx="928">
                  <c:v>0.77112295007473364</c:v>
                </c:pt>
                <c:pt idx="929">
                  <c:v>0.73774782379231729</c:v>
                </c:pt>
                <c:pt idx="930">
                  <c:v>0.77610580812759644</c:v>
                </c:pt>
                <c:pt idx="931">
                  <c:v>0.65825346456344358</c:v>
                </c:pt>
                <c:pt idx="932">
                  <c:v>1.2851638494463873</c:v>
                </c:pt>
                <c:pt idx="933">
                  <c:v>1.0891890380734603</c:v>
                </c:pt>
                <c:pt idx="934">
                  <c:v>1.0849560465823047</c:v>
                </c:pt>
                <c:pt idx="935">
                  <c:v>1.0155399294979528</c:v>
                </c:pt>
                <c:pt idx="936">
                  <c:v>0.52601119296950294</c:v>
                </c:pt>
                <c:pt idx="937">
                  <c:v>0.65220417287966148</c:v>
                </c:pt>
                <c:pt idx="938">
                  <c:v>1.0147097665298004</c:v>
                </c:pt>
                <c:pt idx="939">
                  <c:v>0.68355565880704638</c:v>
                </c:pt>
                <c:pt idx="940">
                  <c:v>0.60384236131386815</c:v>
                </c:pt>
                <c:pt idx="941">
                  <c:v>0.61464477242593296</c:v>
                </c:pt>
                <c:pt idx="942">
                  <c:v>0.61623104917058713</c:v>
                </c:pt>
                <c:pt idx="943">
                  <c:v>0.71891191786668962</c:v>
                </c:pt>
                <c:pt idx="944">
                  <c:v>0.23428572175771584</c:v>
                </c:pt>
                <c:pt idx="945">
                  <c:v>0.57259680242924382</c:v>
                </c:pt>
                <c:pt idx="946">
                  <c:v>0.63320645175832047</c:v>
                </c:pt>
                <c:pt idx="947">
                  <c:v>0.23575312733739046</c:v>
                </c:pt>
                <c:pt idx="948">
                  <c:v>0.27223145676022803</c:v>
                </c:pt>
                <c:pt idx="949">
                  <c:v>0.3370842037978955</c:v>
                </c:pt>
                <c:pt idx="950">
                  <c:v>0.49320817687917279</c:v>
                </c:pt>
                <c:pt idx="951">
                  <c:v>1.0286633562854084</c:v>
                </c:pt>
                <c:pt idx="952">
                  <c:v>0.78086350703936391</c:v>
                </c:pt>
                <c:pt idx="953">
                  <c:v>0.36743360768339756</c:v>
                </c:pt>
                <c:pt idx="954">
                  <c:v>1.452554737897249</c:v>
                </c:pt>
                <c:pt idx="955">
                  <c:v>0.59179164922292982</c:v>
                </c:pt>
                <c:pt idx="956">
                  <c:v>0.59715513382909902</c:v>
                </c:pt>
                <c:pt idx="957">
                  <c:v>1.5314876213013795</c:v>
                </c:pt>
                <c:pt idx="958">
                  <c:v>1.5439733218657721</c:v>
                </c:pt>
                <c:pt idx="959">
                  <c:v>1.5764131602024236</c:v>
                </c:pt>
                <c:pt idx="960">
                  <c:v>1.566905909878074</c:v>
                </c:pt>
                <c:pt idx="961">
                  <c:v>1.5815673629833549</c:v>
                </c:pt>
                <c:pt idx="962">
                  <c:v>1.4831352569319869</c:v>
                </c:pt>
                <c:pt idx="963">
                  <c:v>1.3721455649761289</c:v>
                </c:pt>
                <c:pt idx="964">
                  <c:v>1.2210539799713798</c:v>
                </c:pt>
                <c:pt idx="965">
                  <c:v>1.2646802949737743</c:v>
                </c:pt>
                <c:pt idx="966">
                  <c:v>1.1013248856584086</c:v>
                </c:pt>
                <c:pt idx="967">
                  <c:v>1.0064357514684192</c:v>
                </c:pt>
                <c:pt idx="968">
                  <c:v>0.79592386649362712</c:v>
                </c:pt>
                <c:pt idx="969">
                  <c:v>0.21744298165807122</c:v>
                </c:pt>
                <c:pt idx="970">
                  <c:v>0.97014743368982448</c:v>
                </c:pt>
                <c:pt idx="971">
                  <c:v>0.79162014709715123</c:v>
                </c:pt>
                <c:pt idx="972">
                  <c:v>0.93966952802482273</c:v>
                </c:pt>
                <c:pt idx="973">
                  <c:v>0.83057905901112317</c:v>
                </c:pt>
                <c:pt idx="974">
                  <c:v>0.97641082905333265</c:v>
                </c:pt>
                <c:pt idx="975">
                  <c:v>0.87325750385800249</c:v>
                </c:pt>
                <c:pt idx="976">
                  <c:v>0.90794634600653323</c:v>
                </c:pt>
                <c:pt idx="977">
                  <c:v>0.6491762270985082</c:v>
                </c:pt>
                <c:pt idx="978">
                  <c:v>0.63826025828117727</c:v>
                </c:pt>
                <c:pt idx="979">
                  <c:v>0.62592277462042567</c:v>
                </c:pt>
                <c:pt idx="980">
                  <c:v>0.69980728721804497</c:v>
                </c:pt>
                <c:pt idx="981">
                  <c:v>0.67054388813606358</c:v>
                </c:pt>
                <c:pt idx="982">
                  <c:v>0.6437860167028423</c:v>
                </c:pt>
                <c:pt idx="983">
                  <c:v>0.55049430098855334</c:v>
                </c:pt>
                <c:pt idx="984">
                  <c:v>0.58476672522838613</c:v>
                </c:pt>
                <c:pt idx="985">
                  <c:v>0.52397061433783831</c:v>
                </c:pt>
                <c:pt idx="986">
                  <c:v>0.57135112166035495</c:v>
                </c:pt>
                <c:pt idx="987">
                  <c:v>0.85214836569534524</c:v>
                </c:pt>
                <c:pt idx="988">
                  <c:v>0.48549375594405025</c:v>
                </c:pt>
                <c:pt idx="989">
                  <c:v>1.201998867188149</c:v>
                </c:pt>
                <c:pt idx="990">
                  <c:v>1.1150536894211247</c:v>
                </c:pt>
                <c:pt idx="991">
                  <c:v>0.85800679757543141</c:v>
                </c:pt>
                <c:pt idx="992">
                  <c:v>0.92853244520917411</c:v>
                </c:pt>
                <c:pt idx="993">
                  <c:v>0.91220239282142601</c:v>
                </c:pt>
                <c:pt idx="994">
                  <c:v>0.90550621412071386</c:v>
                </c:pt>
                <c:pt idx="995">
                  <c:v>0.90016375638218882</c:v>
                </c:pt>
                <c:pt idx="996">
                  <c:v>1.3405959158086107</c:v>
                </c:pt>
                <c:pt idx="997">
                  <c:v>1.2838672619862468</c:v>
                </c:pt>
                <c:pt idx="998">
                  <c:v>0.91443473643190931</c:v>
                </c:pt>
                <c:pt idx="999">
                  <c:v>1.1967210841599296</c:v>
                </c:pt>
                <c:pt idx="1000">
                  <c:v>0.80240421887876068</c:v>
                </c:pt>
                <c:pt idx="1001">
                  <c:v>0.81470129485157627</c:v>
                </c:pt>
                <c:pt idx="1002">
                  <c:v>0.82267146022938242</c:v>
                </c:pt>
                <c:pt idx="1003">
                  <c:v>0.82879579281993765</c:v>
                </c:pt>
                <c:pt idx="1004">
                  <c:v>0.83676311668146663</c:v>
                </c:pt>
                <c:pt idx="1005">
                  <c:v>0.70737100290042043</c:v>
                </c:pt>
                <c:pt idx="1006">
                  <c:v>0.67155851731004068</c:v>
                </c:pt>
                <c:pt idx="1007">
                  <c:v>0.60894508977641182</c:v>
                </c:pt>
                <c:pt idx="1008">
                  <c:v>0.60048444376334775</c:v>
                </c:pt>
                <c:pt idx="1009">
                  <c:v>0.62995123195983183</c:v>
                </c:pt>
                <c:pt idx="1010">
                  <c:v>1.5287347568331038</c:v>
                </c:pt>
                <c:pt idx="1011">
                  <c:v>0.6980570720525483</c:v>
                </c:pt>
                <c:pt idx="1012">
                  <c:v>0.72370689952530698</c:v>
                </c:pt>
                <c:pt idx="1013">
                  <c:v>1.5866204790648395</c:v>
                </c:pt>
                <c:pt idx="1014">
                  <c:v>1.5993320066669758</c:v>
                </c:pt>
                <c:pt idx="1015">
                  <c:v>0.80859558845197876</c:v>
                </c:pt>
                <c:pt idx="1016">
                  <c:v>0.85470752401506456</c:v>
                </c:pt>
                <c:pt idx="1017">
                  <c:v>0.89661338351772613</c:v>
                </c:pt>
                <c:pt idx="1018">
                  <c:v>0.93687293413198425</c:v>
                </c:pt>
                <c:pt idx="1019">
                  <c:v>0.9767209859425684</c:v>
                </c:pt>
                <c:pt idx="1020">
                  <c:v>1.0118780235138383</c:v>
                </c:pt>
                <c:pt idx="1021">
                  <c:v>1.039230350510606</c:v>
                </c:pt>
                <c:pt idx="1022">
                  <c:v>0.66693291308017411</c:v>
                </c:pt>
                <c:pt idx="1023">
                  <c:v>0.71504736256647794</c:v>
                </c:pt>
                <c:pt idx="1024">
                  <c:v>0.74078176237134519</c:v>
                </c:pt>
                <c:pt idx="1025">
                  <c:v>0.90813004798213126</c:v>
                </c:pt>
                <c:pt idx="1026">
                  <c:v>0.93995416308060076</c:v>
                </c:pt>
                <c:pt idx="1027">
                  <c:v>0.94881632408896999</c:v>
                </c:pt>
                <c:pt idx="1028">
                  <c:v>0.97624219054426797</c:v>
                </c:pt>
                <c:pt idx="1029">
                  <c:v>1.729111837027473</c:v>
                </c:pt>
                <c:pt idx="1030">
                  <c:v>1.7528804156309132</c:v>
                </c:pt>
                <c:pt idx="1031">
                  <c:v>1.771889985040326</c:v>
                </c:pt>
                <c:pt idx="1032">
                  <c:v>1.7789715974755096</c:v>
                </c:pt>
                <c:pt idx="1033">
                  <c:v>1.7942665306575665</c:v>
                </c:pt>
                <c:pt idx="1034">
                  <c:v>1.8152270766872138</c:v>
                </c:pt>
                <c:pt idx="1035">
                  <c:v>1.8352967271520593</c:v>
                </c:pt>
                <c:pt idx="1036">
                  <c:v>1.9137222446414626</c:v>
                </c:pt>
                <c:pt idx="1037">
                  <c:v>0.3752445762409849</c:v>
                </c:pt>
                <c:pt idx="1038">
                  <c:v>0.42305974866115131</c:v>
                </c:pt>
                <c:pt idx="1039">
                  <c:v>1.2766068889499291</c:v>
                </c:pt>
                <c:pt idx="1040">
                  <c:v>0.40901326965388274</c:v>
                </c:pt>
                <c:pt idx="1041">
                  <c:v>0.35376767369358797</c:v>
                </c:pt>
                <c:pt idx="1042">
                  <c:v>0.39248895932881461</c:v>
                </c:pt>
                <c:pt idx="1043">
                  <c:v>0.33701670653504112</c:v>
                </c:pt>
                <c:pt idx="1044">
                  <c:v>0.29967365802403739</c:v>
                </c:pt>
                <c:pt idx="1045">
                  <c:v>1.2836867542687147</c:v>
                </c:pt>
                <c:pt idx="1046">
                  <c:v>0.36808216702876501</c:v>
                </c:pt>
                <c:pt idx="1047">
                  <c:v>0.3937823673927246</c:v>
                </c:pt>
                <c:pt idx="1048">
                  <c:v>0.35977866921179746</c:v>
                </c:pt>
                <c:pt idx="1049">
                  <c:v>0.25670923694554704</c:v>
                </c:pt>
                <c:pt idx="1050">
                  <c:v>0.18591019639476886</c:v>
                </c:pt>
                <c:pt idx="1051">
                  <c:v>0.17927499374535388</c:v>
                </c:pt>
                <c:pt idx="1052">
                  <c:v>0.2427562848862464</c:v>
                </c:pt>
                <c:pt idx="1053">
                  <c:v>0.54590499651635216</c:v>
                </c:pt>
                <c:pt idx="1054">
                  <c:v>0.56745109958807782</c:v>
                </c:pt>
                <c:pt idx="1055">
                  <c:v>0.56549439491013853</c:v>
                </c:pt>
                <c:pt idx="1056">
                  <c:v>1.2307093842062875</c:v>
                </c:pt>
                <c:pt idx="1057">
                  <c:v>0.59934286313513518</c:v>
                </c:pt>
                <c:pt idx="1058">
                  <c:v>0.61238470148632407</c:v>
                </c:pt>
                <c:pt idx="1059">
                  <c:v>0.61696275812439816</c:v>
                </c:pt>
                <c:pt idx="1060">
                  <c:v>1.4894877273101526</c:v>
                </c:pt>
                <c:pt idx="1061">
                  <c:v>1.2410507131407402</c:v>
                </c:pt>
                <c:pt idx="1062">
                  <c:v>1.6068723358047172</c:v>
                </c:pt>
                <c:pt idx="1063">
                  <c:v>1.6310985541474619</c:v>
                </c:pt>
                <c:pt idx="1064">
                  <c:v>1.5733615085289481</c:v>
                </c:pt>
                <c:pt idx="1065">
                  <c:v>1.5920824581854149</c:v>
                </c:pt>
                <c:pt idx="1066">
                  <c:v>1.5800653997690823</c:v>
                </c:pt>
                <c:pt idx="1067">
                  <c:v>1.0070213351021351</c:v>
                </c:pt>
                <c:pt idx="1068">
                  <c:v>2.6483575632724889E-2</c:v>
                </c:pt>
                <c:pt idx="1069">
                  <c:v>0.97298163299509177</c:v>
                </c:pt>
                <c:pt idx="1070">
                  <c:v>0.98088674869323245</c:v>
                </c:pt>
                <c:pt idx="1071">
                  <c:v>0.95290285000104979</c:v>
                </c:pt>
                <c:pt idx="1072">
                  <c:v>0.94098545877680262</c:v>
                </c:pt>
                <c:pt idx="1073">
                  <c:v>0.93219585962021012</c:v>
                </c:pt>
                <c:pt idx="1074">
                  <c:v>0.44543381097711493</c:v>
                </c:pt>
                <c:pt idx="1075">
                  <c:v>0.90362188581617331</c:v>
                </c:pt>
                <c:pt idx="1076">
                  <c:v>0.88373330660745875</c:v>
                </c:pt>
                <c:pt idx="1077">
                  <c:v>0.87235095012705444</c:v>
                </c:pt>
                <c:pt idx="1078">
                  <c:v>0.84701829738658485</c:v>
                </c:pt>
                <c:pt idx="1079">
                  <c:v>0.8312973543156742</c:v>
                </c:pt>
                <c:pt idx="1080">
                  <c:v>0.83189380601538132</c:v>
                </c:pt>
                <c:pt idx="1081">
                  <c:v>0.81944105933286726</c:v>
                </c:pt>
                <c:pt idx="1082">
                  <c:v>0.84542746788988576</c:v>
                </c:pt>
                <c:pt idx="1083">
                  <c:v>0.20371090529785396</c:v>
                </c:pt>
                <c:pt idx="1084">
                  <c:v>0.12021029506731172</c:v>
                </c:pt>
                <c:pt idx="1085">
                  <c:v>0.99815183833881305</c:v>
                </c:pt>
                <c:pt idx="1086">
                  <c:v>0.14493365411118006</c:v>
                </c:pt>
                <c:pt idx="1087">
                  <c:v>0.39017383203943601</c:v>
                </c:pt>
                <c:pt idx="1088">
                  <c:v>0.2200649013880154</c:v>
                </c:pt>
                <c:pt idx="1089">
                  <c:v>0.34801247797802948</c:v>
                </c:pt>
                <c:pt idx="1090">
                  <c:v>0.53013613245635993</c:v>
                </c:pt>
                <c:pt idx="1091">
                  <c:v>0.56095780677077345</c:v>
                </c:pt>
                <c:pt idx="1092">
                  <c:v>1.1862936042665597</c:v>
                </c:pt>
                <c:pt idx="1093">
                  <c:v>0.59622796719409354</c:v>
                </c:pt>
                <c:pt idx="1094">
                  <c:v>0.50682349186305853</c:v>
                </c:pt>
                <c:pt idx="1095">
                  <c:v>0.52475861935161694</c:v>
                </c:pt>
                <c:pt idx="1096">
                  <c:v>0.51273974789640941</c:v>
                </c:pt>
                <c:pt idx="1097">
                  <c:v>0.24979933902230619</c:v>
                </c:pt>
                <c:pt idx="1098">
                  <c:v>0.59803191865956562</c:v>
                </c:pt>
                <c:pt idx="1099">
                  <c:v>0.51020994774266581</c:v>
                </c:pt>
                <c:pt idx="1100">
                  <c:v>0.81653327696818656</c:v>
                </c:pt>
                <c:pt idx="1101">
                  <c:v>0.16433452116675515</c:v>
                </c:pt>
                <c:pt idx="1102">
                  <c:v>0.64584002304025379</c:v>
                </c:pt>
                <c:pt idx="1103">
                  <c:v>0.42113526444437333</c:v>
                </c:pt>
                <c:pt idx="1104">
                  <c:v>0.75564939116162189</c:v>
                </c:pt>
                <c:pt idx="1105">
                  <c:v>0.73063473209100394</c:v>
                </c:pt>
                <c:pt idx="1106">
                  <c:v>0.65326232728419587</c:v>
                </c:pt>
                <c:pt idx="1107">
                  <c:v>0.98443889119063166</c:v>
                </c:pt>
                <c:pt idx="1108">
                  <c:v>1.2611940984751002</c:v>
                </c:pt>
                <c:pt idx="1109">
                  <c:v>0.40023939123857927</c:v>
                </c:pt>
                <c:pt idx="1110">
                  <c:v>0.28641346332130019</c:v>
                </c:pt>
                <c:pt idx="1111">
                  <c:v>0.12637448673975291</c:v>
                </c:pt>
                <c:pt idx="1112">
                  <c:v>0.46936598525090989</c:v>
                </c:pt>
                <c:pt idx="1113">
                  <c:v>0.41971565341877354</c:v>
                </c:pt>
                <c:pt idx="1114">
                  <c:v>1.0428468949298351</c:v>
                </c:pt>
                <c:pt idx="1115">
                  <c:v>0.31006485912824866</c:v>
                </c:pt>
                <c:pt idx="1116">
                  <c:v>0.25970870036417465</c:v>
                </c:pt>
                <c:pt idx="1117">
                  <c:v>1.1744989007334155</c:v>
                </c:pt>
                <c:pt idx="1118">
                  <c:v>1.1305010194075344</c:v>
                </c:pt>
                <c:pt idx="1119">
                  <c:v>1.1316209493372089</c:v>
                </c:pt>
                <c:pt idx="1120">
                  <c:v>1.1492444262066392</c:v>
                </c:pt>
                <c:pt idx="1121">
                  <c:v>0.22905180152214297</c:v>
                </c:pt>
                <c:pt idx="1122">
                  <c:v>0.30672348266481275</c:v>
                </c:pt>
                <c:pt idx="1123">
                  <c:v>0.3565921765233166</c:v>
                </c:pt>
                <c:pt idx="1124">
                  <c:v>0.40620567571362337</c:v>
                </c:pt>
                <c:pt idx="1125">
                  <c:v>0.45001925426161682</c:v>
                </c:pt>
                <c:pt idx="1126">
                  <c:v>0.49902233342776631</c:v>
                </c:pt>
                <c:pt idx="1127">
                  <c:v>0.70954119998679221</c:v>
                </c:pt>
                <c:pt idx="1128">
                  <c:v>0.70917368545213366</c:v>
                </c:pt>
                <c:pt idx="1129">
                  <c:v>0.67994373992563584</c:v>
                </c:pt>
                <c:pt idx="1130">
                  <c:v>0.66962641673205825</c:v>
                </c:pt>
                <c:pt idx="1131">
                  <c:v>0.65754059589660063</c:v>
                </c:pt>
                <c:pt idx="1132">
                  <c:v>0.64856882897308277</c:v>
                </c:pt>
                <c:pt idx="1133">
                  <c:v>0.63255550972223107</c:v>
                </c:pt>
                <c:pt idx="1134">
                  <c:v>0.93346306687814917</c:v>
                </c:pt>
                <c:pt idx="1135">
                  <c:v>0.58634360969174648</c:v>
                </c:pt>
                <c:pt idx="1136">
                  <c:v>0.95427527100640319</c:v>
                </c:pt>
                <c:pt idx="1137">
                  <c:v>0.42224727057948519</c:v>
                </c:pt>
                <c:pt idx="1138">
                  <c:v>0.52058165154688607</c:v>
                </c:pt>
                <c:pt idx="1139">
                  <c:v>0.48468066946627913</c:v>
                </c:pt>
                <c:pt idx="1140">
                  <c:v>0.44198158486564476</c:v>
                </c:pt>
                <c:pt idx="1141">
                  <c:v>0.40712750235634593</c:v>
                </c:pt>
                <c:pt idx="1142">
                  <c:v>0.94575856373119049</c:v>
                </c:pt>
                <c:pt idx="1143">
                  <c:v>0.93709128829584731</c:v>
                </c:pt>
                <c:pt idx="1144">
                  <c:v>0.92734528791034754</c:v>
                </c:pt>
                <c:pt idx="1145">
                  <c:v>0.9226747126418875</c:v>
                </c:pt>
                <c:pt idx="1146">
                  <c:v>0.44306472739261016</c:v>
                </c:pt>
                <c:pt idx="1147">
                  <c:v>0.91250054638145062</c:v>
                </c:pt>
                <c:pt idx="1148">
                  <c:v>0.91072106843012324</c:v>
                </c:pt>
                <c:pt idx="1149">
                  <c:v>0.8956357118456757</c:v>
                </c:pt>
                <c:pt idx="1150">
                  <c:v>0.88134151669206506</c:v>
                </c:pt>
                <c:pt idx="1151">
                  <c:v>0.86298643366637529</c:v>
                </c:pt>
                <c:pt idx="1152">
                  <c:v>0.84386658161413852</c:v>
                </c:pt>
                <c:pt idx="1153">
                  <c:v>1.1587820154860677</c:v>
                </c:pt>
                <c:pt idx="1154">
                  <c:v>0.79743968754949601</c:v>
                </c:pt>
                <c:pt idx="1155">
                  <c:v>1.3320742478142213</c:v>
                </c:pt>
                <c:pt idx="1156">
                  <c:v>0.1036757585832728</c:v>
                </c:pt>
                <c:pt idx="1157">
                  <c:v>0.71098740707128372</c:v>
                </c:pt>
                <c:pt idx="1158">
                  <c:v>0.7685206332323985</c:v>
                </c:pt>
                <c:pt idx="1159">
                  <c:v>1.1885015974351361</c:v>
                </c:pt>
                <c:pt idx="1160">
                  <c:v>1.2483985196064549</c:v>
                </c:pt>
                <c:pt idx="1161">
                  <c:v>1.1947977192659054</c:v>
                </c:pt>
                <c:pt idx="1162">
                  <c:v>1.0516543952109931</c:v>
                </c:pt>
                <c:pt idx="1163">
                  <c:v>0.69119336840441981</c:v>
                </c:pt>
                <c:pt idx="1164">
                  <c:v>0.60287339898579584</c:v>
                </c:pt>
                <c:pt idx="1165">
                  <c:v>0.58372882819180394</c:v>
                </c:pt>
                <c:pt idx="1166">
                  <c:v>0.95721520243996383</c:v>
                </c:pt>
                <c:pt idx="1167">
                  <c:v>0.95709070653677963</c:v>
                </c:pt>
                <c:pt idx="1168">
                  <c:v>0.61562223017317852</c:v>
                </c:pt>
                <c:pt idx="1169">
                  <c:v>0.39762493837631513</c:v>
                </c:pt>
                <c:pt idx="1170">
                  <c:v>0.86981006833061814</c:v>
                </c:pt>
                <c:pt idx="1171">
                  <c:v>0.66546760841890273</c:v>
                </c:pt>
                <c:pt idx="1172">
                  <c:v>0.62679643727867651</c:v>
                </c:pt>
                <c:pt idx="1173">
                  <c:v>0.62270581730000141</c:v>
                </c:pt>
                <c:pt idx="1174">
                  <c:v>0.63627967346864989</c:v>
                </c:pt>
                <c:pt idx="1175">
                  <c:v>0.44614293860402343</c:v>
                </c:pt>
                <c:pt idx="1176">
                  <c:v>0.86403785829699253</c:v>
                </c:pt>
                <c:pt idx="1177">
                  <c:v>0.70611999177396811</c:v>
                </c:pt>
                <c:pt idx="1178">
                  <c:v>0.87474798917899399</c:v>
                </c:pt>
                <c:pt idx="1179">
                  <c:v>0.94813345425159046</c:v>
                </c:pt>
                <c:pt idx="1180">
                  <c:v>0.93932403408052179</c:v>
                </c:pt>
                <c:pt idx="1181">
                  <c:v>0.33038844802537654</c:v>
                </c:pt>
                <c:pt idx="1182">
                  <c:v>0.92268476058836668</c:v>
                </c:pt>
                <c:pt idx="1183">
                  <c:v>0.40058931865875752</c:v>
                </c:pt>
                <c:pt idx="1184">
                  <c:v>0.84419519680184607</c:v>
                </c:pt>
                <c:pt idx="1185">
                  <c:v>0.83327144921098051</c:v>
                </c:pt>
                <c:pt idx="1186">
                  <c:v>0.8348039546849817</c:v>
                </c:pt>
                <c:pt idx="1187">
                  <c:v>0.92404342249488758</c:v>
                </c:pt>
                <c:pt idx="1188">
                  <c:v>1.1126981109440521</c:v>
                </c:pt>
                <c:pt idx="1189">
                  <c:v>0.9111005116568528</c:v>
                </c:pt>
                <c:pt idx="1190">
                  <c:v>1.1129206874454232</c:v>
                </c:pt>
                <c:pt idx="1191">
                  <c:v>1.2493322069645907</c:v>
                </c:pt>
                <c:pt idx="1192">
                  <c:v>1.2400453825000746</c:v>
                </c:pt>
                <c:pt idx="1193">
                  <c:v>1.2162321144419546</c:v>
                </c:pt>
                <c:pt idx="1194">
                  <c:v>1.4302405161529124</c:v>
                </c:pt>
                <c:pt idx="1195">
                  <c:v>1.4313796093883646</c:v>
                </c:pt>
                <c:pt idx="1196">
                  <c:v>1.1769058232442207</c:v>
                </c:pt>
                <c:pt idx="1197">
                  <c:v>1.1753200614528898</c:v>
                </c:pt>
                <c:pt idx="1198">
                  <c:v>1.0928878925820589</c:v>
                </c:pt>
                <c:pt idx="1199">
                  <c:v>1.0698647881904606</c:v>
                </c:pt>
                <c:pt idx="1200">
                  <c:v>1.1436587451507296</c:v>
                </c:pt>
                <c:pt idx="1201">
                  <c:v>1.1133092079339184</c:v>
                </c:pt>
                <c:pt idx="1202">
                  <c:v>0.57431806352436021</c:v>
                </c:pt>
                <c:pt idx="1203">
                  <c:v>0.86643835242428224</c:v>
                </c:pt>
                <c:pt idx="1204">
                  <c:v>0.33626995042512775</c:v>
                </c:pt>
                <c:pt idx="1205">
                  <c:v>0.38207738455477885</c:v>
                </c:pt>
                <c:pt idx="1206">
                  <c:v>0.39353070432328063</c:v>
                </c:pt>
                <c:pt idx="1207">
                  <c:v>0.43584058204889969</c:v>
                </c:pt>
                <c:pt idx="1208">
                  <c:v>0.80356241026469177</c:v>
                </c:pt>
                <c:pt idx="1209">
                  <c:v>0.29622351058578972</c:v>
                </c:pt>
                <c:pt idx="1210">
                  <c:v>0.74527394298259242</c:v>
                </c:pt>
                <c:pt idx="1211">
                  <c:v>1.121720870453027</c:v>
                </c:pt>
                <c:pt idx="1212">
                  <c:v>1.1935489766028324</c:v>
                </c:pt>
                <c:pt idx="1213">
                  <c:v>0.19289105442204824</c:v>
                </c:pt>
                <c:pt idx="1214">
                  <c:v>0.34635187026370878</c:v>
                </c:pt>
                <c:pt idx="1215">
                  <c:v>0.607402619871109</c:v>
                </c:pt>
                <c:pt idx="1216">
                  <c:v>0.55650682271318597</c:v>
                </c:pt>
                <c:pt idx="1217">
                  <c:v>1.021329418084008</c:v>
                </c:pt>
                <c:pt idx="1218">
                  <c:v>1.0376156529477985</c:v>
                </c:pt>
                <c:pt idx="1219">
                  <c:v>1.0235426631408395</c:v>
                </c:pt>
                <c:pt idx="1220">
                  <c:v>1.0214061756005921</c:v>
                </c:pt>
                <c:pt idx="1221">
                  <c:v>0.98441688121575099</c:v>
                </c:pt>
                <c:pt idx="1222">
                  <c:v>0.98926500866355749</c:v>
                </c:pt>
                <c:pt idx="1223">
                  <c:v>0.98839450138683405</c:v>
                </c:pt>
                <c:pt idx="1224">
                  <c:v>0.97071047956569245</c:v>
                </c:pt>
                <c:pt idx="1225">
                  <c:v>0.26193182696674677</c:v>
                </c:pt>
                <c:pt idx="1226">
                  <c:v>0.96231665861418381</c:v>
                </c:pt>
                <c:pt idx="1227">
                  <c:v>0.94866783835217905</c:v>
                </c:pt>
                <c:pt idx="1228">
                  <c:v>0.94336884775107399</c:v>
                </c:pt>
                <c:pt idx="1229">
                  <c:v>0.92632531932003559</c:v>
                </c:pt>
                <c:pt idx="1230">
                  <c:v>0.91385080157612175</c:v>
                </c:pt>
                <c:pt idx="1231">
                  <c:v>0.9267111443384487</c:v>
                </c:pt>
                <c:pt idx="1232">
                  <c:v>1.1975161091011635</c:v>
                </c:pt>
                <c:pt idx="1233">
                  <c:v>0.97914407076207377</c:v>
                </c:pt>
                <c:pt idx="1234">
                  <c:v>0.97350347794771586</c:v>
                </c:pt>
                <c:pt idx="1235">
                  <c:v>0.27234931671716367</c:v>
                </c:pt>
                <c:pt idx="1236">
                  <c:v>0.94015627900681031</c:v>
                </c:pt>
                <c:pt idx="1237">
                  <c:v>0.93969399037120738</c:v>
                </c:pt>
                <c:pt idx="1238">
                  <c:v>0.45650871557971395</c:v>
                </c:pt>
                <c:pt idx="1239">
                  <c:v>0.50913494963241246</c:v>
                </c:pt>
                <c:pt idx="1240">
                  <c:v>0.48080344974784517</c:v>
                </c:pt>
                <c:pt idx="1241">
                  <c:v>0.33545031558366251</c:v>
                </c:pt>
                <c:pt idx="1242">
                  <c:v>0.38059673569999047</c:v>
                </c:pt>
                <c:pt idx="1243">
                  <c:v>0.52619669653280443</c:v>
                </c:pt>
                <c:pt idx="1244">
                  <c:v>0.45545599601495496</c:v>
                </c:pt>
                <c:pt idx="1245">
                  <c:v>0.42534350087424777</c:v>
                </c:pt>
                <c:pt idx="1246">
                  <c:v>0.29992689195692523</c:v>
                </c:pt>
                <c:pt idx="1247">
                  <c:v>0.923010767281217</c:v>
                </c:pt>
                <c:pt idx="1248">
                  <c:v>0.89186621384384879</c:v>
                </c:pt>
                <c:pt idx="1249">
                  <c:v>0.90392685405925333</c:v>
                </c:pt>
                <c:pt idx="1250">
                  <c:v>0.89813667955396037</c:v>
                </c:pt>
                <c:pt idx="1251">
                  <c:v>0.84373959893806372</c:v>
                </c:pt>
                <c:pt idx="1252">
                  <c:v>0.83819745414083324</c:v>
                </c:pt>
                <c:pt idx="1253">
                  <c:v>0.83019501776009874</c:v>
                </c:pt>
                <c:pt idx="1254">
                  <c:v>0.29072410038330115</c:v>
                </c:pt>
                <c:pt idx="1255">
                  <c:v>0.82344684341447716</c:v>
                </c:pt>
                <c:pt idx="1256">
                  <c:v>0.82893622884751328</c:v>
                </c:pt>
                <c:pt idx="1257">
                  <c:v>0.83011766180848867</c:v>
                </c:pt>
                <c:pt idx="1258">
                  <c:v>0.80708775781674891</c:v>
                </c:pt>
                <c:pt idx="1259">
                  <c:v>0.79385250919123418</c:v>
                </c:pt>
                <c:pt idx="1260">
                  <c:v>0.78259878788694015</c:v>
                </c:pt>
                <c:pt idx="1261">
                  <c:v>0.77468013085822507</c:v>
                </c:pt>
                <c:pt idx="1262">
                  <c:v>0.91339821058208959</c:v>
                </c:pt>
                <c:pt idx="1263">
                  <c:v>0.93170154126143567</c:v>
                </c:pt>
                <c:pt idx="1264">
                  <c:v>0.60898761413430635</c:v>
                </c:pt>
                <c:pt idx="1265">
                  <c:v>0.6021783144033499</c:v>
                </c:pt>
                <c:pt idx="1266">
                  <c:v>0.58277856964254604</c:v>
                </c:pt>
                <c:pt idx="1267">
                  <c:v>0.51454318964655255</c:v>
                </c:pt>
                <c:pt idx="1268">
                  <c:v>0.43144474012210765</c:v>
                </c:pt>
                <c:pt idx="1269">
                  <c:v>0.47087408137564457</c:v>
                </c:pt>
                <c:pt idx="1270">
                  <c:v>0.53645134038763997</c:v>
                </c:pt>
                <c:pt idx="1271">
                  <c:v>0.44322310810920196</c:v>
                </c:pt>
                <c:pt idx="1272">
                  <c:v>0.46669450454661243</c:v>
                </c:pt>
                <c:pt idx="1273">
                  <c:v>0.36312781321248833</c:v>
                </c:pt>
                <c:pt idx="1274">
                  <c:v>0.40206599138444199</c:v>
                </c:pt>
                <c:pt idx="1275">
                  <c:v>0.44561664694871655</c:v>
                </c:pt>
                <c:pt idx="1276">
                  <c:v>0.38667033968062403</c:v>
                </c:pt>
                <c:pt idx="1277">
                  <c:v>0.28659965429552631</c:v>
                </c:pt>
                <c:pt idx="1278">
                  <c:v>0.23965207783936346</c:v>
                </c:pt>
                <c:pt idx="1279">
                  <c:v>0.31595084298267001</c:v>
                </c:pt>
                <c:pt idx="1280">
                  <c:v>0.36483491172611909</c:v>
                </c:pt>
                <c:pt idx="1281">
                  <c:v>0.53475071820187747</c:v>
                </c:pt>
                <c:pt idx="1282">
                  <c:v>0.43255109001424674</c:v>
                </c:pt>
                <c:pt idx="1283">
                  <c:v>0.46884814023885285</c:v>
                </c:pt>
                <c:pt idx="1284">
                  <c:v>0.54064694261303736</c:v>
                </c:pt>
                <c:pt idx="1285">
                  <c:v>0.54028936698616403</c:v>
                </c:pt>
                <c:pt idx="1286">
                  <c:v>0.56260602701431794</c:v>
                </c:pt>
                <c:pt idx="1287">
                  <c:v>0.5718344594526068</c:v>
                </c:pt>
                <c:pt idx="1288">
                  <c:v>0.6264426455462897</c:v>
                </c:pt>
                <c:pt idx="1289">
                  <c:v>0.67200316118878656</c:v>
                </c:pt>
                <c:pt idx="1290">
                  <c:v>0.70797342690977239</c:v>
                </c:pt>
                <c:pt idx="1291">
                  <c:v>0.73275516975520849</c:v>
                </c:pt>
                <c:pt idx="1292">
                  <c:v>1.1042894492408266</c:v>
                </c:pt>
                <c:pt idx="1293">
                  <c:v>1.0618290623368174</c:v>
                </c:pt>
                <c:pt idx="1294">
                  <c:v>1.0631715032387183</c:v>
                </c:pt>
                <c:pt idx="1295">
                  <c:v>1.081135365152555</c:v>
                </c:pt>
                <c:pt idx="1296">
                  <c:v>1.0908519497691342</c:v>
                </c:pt>
                <c:pt idx="1297">
                  <c:v>1.1032080484292706</c:v>
                </c:pt>
                <c:pt idx="1298">
                  <c:v>1.1312350905410147</c:v>
                </c:pt>
                <c:pt idx="1299">
                  <c:v>0.25172763774208512</c:v>
                </c:pt>
                <c:pt idx="1300">
                  <c:v>0.28747523013874388</c:v>
                </c:pt>
                <c:pt idx="1301">
                  <c:v>0.2722400035187133</c:v>
                </c:pt>
                <c:pt idx="1302">
                  <c:v>0.28722396102981901</c:v>
                </c:pt>
                <c:pt idx="1303">
                  <c:v>0.27030508261423619</c:v>
                </c:pt>
                <c:pt idx="1304">
                  <c:v>0.25488694392696809</c:v>
                </c:pt>
                <c:pt idx="1305">
                  <c:v>0.1574155157835315</c:v>
                </c:pt>
                <c:pt idx="1306">
                  <c:v>0.16537974715388956</c:v>
                </c:pt>
                <c:pt idx="1307">
                  <c:v>0.71400233688225301</c:v>
                </c:pt>
                <c:pt idx="1308">
                  <c:v>0.68534831017502262</c:v>
                </c:pt>
                <c:pt idx="1309">
                  <c:v>0.6541014929476151</c:v>
                </c:pt>
                <c:pt idx="1310">
                  <c:v>0.65980325547501373</c:v>
                </c:pt>
                <c:pt idx="1311">
                  <c:v>0.69835098357655445</c:v>
                </c:pt>
                <c:pt idx="1312">
                  <c:v>0.61185167851971045</c:v>
                </c:pt>
                <c:pt idx="1313">
                  <c:v>0.67929554183240182</c:v>
                </c:pt>
                <c:pt idx="1314">
                  <c:v>0.63632713141037256</c:v>
                </c:pt>
                <c:pt idx="1315">
                  <c:v>0.63320780815342481</c:v>
                </c:pt>
                <c:pt idx="1316">
                  <c:v>0.20347825326932345</c:v>
                </c:pt>
                <c:pt idx="1317">
                  <c:v>0.68509761727731922</c:v>
                </c:pt>
                <c:pt idx="1318">
                  <c:v>0.78952622158915609</c:v>
                </c:pt>
                <c:pt idx="1319">
                  <c:v>0.7147878325164968</c:v>
                </c:pt>
                <c:pt idx="1320">
                  <c:v>0.78165158138088198</c:v>
                </c:pt>
                <c:pt idx="1321">
                  <c:v>0.73070292317063168</c:v>
                </c:pt>
                <c:pt idx="1322">
                  <c:v>0.91726487446608551</c:v>
                </c:pt>
                <c:pt idx="1323">
                  <c:v>1.3467744078253812</c:v>
                </c:pt>
                <c:pt idx="1324">
                  <c:v>0.68814931233305654</c:v>
                </c:pt>
                <c:pt idx="1325">
                  <c:v>0.68796472066113479</c:v>
                </c:pt>
                <c:pt idx="1326">
                  <c:v>0.69920795580741679</c:v>
                </c:pt>
                <c:pt idx="1327">
                  <c:v>0.90938680427342455</c:v>
                </c:pt>
                <c:pt idx="1328">
                  <c:v>0.66005177319366626</c:v>
                </c:pt>
                <c:pt idx="1329">
                  <c:v>0.66515075294014747</c:v>
                </c:pt>
                <c:pt idx="1330">
                  <c:v>0.64413257764744014</c:v>
                </c:pt>
                <c:pt idx="1331">
                  <c:v>0.59568959304207847</c:v>
                </c:pt>
                <c:pt idx="1332">
                  <c:v>0.55414930681996222</c:v>
                </c:pt>
                <c:pt idx="1333">
                  <c:v>0.45988900311085157</c:v>
                </c:pt>
                <c:pt idx="1334">
                  <c:v>0.4756984060636682</c:v>
                </c:pt>
                <c:pt idx="1335">
                  <c:v>0.60403918464775797</c:v>
                </c:pt>
                <c:pt idx="1336">
                  <c:v>0.5958724774569607</c:v>
                </c:pt>
                <c:pt idx="1337">
                  <c:v>0.29256633542665794</c:v>
                </c:pt>
                <c:pt idx="1338">
                  <c:v>1.1195895292267026</c:v>
                </c:pt>
                <c:pt idx="1339">
                  <c:v>1.1396834730287309</c:v>
                </c:pt>
                <c:pt idx="1340">
                  <c:v>0.5974026009775838</c:v>
                </c:pt>
                <c:pt idx="1341">
                  <c:v>0.6484755792075011</c:v>
                </c:pt>
                <c:pt idx="1342">
                  <c:v>0.64686472379700655</c:v>
                </c:pt>
                <c:pt idx="1343">
                  <c:v>0.67742576974559443</c:v>
                </c:pt>
                <c:pt idx="1344">
                  <c:v>0.70065033388034226</c:v>
                </c:pt>
                <c:pt idx="1345">
                  <c:v>1.4239924725889097</c:v>
                </c:pt>
                <c:pt idx="1346">
                  <c:v>0.70864545634486931</c:v>
                </c:pt>
                <c:pt idx="1347">
                  <c:v>0.19975899842682482</c:v>
                </c:pt>
                <c:pt idx="1348">
                  <c:v>0.76634087095113457</c:v>
                </c:pt>
                <c:pt idx="1349">
                  <c:v>0.78773299822483733</c:v>
                </c:pt>
                <c:pt idx="1350">
                  <c:v>0.81405644087706586</c:v>
                </c:pt>
                <c:pt idx="1351">
                  <c:v>0.91385981897857238</c:v>
                </c:pt>
                <c:pt idx="1352">
                  <c:v>0.71990413746701776</c:v>
                </c:pt>
                <c:pt idx="1353">
                  <c:v>6.4210853762269177E-2</c:v>
                </c:pt>
                <c:pt idx="1354">
                  <c:v>0.37501126804483687</c:v>
                </c:pt>
                <c:pt idx="1355">
                  <c:v>8.4299403589923008E-2</c:v>
                </c:pt>
                <c:pt idx="1356">
                  <c:v>1.1419759720493861</c:v>
                </c:pt>
                <c:pt idx="1357">
                  <c:v>0.37493213146642912</c:v>
                </c:pt>
                <c:pt idx="1358">
                  <c:v>0.42548112188158138</c:v>
                </c:pt>
                <c:pt idx="1359">
                  <c:v>0.98280422099463982</c:v>
                </c:pt>
                <c:pt idx="1360">
                  <c:v>0.73973235808651516</c:v>
                </c:pt>
                <c:pt idx="1361">
                  <c:v>0.86430491494502437</c:v>
                </c:pt>
                <c:pt idx="1362">
                  <c:v>1.1733697442304298</c:v>
                </c:pt>
                <c:pt idx="1363">
                  <c:v>0.46483407613863803</c:v>
                </c:pt>
                <c:pt idx="1364">
                  <c:v>0.63473316370374555</c:v>
                </c:pt>
                <c:pt idx="1365">
                  <c:v>0.11386971163709114</c:v>
                </c:pt>
                <c:pt idx="1366">
                  <c:v>0.31075263556438448</c:v>
                </c:pt>
                <c:pt idx="1367">
                  <c:v>0.90411619802757348</c:v>
                </c:pt>
                <c:pt idx="1368">
                  <c:v>0.91304791744117753</c:v>
                </c:pt>
                <c:pt idx="1369">
                  <c:v>0.8902972189323205</c:v>
                </c:pt>
                <c:pt idx="1370">
                  <c:v>0.84975698581146575</c:v>
                </c:pt>
                <c:pt idx="1371">
                  <c:v>0.84577711439381253</c:v>
                </c:pt>
                <c:pt idx="1372">
                  <c:v>0.87568995642521208</c:v>
                </c:pt>
                <c:pt idx="1373">
                  <c:v>0.8641415433115045</c:v>
                </c:pt>
                <c:pt idx="1374">
                  <c:v>0.85635111176251189</c:v>
                </c:pt>
                <c:pt idx="1375">
                  <c:v>0.27548269210272225</c:v>
                </c:pt>
                <c:pt idx="1376">
                  <c:v>0.23036405252306025</c:v>
                </c:pt>
                <c:pt idx="1377">
                  <c:v>0.28273032685900223</c:v>
                </c:pt>
                <c:pt idx="1378">
                  <c:v>0.30764815816831342</c:v>
                </c:pt>
                <c:pt idx="1379">
                  <c:v>0.265718889481452</c:v>
                </c:pt>
                <c:pt idx="1380">
                  <c:v>0.45107909341635055</c:v>
                </c:pt>
                <c:pt idx="1381">
                  <c:v>0.69610310507666051</c:v>
                </c:pt>
                <c:pt idx="1382">
                  <c:v>0.50292031067745124</c:v>
                </c:pt>
                <c:pt idx="1383">
                  <c:v>0.47414423791866833</c:v>
                </c:pt>
                <c:pt idx="1384">
                  <c:v>0.45104556573484894</c:v>
                </c:pt>
                <c:pt idx="1385">
                  <c:v>1.8070740642658416</c:v>
                </c:pt>
                <c:pt idx="1386">
                  <c:v>0.20060561846043262</c:v>
                </c:pt>
                <c:pt idx="1387">
                  <c:v>0.18137864230442752</c:v>
                </c:pt>
                <c:pt idx="1388">
                  <c:v>0.32367861940770837</c:v>
                </c:pt>
                <c:pt idx="1389">
                  <c:v>0.23917337065946945</c:v>
                </c:pt>
                <c:pt idx="1390">
                  <c:v>0.23099962051223252</c:v>
                </c:pt>
                <c:pt idx="1391">
                  <c:v>0.18519545701874834</c:v>
                </c:pt>
                <c:pt idx="1392">
                  <c:v>4.7842456476601722E-2</c:v>
                </c:pt>
                <c:pt idx="1393">
                  <c:v>0.13879112860125592</c:v>
                </c:pt>
                <c:pt idx="1394">
                  <c:v>0.34606367397987237</c:v>
                </c:pt>
                <c:pt idx="1395">
                  <c:v>0.3869559015617039</c:v>
                </c:pt>
                <c:pt idx="1396">
                  <c:v>0.47965971369233001</c:v>
                </c:pt>
                <c:pt idx="1397">
                  <c:v>0.392579434206765</c:v>
                </c:pt>
                <c:pt idx="1398">
                  <c:v>0.42112144425597015</c:v>
                </c:pt>
                <c:pt idx="1399">
                  <c:v>0.8982367275197729</c:v>
                </c:pt>
                <c:pt idx="1400">
                  <c:v>0.45038338092228947</c:v>
                </c:pt>
                <c:pt idx="1401">
                  <c:v>0.72657706873858996</c:v>
                </c:pt>
                <c:pt idx="1402">
                  <c:v>0.75927113013469971</c:v>
                </c:pt>
                <c:pt idx="1403">
                  <c:v>0.81049190171159691</c:v>
                </c:pt>
                <c:pt idx="1404">
                  <c:v>0.86056688740930298</c:v>
                </c:pt>
                <c:pt idx="1405">
                  <c:v>1.6663966609496164</c:v>
                </c:pt>
                <c:pt idx="1406">
                  <c:v>0.97957468099373834</c:v>
                </c:pt>
                <c:pt idx="1407">
                  <c:v>1.0393830555920176</c:v>
                </c:pt>
                <c:pt idx="1408">
                  <c:v>1.9511546908682111</c:v>
                </c:pt>
                <c:pt idx="1409">
                  <c:v>0.67175113019186028</c:v>
                </c:pt>
                <c:pt idx="1410">
                  <c:v>1.2120688300610456</c:v>
                </c:pt>
                <c:pt idx="1411">
                  <c:v>1.8799977584363328</c:v>
                </c:pt>
                <c:pt idx="1412">
                  <c:v>0.91594340823739251</c:v>
                </c:pt>
                <c:pt idx="1413">
                  <c:v>0.9248952364547971</c:v>
                </c:pt>
                <c:pt idx="1414">
                  <c:v>0.92097613032349546</c:v>
                </c:pt>
                <c:pt idx="1415">
                  <c:v>0.88661598935419894</c:v>
                </c:pt>
                <c:pt idx="1416">
                  <c:v>0.90521674181937606</c:v>
                </c:pt>
                <c:pt idx="1417">
                  <c:v>0.89554442351491681</c:v>
                </c:pt>
                <c:pt idx="1418">
                  <c:v>0.85964099516548442</c:v>
                </c:pt>
                <c:pt idx="1419">
                  <c:v>0.87762653366176757</c:v>
                </c:pt>
                <c:pt idx="1420">
                  <c:v>0.83191856093522965</c:v>
                </c:pt>
                <c:pt idx="1421">
                  <c:v>0.82108179155587302</c:v>
                </c:pt>
                <c:pt idx="1422">
                  <c:v>0.82125555437390119</c:v>
                </c:pt>
                <c:pt idx="1423">
                  <c:v>0.79832058913399895</c:v>
                </c:pt>
                <c:pt idx="1424">
                  <c:v>0.80351112755206844</c:v>
                </c:pt>
                <c:pt idx="1425">
                  <c:v>0.77677034063581563</c:v>
                </c:pt>
                <c:pt idx="1426">
                  <c:v>1.3203642787869907</c:v>
                </c:pt>
                <c:pt idx="1427">
                  <c:v>0.74517752059470632</c:v>
                </c:pt>
                <c:pt idx="1428">
                  <c:v>0.72248043672473383</c:v>
                </c:pt>
                <c:pt idx="1429">
                  <c:v>0.72562787847439325</c:v>
                </c:pt>
                <c:pt idx="1430">
                  <c:v>1.2431023300011506</c:v>
                </c:pt>
                <c:pt idx="1431">
                  <c:v>0.60087470112589814</c:v>
                </c:pt>
                <c:pt idx="1432">
                  <c:v>0.57977393960467072</c:v>
                </c:pt>
                <c:pt idx="1433">
                  <c:v>0.61939876933312521</c:v>
                </c:pt>
                <c:pt idx="1434">
                  <c:v>1.2886742645245124</c:v>
                </c:pt>
                <c:pt idx="1435">
                  <c:v>0.81656847477266703</c:v>
                </c:pt>
                <c:pt idx="1436">
                  <c:v>0.94226280496144599</c:v>
                </c:pt>
                <c:pt idx="1437">
                  <c:v>1.2231790207231708</c:v>
                </c:pt>
                <c:pt idx="1438">
                  <c:v>1.208727926508391</c:v>
                </c:pt>
                <c:pt idx="1439">
                  <c:v>1.2342898258122006</c:v>
                </c:pt>
                <c:pt idx="1440">
                  <c:v>1.2093284847211954</c:v>
                </c:pt>
                <c:pt idx="1441">
                  <c:v>1.2438686073812166</c:v>
                </c:pt>
                <c:pt idx="1442">
                  <c:v>1.0544057449806437</c:v>
                </c:pt>
                <c:pt idx="1443">
                  <c:v>1.0283507435061223</c:v>
                </c:pt>
                <c:pt idx="1444">
                  <c:v>0.49024443513115457</c:v>
                </c:pt>
                <c:pt idx="1445">
                  <c:v>0.35079956556550457</c:v>
                </c:pt>
                <c:pt idx="1446">
                  <c:v>1.0188559779542055</c:v>
                </c:pt>
                <c:pt idx="1447">
                  <c:v>0.76659405912635337</c:v>
                </c:pt>
                <c:pt idx="1448">
                  <c:v>1.4548057863112083</c:v>
                </c:pt>
                <c:pt idx="1449">
                  <c:v>0.49985966012908989</c:v>
                </c:pt>
                <c:pt idx="1450">
                  <c:v>1.1424593722485719</c:v>
                </c:pt>
                <c:pt idx="1451">
                  <c:v>0.73409028292440304</c:v>
                </c:pt>
                <c:pt idx="1452">
                  <c:v>1.0458827847421071</c:v>
                </c:pt>
                <c:pt idx="1453">
                  <c:v>0.94540786280688149</c:v>
                </c:pt>
                <c:pt idx="1454">
                  <c:v>0.1427696104725458</c:v>
                </c:pt>
                <c:pt idx="1455">
                  <c:v>0.86947252962406385</c:v>
                </c:pt>
                <c:pt idx="1456">
                  <c:v>0.90918627871312929</c:v>
                </c:pt>
                <c:pt idx="1457">
                  <c:v>0.49045521389082397</c:v>
                </c:pt>
                <c:pt idx="1458">
                  <c:v>1.160584923519272</c:v>
                </c:pt>
                <c:pt idx="1459">
                  <c:v>0.35197633198354833</c:v>
                </c:pt>
                <c:pt idx="1460">
                  <c:v>0.2787056682833981</c:v>
                </c:pt>
                <c:pt idx="1461">
                  <c:v>0.20798866390681869</c:v>
                </c:pt>
                <c:pt idx="1462">
                  <c:v>0.11413550384904814</c:v>
                </c:pt>
                <c:pt idx="1463">
                  <c:v>0.10843886202140719</c:v>
                </c:pt>
                <c:pt idx="1464">
                  <c:v>0.2632148626495861</c:v>
                </c:pt>
                <c:pt idx="1465">
                  <c:v>0.3644918758333644</c:v>
                </c:pt>
                <c:pt idx="1466">
                  <c:v>1.0581629598203954</c:v>
                </c:pt>
                <c:pt idx="1467">
                  <c:v>0.56015608016116114</c:v>
                </c:pt>
                <c:pt idx="1468">
                  <c:v>0.59725622462129957</c:v>
                </c:pt>
                <c:pt idx="1469">
                  <c:v>0.65734330067552504</c:v>
                </c:pt>
                <c:pt idx="1470">
                  <c:v>0.708928827180895</c:v>
                </c:pt>
                <c:pt idx="1471">
                  <c:v>0.76718312580968362</c:v>
                </c:pt>
                <c:pt idx="1472">
                  <c:v>0.33341658288695469</c:v>
                </c:pt>
                <c:pt idx="1473">
                  <c:v>0.29609292673617149</c:v>
                </c:pt>
                <c:pt idx="1474">
                  <c:v>1.6404150310761649</c:v>
                </c:pt>
                <c:pt idx="1475">
                  <c:v>0.26010150435258417</c:v>
                </c:pt>
                <c:pt idx="1476">
                  <c:v>0.31923282578304002</c:v>
                </c:pt>
                <c:pt idx="1477">
                  <c:v>0.3540187456808494</c:v>
                </c:pt>
                <c:pt idx="1478">
                  <c:v>0.37086112387104497</c:v>
                </c:pt>
                <c:pt idx="1479">
                  <c:v>0.35184575304671534</c:v>
                </c:pt>
                <c:pt idx="1480">
                  <c:v>0.38729149737692709</c:v>
                </c:pt>
                <c:pt idx="1481">
                  <c:v>2.0224347421294424</c:v>
                </c:pt>
                <c:pt idx="1482">
                  <c:v>0.52428768393658498</c:v>
                </c:pt>
                <c:pt idx="1483">
                  <c:v>0.60326506908476007</c:v>
                </c:pt>
                <c:pt idx="1484">
                  <c:v>2.1006804911014032</c:v>
                </c:pt>
                <c:pt idx="1485">
                  <c:v>0.80648191924057189</c:v>
                </c:pt>
                <c:pt idx="1486">
                  <c:v>0.89298931270536608</c:v>
                </c:pt>
                <c:pt idx="1487">
                  <c:v>1.0021394408540076</c:v>
                </c:pt>
                <c:pt idx="1488">
                  <c:v>1.0228795642319324</c:v>
                </c:pt>
                <c:pt idx="1489">
                  <c:v>1.0188730698564847</c:v>
                </c:pt>
                <c:pt idx="1490">
                  <c:v>0.42036589688411757</c:v>
                </c:pt>
                <c:pt idx="1491">
                  <c:v>0.99667538162098113</c:v>
                </c:pt>
                <c:pt idx="1492">
                  <c:v>0.97048805047113418</c:v>
                </c:pt>
                <c:pt idx="1493">
                  <c:v>0.95695353054564747</c:v>
                </c:pt>
                <c:pt idx="1494">
                  <c:v>0.95497692469774453</c:v>
                </c:pt>
                <c:pt idx="1495">
                  <c:v>0.95283893536723696</c:v>
                </c:pt>
                <c:pt idx="1496">
                  <c:v>0.94171822275565964</c:v>
                </c:pt>
                <c:pt idx="1497">
                  <c:v>0.93006260590796652</c:v>
                </c:pt>
                <c:pt idx="1498">
                  <c:v>0.92826137946268361</c:v>
                </c:pt>
                <c:pt idx="1499">
                  <c:v>0.25297085533654456</c:v>
                </c:pt>
                <c:pt idx="1500">
                  <c:v>0.91765800719884538</c:v>
                </c:pt>
                <c:pt idx="1501">
                  <c:v>0.92049115513931068</c:v>
                </c:pt>
                <c:pt idx="1502">
                  <c:v>0.99768421321226253</c:v>
                </c:pt>
                <c:pt idx="1503">
                  <c:v>1.0015702850265999</c:v>
                </c:pt>
                <c:pt idx="1504">
                  <c:v>0.99893851240304254</c:v>
                </c:pt>
                <c:pt idx="1505">
                  <c:v>0.92917109543243814</c:v>
                </c:pt>
                <c:pt idx="1506">
                  <c:v>0.95541744179870469</c:v>
                </c:pt>
                <c:pt idx="1507">
                  <c:v>0.93589384739208903</c:v>
                </c:pt>
                <c:pt idx="1508">
                  <c:v>0.86386974675326644</c:v>
                </c:pt>
                <c:pt idx="1509">
                  <c:v>0.8816533403136888</c:v>
                </c:pt>
                <c:pt idx="1510">
                  <c:v>0.8368229212688193</c:v>
                </c:pt>
                <c:pt idx="1511">
                  <c:v>0.7970886786529735</c:v>
                </c:pt>
                <c:pt idx="1512">
                  <c:v>0.27515962390980897</c:v>
                </c:pt>
                <c:pt idx="1513">
                  <c:v>0.71228014153647445</c:v>
                </c:pt>
                <c:pt idx="1514">
                  <c:v>0.69532001537104515</c:v>
                </c:pt>
                <c:pt idx="1515">
                  <c:v>1.2351608973084267</c:v>
                </c:pt>
                <c:pt idx="1516">
                  <c:v>0.4593447777068268</c:v>
                </c:pt>
                <c:pt idx="1517">
                  <c:v>0.78403410882175295</c:v>
                </c:pt>
                <c:pt idx="1518">
                  <c:v>0.82075185030101383</c:v>
                </c:pt>
                <c:pt idx="1519">
                  <c:v>1.5782681277370276</c:v>
                </c:pt>
                <c:pt idx="1520">
                  <c:v>0.90970940008465684</c:v>
                </c:pt>
                <c:pt idx="1521">
                  <c:v>0.92317924799985296</c:v>
                </c:pt>
                <c:pt idx="1522">
                  <c:v>0.95864666535765308</c:v>
                </c:pt>
                <c:pt idx="1523">
                  <c:v>0.99329623077024387</c:v>
                </c:pt>
                <c:pt idx="1524">
                  <c:v>1.0178617617780219</c:v>
                </c:pt>
                <c:pt idx="1525">
                  <c:v>1.0508256770706088</c:v>
                </c:pt>
                <c:pt idx="1526">
                  <c:v>1.7588451966795127</c:v>
                </c:pt>
                <c:pt idx="1527">
                  <c:v>1.1347405333664036</c:v>
                </c:pt>
                <c:pt idx="1528">
                  <c:v>1.180907526598846</c:v>
                </c:pt>
                <c:pt idx="1529">
                  <c:v>1.8611545873039299</c:v>
                </c:pt>
                <c:pt idx="1530">
                  <c:v>1.6795218604255973</c:v>
                </c:pt>
                <c:pt idx="1531">
                  <c:v>1.9097695509119208</c:v>
                </c:pt>
                <c:pt idx="1532">
                  <c:v>0.72037678808110384</c:v>
                </c:pt>
                <c:pt idx="1533">
                  <c:v>0.69454608388279615</c:v>
                </c:pt>
                <c:pt idx="1534">
                  <c:v>0.7297921854635333</c:v>
                </c:pt>
                <c:pt idx="1535">
                  <c:v>1.1143625949780502</c:v>
                </c:pt>
                <c:pt idx="1536">
                  <c:v>0.93803662558058654</c:v>
                </c:pt>
                <c:pt idx="1537">
                  <c:v>0.86649598977426334</c:v>
                </c:pt>
                <c:pt idx="1538">
                  <c:v>0.46360217703187917</c:v>
                </c:pt>
                <c:pt idx="1539">
                  <c:v>0.38126189062838878</c:v>
                </c:pt>
                <c:pt idx="1540">
                  <c:v>0.1938955061765818</c:v>
                </c:pt>
                <c:pt idx="1541">
                  <c:v>0.39888913773760026</c:v>
                </c:pt>
                <c:pt idx="1542">
                  <c:v>0.5664958139329227</c:v>
                </c:pt>
                <c:pt idx="1543">
                  <c:v>0.38103213313947532</c:v>
                </c:pt>
                <c:pt idx="1544">
                  <c:v>0.44447431648058777</c:v>
                </c:pt>
                <c:pt idx="1545">
                  <c:v>0.55663522011783406</c:v>
                </c:pt>
                <c:pt idx="1546">
                  <c:v>0.50211914677970271</c:v>
                </c:pt>
                <c:pt idx="1547">
                  <c:v>1.2449618654764356</c:v>
                </c:pt>
                <c:pt idx="1548">
                  <c:v>1.2558822143191837</c:v>
                </c:pt>
                <c:pt idx="1549">
                  <c:v>1.2680591945813051</c:v>
                </c:pt>
                <c:pt idx="1550">
                  <c:v>0.57798642239028697</c:v>
                </c:pt>
                <c:pt idx="1551">
                  <c:v>0.58751397137073857</c:v>
                </c:pt>
                <c:pt idx="1552">
                  <c:v>0.62222746304260579</c:v>
                </c:pt>
                <c:pt idx="1553">
                  <c:v>0.65368447750400016</c:v>
                </c:pt>
                <c:pt idx="1554">
                  <c:v>0.6633641892653086</c:v>
                </c:pt>
                <c:pt idx="1555">
                  <c:v>0.91812394135837405</c:v>
                </c:pt>
                <c:pt idx="1556">
                  <c:v>0.60660900784915817</c:v>
                </c:pt>
                <c:pt idx="1557">
                  <c:v>0.23206595506404662</c:v>
                </c:pt>
                <c:pt idx="1558">
                  <c:v>0.3119317030874475</c:v>
                </c:pt>
                <c:pt idx="1559">
                  <c:v>0.49404247670242424</c:v>
                </c:pt>
                <c:pt idx="1560">
                  <c:v>0.63392087197188551</c:v>
                </c:pt>
                <c:pt idx="1561">
                  <c:v>1.4336565340854346</c:v>
                </c:pt>
                <c:pt idx="1562">
                  <c:v>1.0758045524245621</c:v>
                </c:pt>
                <c:pt idx="1563">
                  <c:v>1.0266323410141827</c:v>
                </c:pt>
                <c:pt idx="1564">
                  <c:v>1.0354747097077817</c:v>
                </c:pt>
                <c:pt idx="1565">
                  <c:v>0.93029153594846548</c:v>
                </c:pt>
                <c:pt idx="1566">
                  <c:v>0.9741797807346535</c:v>
                </c:pt>
                <c:pt idx="1567">
                  <c:v>0.91347503282294018</c:v>
                </c:pt>
                <c:pt idx="1568">
                  <c:v>0.94897737120916836</c:v>
                </c:pt>
                <c:pt idx="1569">
                  <c:v>0.8907616349724552</c:v>
                </c:pt>
                <c:pt idx="1570">
                  <c:v>0.7878507106459065</c:v>
                </c:pt>
                <c:pt idx="1571">
                  <c:v>0.82500995312005021</c:v>
                </c:pt>
                <c:pt idx="1572">
                  <c:v>0.79468431022107033</c:v>
                </c:pt>
                <c:pt idx="1573">
                  <c:v>0.7903872743757987</c:v>
                </c:pt>
                <c:pt idx="1574">
                  <c:v>0.81300582553993817</c:v>
                </c:pt>
                <c:pt idx="1575">
                  <c:v>0.8133457345661298</c:v>
                </c:pt>
                <c:pt idx="1576">
                  <c:v>0.73478643039700842</c:v>
                </c:pt>
                <c:pt idx="1577">
                  <c:v>1.0157617969999038</c:v>
                </c:pt>
                <c:pt idx="1578">
                  <c:v>0.48958653894451265</c:v>
                </c:pt>
                <c:pt idx="1579">
                  <c:v>0.99686307756819403</c:v>
                </c:pt>
                <c:pt idx="1580">
                  <c:v>0.93152866036933424</c:v>
                </c:pt>
                <c:pt idx="1581">
                  <c:v>0.90652363210677289</c:v>
                </c:pt>
                <c:pt idx="1582">
                  <c:v>0.15735297770267953</c:v>
                </c:pt>
                <c:pt idx="1583">
                  <c:v>0.94839410002416924</c:v>
                </c:pt>
                <c:pt idx="1584">
                  <c:v>0.97045706464026582</c:v>
                </c:pt>
                <c:pt idx="1585">
                  <c:v>0.92269221932281886</c:v>
                </c:pt>
                <c:pt idx="1586">
                  <c:v>0.88674001015262616</c:v>
                </c:pt>
                <c:pt idx="1587">
                  <c:v>0.89315050998354029</c:v>
                </c:pt>
                <c:pt idx="1588">
                  <c:v>0.8770877300321378</c:v>
                </c:pt>
                <c:pt idx="1589">
                  <c:v>0.92336941672880524</c:v>
                </c:pt>
                <c:pt idx="1590">
                  <c:v>0.91636326431462778</c:v>
                </c:pt>
                <c:pt idx="1591">
                  <c:v>0.90613962928820868</c:v>
                </c:pt>
                <c:pt idx="1592">
                  <c:v>0.63600886493506936</c:v>
                </c:pt>
                <c:pt idx="1593">
                  <c:v>0.61708619478461901</c:v>
                </c:pt>
                <c:pt idx="1594">
                  <c:v>0.53090856621723559</c:v>
                </c:pt>
                <c:pt idx="1595">
                  <c:v>0.58308398567548014</c:v>
                </c:pt>
                <c:pt idx="1596">
                  <c:v>0.57431881512137539</c:v>
                </c:pt>
                <c:pt idx="1597">
                  <c:v>0.53474198360500114</c:v>
                </c:pt>
                <c:pt idx="1598">
                  <c:v>0.53819290556837496</c:v>
                </c:pt>
                <c:pt idx="1599">
                  <c:v>0.53348379802153711</c:v>
                </c:pt>
                <c:pt idx="1600">
                  <c:v>0.50364706716853658</c:v>
                </c:pt>
                <c:pt idx="1601">
                  <c:v>0.49125529115296129</c:v>
                </c:pt>
                <c:pt idx="1602">
                  <c:v>0.45666010939583457</c:v>
                </c:pt>
                <c:pt idx="1603">
                  <c:v>1.0289559718257724</c:v>
                </c:pt>
                <c:pt idx="1604">
                  <c:v>1.1074168494013921</c:v>
                </c:pt>
                <c:pt idx="1605">
                  <c:v>0.32647305125962317</c:v>
                </c:pt>
                <c:pt idx="1606">
                  <c:v>0.35326461972001716</c:v>
                </c:pt>
                <c:pt idx="1607">
                  <c:v>0.86693421768660328</c:v>
                </c:pt>
                <c:pt idx="1608">
                  <c:v>0.84915094268913915</c:v>
                </c:pt>
                <c:pt idx="1609">
                  <c:v>0.83653589586192956</c:v>
                </c:pt>
                <c:pt idx="1610">
                  <c:v>0.80420802377937484</c:v>
                </c:pt>
                <c:pt idx="1611">
                  <c:v>1.1703213213673611</c:v>
                </c:pt>
                <c:pt idx="1612">
                  <c:v>0.55687865321648133</c:v>
                </c:pt>
                <c:pt idx="1613">
                  <c:v>0.57987184128193614</c:v>
                </c:pt>
                <c:pt idx="1614">
                  <c:v>1.1462976127690212</c:v>
                </c:pt>
                <c:pt idx="1615">
                  <c:v>0.60545487246499752</c:v>
                </c:pt>
                <c:pt idx="1616">
                  <c:v>0.5647144349383979</c:v>
                </c:pt>
                <c:pt idx="1617">
                  <c:v>0.61145358003102401</c:v>
                </c:pt>
                <c:pt idx="1618">
                  <c:v>0.55557126820331337</c:v>
                </c:pt>
                <c:pt idx="1619">
                  <c:v>0.38617299396792593</c:v>
                </c:pt>
                <c:pt idx="1620">
                  <c:v>0.2125914471875294</c:v>
                </c:pt>
                <c:pt idx="1621">
                  <c:v>0.20804032158281557</c:v>
                </c:pt>
                <c:pt idx="1622">
                  <c:v>0.65290639208752754</c:v>
                </c:pt>
                <c:pt idx="1623">
                  <c:v>0.65292881057685981</c:v>
                </c:pt>
                <c:pt idx="1624">
                  <c:v>0.58451470474553235</c:v>
                </c:pt>
                <c:pt idx="1625">
                  <c:v>0.80074109704666296</c:v>
                </c:pt>
                <c:pt idx="1626">
                  <c:v>0.80152873300019301</c:v>
                </c:pt>
                <c:pt idx="1627">
                  <c:v>0.79325591320687561</c:v>
                </c:pt>
                <c:pt idx="1628">
                  <c:v>0.76702411112804048</c:v>
                </c:pt>
                <c:pt idx="1629">
                  <c:v>0.79268933745681736</c:v>
                </c:pt>
                <c:pt idx="1630">
                  <c:v>0.51345494035614359</c:v>
                </c:pt>
                <c:pt idx="1631">
                  <c:v>0.97347223929122273</c:v>
                </c:pt>
                <c:pt idx="1632">
                  <c:v>0.95081549875882743</c:v>
                </c:pt>
                <c:pt idx="1633">
                  <c:v>0.97357805265652342</c:v>
                </c:pt>
                <c:pt idx="1634">
                  <c:v>0.96530649867450991</c:v>
                </c:pt>
                <c:pt idx="1635">
                  <c:v>0.95747394575967726</c:v>
                </c:pt>
                <c:pt idx="1636">
                  <c:v>0.85476989152076943</c:v>
                </c:pt>
                <c:pt idx="1637">
                  <c:v>0.84016333696412737</c:v>
                </c:pt>
                <c:pt idx="1638">
                  <c:v>0.82535900588645816</c:v>
                </c:pt>
                <c:pt idx="1639">
                  <c:v>0.13262591761421116</c:v>
                </c:pt>
                <c:pt idx="1640">
                  <c:v>0.32102372090580383</c:v>
                </c:pt>
                <c:pt idx="1641">
                  <c:v>0.75558647346630081</c:v>
                </c:pt>
                <c:pt idx="1642">
                  <c:v>0.74056634895278461</c:v>
                </c:pt>
                <c:pt idx="1643">
                  <c:v>0.71946038680015056</c:v>
                </c:pt>
                <c:pt idx="1644">
                  <c:v>0.70019186588098514</c:v>
                </c:pt>
                <c:pt idx="1645">
                  <c:v>1.2315702207583132</c:v>
                </c:pt>
                <c:pt idx="1646">
                  <c:v>0.85000060884028572</c:v>
                </c:pt>
                <c:pt idx="1647">
                  <c:v>0.63935649775745029</c:v>
                </c:pt>
                <c:pt idx="1648">
                  <c:v>0.77131712438717392</c:v>
                </c:pt>
                <c:pt idx="1649">
                  <c:v>0.57977624187100152</c:v>
                </c:pt>
                <c:pt idx="1650">
                  <c:v>0.85653057573368385</c:v>
                </c:pt>
                <c:pt idx="1651">
                  <c:v>0.22310869068268907</c:v>
                </c:pt>
                <c:pt idx="1652">
                  <c:v>1.6507357394842042</c:v>
                </c:pt>
                <c:pt idx="1653">
                  <c:v>1.6727997730490816</c:v>
                </c:pt>
                <c:pt idx="1654">
                  <c:v>1.6943552461319205</c:v>
                </c:pt>
                <c:pt idx="1655">
                  <c:v>1.7080809644294002</c:v>
                </c:pt>
                <c:pt idx="1656">
                  <c:v>1.8107493343407377</c:v>
                </c:pt>
                <c:pt idx="1657">
                  <c:v>1.7589882855528338</c:v>
                </c:pt>
                <c:pt idx="1658">
                  <c:v>0.70830583018897864</c:v>
                </c:pt>
                <c:pt idx="1659">
                  <c:v>0.77101502354937612</c:v>
                </c:pt>
                <c:pt idx="1660">
                  <c:v>0.71633477806178802</c:v>
                </c:pt>
                <c:pt idx="1661">
                  <c:v>0.43959353185687972</c:v>
                </c:pt>
                <c:pt idx="1662">
                  <c:v>0.85291518447712023</c:v>
                </c:pt>
                <c:pt idx="1663">
                  <c:v>1.0053189192771816</c:v>
                </c:pt>
                <c:pt idx="1664">
                  <c:v>1.9280174642684953</c:v>
                </c:pt>
                <c:pt idx="1665">
                  <c:v>1.9436233486285706</c:v>
                </c:pt>
                <c:pt idx="1666">
                  <c:v>1.0137249289484602</c:v>
                </c:pt>
                <c:pt idx="1667">
                  <c:v>1.0463362753640444</c:v>
                </c:pt>
                <c:pt idx="1668">
                  <c:v>1.054909073532355</c:v>
                </c:pt>
                <c:pt idx="1669">
                  <c:v>1.0639837985917073</c:v>
                </c:pt>
                <c:pt idx="1670">
                  <c:v>1.0714481091150236</c:v>
                </c:pt>
                <c:pt idx="1671">
                  <c:v>0.37195253796205952</c:v>
                </c:pt>
                <c:pt idx="1672">
                  <c:v>0.47622760873643244</c:v>
                </c:pt>
                <c:pt idx="1673">
                  <c:v>0.26424081128070792</c:v>
                </c:pt>
                <c:pt idx="1674">
                  <c:v>1.1798527673522836</c:v>
                </c:pt>
                <c:pt idx="1675">
                  <c:v>0.14529158668248424</c:v>
                </c:pt>
                <c:pt idx="1676">
                  <c:v>0.15879884772146427</c:v>
                </c:pt>
                <c:pt idx="1677">
                  <c:v>0.22352479718729379</c:v>
                </c:pt>
                <c:pt idx="1678">
                  <c:v>0.29473199270424943</c:v>
                </c:pt>
                <c:pt idx="1679">
                  <c:v>0.32384976060802717</c:v>
                </c:pt>
                <c:pt idx="1680">
                  <c:v>0.37338545212409069</c:v>
                </c:pt>
                <c:pt idx="1681">
                  <c:v>0.64794618515609315</c:v>
                </c:pt>
                <c:pt idx="1682">
                  <c:v>0.61578217291864168</c:v>
                </c:pt>
                <c:pt idx="1683">
                  <c:v>0.57151520654135135</c:v>
                </c:pt>
                <c:pt idx="1684">
                  <c:v>0.24881651204138563</c:v>
                </c:pt>
                <c:pt idx="1685">
                  <c:v>0.32337135023654784</c:v>
                </c:pt>
                <c:pt idx="1686">
                  <c:v>1.4550246186537843</c:v>
                </c:pt>
                <c:pt idx="1687">
                  <c:v>0.20145643321951176</c:v>
                </c:pt>
                <c:pt idx="1688">
                  <c:v>0.18834676730779917</c:v>
                </c:pt>
                <c:pt idx="1689">
                  <c:v>0.24535925034528772</c:v>
                </c:pt>
                <c:pt idx="1690">
                  <c:v>0.29370669709285646</c:v>
                </c:pt>
                <c:pt idx="1691">
                  <c:v>0.28080949663044463</c:v>
                </c:pt>
                <c:pt idx="1692">
                  <c:v>0.13659157394973637</c:v>
                </c:pt>
                <c:pt idx="1693">
                  <c:v>0.12716179769336858</c:v>
                </c:pt>
                <c:pt idx="1694">
                  <c:v>0.20408534367864042</c:v>
                </c:pt>
                <c:pt idx="1695">
                  <c:v>1.6441523582499142</c:v>
                </c:pt>
                <c:pt idx="1696">
                  <c:v>0.69981489837277688</c:v>
                </c:pt>
                <c:pt idx="1697">
                  <c:v>0.66824687470822863</c:v>
                </c:pt>
                <c:pt idx="1698">
                  <c:v>0.64655630244982165</c:v>
                </c:pt>
                <c:pt idx="1699">
                  <c:v>0.60734671201434542</c:v>
                </c:pt>
                <c:pt idx="1700">
                  <c:v>0.59295968043029179</c:v>
                </c:pt>
                <c:pt idx="1701">
                  <c:v>0.56145730218651579</c:v>
                </c:pt>
                <c:pt idx="1702">
                  <c:v>0.52086381544271676</c:v>
                </c:pt>
                <c:pt idx="1703">
                  <c:v>0.49459128065182739</c:v>
                </c:pt>
                <c:pt idx="1704">
                  <c:v>1.0510361122681158</c:v>
                </c:pt>
                <c:pt idx="1705">
                  <c:v>1.0713415109505948</c:v>
                </c:pt>
                <c:pt idx="1706">
                  <c:v>0.33113291665166245</c:v>
                </c:pt>
                <c:pt idx="1707">
                  <c:v>1.170737149718069</c:v>
                </c:pt>
                <c:pt idx="1708">
                  <c:v>6.7936634490362288E-2</c:v>
                </c:pt>
                <c:pt idx="1709">
                  <c:v>1.2401878971280955</c:v>
                </c:pt>
                <c:pt idx="1710">
                  <c:v>0.30856557826971209</c:v>
                </c:pt>
                <c:pt idx="1711">
                  <c:v>1.0032694661593713</c:v>
                </c:pt>
                <c:pt idx="1712">
                  <c:v>0.21489789412429972</c:v>
                </c:pt>
                <c:pt idx="1713">
                  <c:v>0.64106150501962389</c:v>
                </c:pt>
                <c:pt idx="1714">
                  <c:v>0.65973439293746772</c:v>
                </c:pt>
                <c:pt idx="1715">
                  <c:v>1.2440242315447536</c:v>
                </c:pt>
                <c:pt idx="1716">
                  <c:v>1.1525016275234958</c:v>
                </c:pt>
                <c:pt idx="1717">
                  <c:v>0.48862696911679099</c:v>
                </c:pt>
                <c:pt idx="1718">
                  <c:v>0.52767156743276711</c:v>
                </c:pt>
                <c:pt idx="1719">
                  <c:v>0.70570163426132404</c:v>
                </c:pt>
                <c:pt idx="1720">
                  <c:v>0.61106552310720486</c:v>
                </c:pt>
                <c:pt idx="1721">
                  <c:v>0.47056215817434693</c:v>
                </c:pt>
                <c:pt idx="1722">
                  <c:v>0.8562593136461697</c:v>
                </c:pt>
                <c:pt idx="1723">
                  <c:v>0.39950657541190027</c:v>
                </c:pt>
                <c:pt idx="1724">
                  <c:v>0.38136108038475475</c:v>
                </c:pt>
                <c:pt idx="1725">
                  <c:v>0.39931516781740217</c:v>
                </c:pt>
                <c:pt idx="1726">
                  <c:v>0.81190851054944935</c:v>
                </c:pt>
                <c:pt idx="1727">
                  <c:v>0.72349860320617732</c:v>
                </c:pt>
                <c:pt idx="1728">
                  <c:v>0.630179750151316</c:v>
                </c:pt>
                <c:pt idx="1729">
                  <c:v>0.16489023556898508</c:v>
                </c:pt>
                <c:pt idx="1730">
                  <c:v>0.73700045641435696</c:v>
                </c:pt>
                <c:pt idx="1731">
                  <c:v>1.0879724176629788</c:v>
                </c:pt>
                <c:pt idx="1732">
                  <c:v>1.1070523343673753</c:v>
                </c:pt>
                <c:pt idx="1733">
                  <c:v>0.31018212260469846</c:v>
                </c:pt>
                <c:pt idx="1734">
                  <c:v>0.73678237722785578</c:v>
                </c:pt>
                <c:pt idx="1735">
                  <c:v>0.60408968022752008</c:v>
                </c:pt>
                <c:pt idx="1736">
                  <c:v>0.61787870620301133</c:v>
                </c:pt>
                <c:pt idx="1737">
                  <c:v>0.5379779907102884</c:v>
                </c:pt>
                <c:pt idx="1738">
                  <c:v>0.10560276709854134</c:v>
                </c:pt>
                <c:pt idx="1739">
                  <c:v>7.836256258599808E-2</c:v>
                </c:pt>
                <c:pt idx="1740">
                  <c:v>0.23023363595000668</c:v>
                </c:pt>
                <c:pt idx="1741">
                  <c:v>0.30772480896221016</c:v>
                </c:pt>
                <c:pt idx="1742">
                  <c:v>0.9758182464641314</c:v>
                </c:pt>
                <c:pt idx="1743">
                  <c:v>0.9634310742358011</c:v>
                </c:pt>
                <c:pt idx="1744">
                  <c:v>0.96346735212083867</c:v>
                </c:pt>
                <c:pt idx="1745">
                  <c:v>0.98485076547750816</c:v>
                </c:pt>
                <c:pt idx="1746">
                  <c:v>0.90054523052644642</c:v>
                </c:pt>
                <c:pt idx="1747">
                  <c:v>0.93717802047933785</c:v>
                </c:pt>
                <c:pt idx="1748">
                  <c:v>0.88994836813624234</c:v>
                </c:pt>
                <c:pt idx="1749">
                  <c:v>0.90079235608781916</c:v>
                </c:pt>
                <c:pt idx="1750">
                  <c:v>0.45148598588478439</c:v>
                </c:pt>
                <c:pt idx="1751">
                  <c:v>0.87332426525737783</c:v>
                </c:pt>
                <c:pt idx="1752">
                  <c:v>0.861034848400412</c:v>
                </c:pt>
                <c:pt idx="1753">
                  <c:v>1.2616955101892766</c:v>
                </c:pt>
                <c:pt idx="1754">
                  <c:v>1.1992458786867994</c:v>
                </c:pt>
                <c:pt idx="1755">
                  <c:v>1.0393984800108655</c:v>
                </c:pt>
                <c:pt idx="1756">
                  <c:v>1.0332756815046065</c:v>
                </c:pt>
                <c:pt idx="1757">
                  <c:v>0.61437711749472435</c:v>
                </c:pt>
                <c:pt idx="1758">
                  <c:v>0.94275494392788595</c:v>
                </c:pt>
                <c:pt idx="1759">
                  <c:v>0.23216481864404245</c:v>
                </c:pt>
                <c:pt idx="1760">
                  <c:v>0.76490779576127521</c:v>
                </c:pt>
                <c:pt idx="1761">
                  <c:v>0.83477354506116652</c:v>
                </c:pt>
                <c:pt idx="1762">
                  <c:v>0.89226166547029551</c:v>
                </c:pt>
                <c:pt idx="1763">
                  <c:v>0.95634620014689642</c:v>
                </c:pt>
                <c:pt idx="1764">
                  <c:v>1.0072365833346131</c:v>
                </c:pt>
                <c:pt idx="1765">
                  <c:v>1.0596674819693068</c:v>
                </c:pt>
                <c:pt idx="1766">
                  <c:v>1.1145676716658266</c:v>
                </c:pt>
                <c:pt idx="1767">
                  <c:v>1.1693076957848998</c:v>
                </c:pt>
                <c:pt idx="1768">
                  <c:v>1.820451813252757</c:v>
                </c:pt>
                <c:pt idx="1769">
                  <c:v>1.2607233029046454</c:v>
                </c:pt>
                <c:pt idx="1770">
                  <c:v>0.91135778995003003</c:v>
                </c:pt>
                <c:pt idx="1771">
                  <c:v>1.3427591125898199</c:v>
                </c:pt>
                <c:pt idx="1772">
                  <c:v>0.81893206724239131</c:v>
                </c:pt>
                <c:pt idx="1773">
                  <c:v>1.0974869510360268</c:v>
                </c:pt>
                <c:pt idx="1774">
                  <c:v>1.1186533999873112</c:v>
                </c:pt>
                <c:pt idx="1775">
                  <c:v>1.1492454962557708</c:v>
                </c:pt>
                <c:pt idx="1776">
                  <c:v>1.1750987514000366</c:v>
                </c:pt>
                <c:pt idx="1777">
                  <c:v>1.1954906948491992</c:v>
                </c:pt>
                <c:pt idx="1778">
                  <c:v>0.41575759696907988</c:v>
                </c:pt>
                <c:pt idx="1779">
                  <c:v>0.90940555091059005</c:v>
                </c:pt>
                <c:pt idx="1780">
                  <c:v>1.2711882399728021</c:v>
                </c:pt>
                <c:pt idx="1781">
                  <c:v>2.1342705114121689</c:v>
                </c:pt>
                <c:pt idx="1782">
                  <c:v>2.0893604566748323</c:v>
                </c:pt>
                <c:pt idx="1783">
                  <c:v>2.1144685146363584</c:v>
                </c:pt>
                <c:pt idx="1784">
                  <c:v>2.11380431759811</c:v>
                </c:pt>
                <c:pt idx="1785">
                  <c:v>2.1265936429742136</c:v>
                </c:pt>
                <c:pt idx="1786">
                  <c:v>2.138197340591653</c:v>
                </c:pt>
                <c:pt idx="1787">
                  <c:v>0.89990436651830485</c:v>
                </c:pt>
                <c:pt idx="1788">
                  <c:v>0.8765431713519094</c:v>
                </c:pt>
                <c:pt idx="1789">
                  <c:v>0.8627017253271102</c:v>
                </c:pt>
                <c:pt idx="1790">
                  <c:v>0.72031283799291179</c:v>
                </c:pt>
                <c:pt idx="1791">
                  <c:v>0.83132211509703136</c:v>
                </c:pt>
                <c:pt idx="1792">
                  <c:v>0.91510080728613641</c:v>
                </c:pt>
                <c:pt idx="1793">
                  <c:v>1.4091972592544391</c:v>
                </c:pt>
                <c:pt idx="1794">
                  <c:v>1.1554453673194101</c:v>
                </c:pt>
                <c:pt idx="1795">
                  <c:v>0.35694888686893195</c:v>
                </c:pt>
                <c:pt idx="1796">
                  <c:v>0.72098360794123295</c:v>
                </c:pt>
                <c:pt idx="1797">
                  <c:v>0.64911506493594928</c:v>
                </c:pt>
                <c:pt idx="1798">
                  <c:v>0.70514774115660184</c:v>
                </c:pt>
                <c:pt idx="1799">
                  <c:v>0.68054137501113654</c:v>
                </c:pt>
                <c:pt idx="1800">
                  <c:v>0.65232794758654178</c:v>
                </c:pt>
                <c:pt idx="1801">
                  <c:v>0.34310111308702623</c:v>
                </c:pt>
                <c:pt idx="1802">
                  <c:v>0.37363002205793017</c:v>
                </c:pt>
                <c:pt idx="1803">
                  <c:v>0.70438856067895295</c:v>
                </c:pt>
                <c:pt idx="1804">
                  <c:v>0.60712538712516384</c:v>
                </c:pt>
                <c:pt idx="1805">
                  <c:v>0.59766564555991752</c:v>
                </c:pt>
                <c:pt idx="1806">
                  <c:v>0.64754760277562684</c:v>
                </c:pt>
                <c:pt idx="1807">
                  <c:v>0.62894227239914868</c:v>
                </c:pt>
                <c:pt idx="1808">
                  <c:v>0.535391303201871</c:v>
                </c:pt>
                <c:pt idx="1809">
                  <c:v>0.5932799561930242</c:v>
                </c:pt>
                <c:pt idx="1810">
                  <c:v>0.99321513877112921</c:v>
                </c:pt>
                <c:pt idx="1811">
                  <c:v>0.98421596483405704</c:v>
                </c:pt>
                <c:pt idx="1812">
                  <c:v>0.91915134966320222</c:v>
                </c:pt>
                <c:pt idx="1813">
                  <c:v>0.9508131530501065</c:v>
                </c:pt>
                <c:pt idx="1814">
                  <c:v>0.93729019861077489</c:v>
                </c:pt>
                <c:pt idx="1815">
                  <c:v>0.21399080143885729</c:v>
                </c:pt>
                <c:pt idx="1816">
                  <c:v>0.87515152429178811</c:v>
                </c:pt>
                <c:pt idx="1817">
                  <c:v>0.89794722629519919</c:v>
                </c:pt>
                <c:pt idx="1818">
                  <c:v>0.2035973085725078</c:v>
                </c:pt>
                <c:pt idx="1819">
                  <c:v>0.26170670261812451</c:v>
                </c:pt>
                <c:pt idx="1820">
                  <c:v>0.32080907697447703</c:v>
                </c:pt>
                <c:pt idx="1821">
                  <c:v>0.34771353963005425</c:v>
                </c:pt>
                <c:pt idx="1822">
                  <c:v>0.37987086946314713</c:v>
                </c:pt>
                <c:pt idx="1823">
                  <c:v>0.41344147062008696</c:v>
                </c:pt>
                <c:pt idx="1824">
                  <c:v>0.43539666392118287</c:v>
                </c:pt>
                <c:pt idx="1825">
                  <c:v>0.4634826962635239</c:v>
                </c:pt>
                <c:pt idx="1826">
                  <c:v>0.49380535654125057</c:v>
                </c:pt>
                <c:pt idx="1827">
                  <c:v>1.3179435314010153</c:v>
                </c:pt>
                <c:pt idx="1828">
                  <c:v>0.54233027075127826</c:v>
                </c:pt>
                <c:pt idx="1829">
                  <c:v>0.55840228057567654</c:v>
                </c:pt>
                <c:pt idx="1830">
                  <c:v>0.5883115722789275</c:v>
                </c:pt>
                <c:pt idx="1831">
                  <c:v>0.60184800841266883</c:v>
                </c:pt>
                <c:pt idx="1832">
                  <c:v>1.2758226157697286</c:v>
                </c:pt>
                <c:pt idx="1833">
                  <c:v>0.95682899054847892</c:v>
                </c:pt>
                <c:pt idx="1834">
                  <c:v>0.9473386937752778</c:v>
                </c:pt>
                <c:pt idx="1835">
                  <c:v>0.47589032464516662</c:v>
                </c:pt>
                <c:pt idx="1836">
                  <c:v>1.0211146455437441</c:v>
                </c:pt>
                <c:pt idx="1837">
                  <c:v>0.89965678282984318</c:v>
                </c:pt>
                <c:pt idx="1838">
                  <c:v>0.95366585525909897</c:v>
                </c:pt>
                <c:pt idx="1839">
                  <c:v>0.93914601079859339</c:v>
                </c:pt>
                <c:pt idx="1840">
                  <c:v>0.98353758016295056</c:v>
                </c:pt>
                <c:pt idx="1841">
                  <c:v>0.9559252896192536</c:v>
                </c:pt>
                <c:pt idx="1842">
                  <c:v>0.9161065711883607</c:v>
                </c:pt>
                <c:pt idx="1843">
                  <c:v>0.91989987021397612</c:v>
                </c:pt>
                <c:pt idx="1844">
                  <c:v>0.93602790531104574</c:v>
                </c:pt>
                <c:pt idx="1845">
                  <c:v>0.94843009593085836</c:v>
                </c:pt>
                <c:pt idx="1846">
                  <c:v>0.93397959127446284</c:v>
                </c:pt>
                <c:pt idx="1847">
                  <c:v>0.93475018847566016</c:v>
                </c:pt>
                <c:pt idx="1848">
                  <c:v>0.46067483062795939</c:v>
                </c:pt>
                <c:pt idx="1849">
                  <c:v>0.45071624200401889</c:v>
                </c:pt>
                <c:pt idx="1850">
                  <c:v>0.43775174586328924</c:v>
                </c:pt>
                <c:pt idx="1851">
                  <c:v>0.33673052020582234</c:v>
                </c:pt>
                <c:pt idx="1852">
                  <c:v>0.30655605517745199</c:v>
                </c:pt>
                <c:pt idx="1853">
                  <c:v>0.27167958160060185</c:v>
                </c:pt>
                <c:pt idx="1854">
                  <c:v>1.3567621857216086</c:v>
                </c:pt>
                <c:pt idx="1855">
                  <c:v>0.20775839877521945</c:v>
                </c:pt>
                <c:pt idx="1856">
                  <c:v>1.0946845513130865</c:v>
                </c:pt>
                <c:pt idx="1857">
                  <c:v>1.1624340367985526</c:v>
                </c:pt>
                <c:pt idx="1858">
                  <c:v>0.11983102980599689</c:v>
                </c:pt>
                <c:pt idx="1859">
                  <c:v>9.9668333890116451E-2</c:v>
                </c:pt>
                <c:pt idx="1860">
                  <c:v>0.1239947421910146</c:v>
                </c:pt>
                <c:pt idx="1861">
                  <c:v>0.147080683903969</c:v>
                </c:pt>
                <c:pt idx="1862">
                  <c:v>0.15919490654430377</c:v>
                </c:pt>
                <c:pt idx="1863">
                  <c:v>1.0279725574934266</c:v>
                </c:pt>
                <c:pt idx="1864">
                  <c:v>0.85839415447147516</c:v>
                </c:pt>
                <c:pt idx="1865">
                  <c:v>0.83485295243098612</c:v>
                </c:pt>
                <c:pt idx="1866">
                  <c:v>0.5722202913184723</c:v>
                </c:pt>
                <c:pt idx="1867">
                  <c:v>0.80680842561737542</c:v>
                </c:pt>
                <c:pt idx="1868">
                  <c:v>0.82993074230675035</c:v>
                </c:pt>
                <c:pt idx="1869">
                  <c:v>0.77957106849897617</c:v>
                </c:pt>
                <c:pt idx="1870">
                  <c:v>0.77068305660790914</c:v>
                </c:pt>
                <c:pt idx="1871">
                  <c:v>0.77775585968487893</c:v>
                </c:pt>
                <c:pt idx="1872">
                  <c:v>0.73475036098301871</c:v>
                </c:pt>
                <c:pt idx="1873">
                  <c:v>0.72992490317301939</c:v>
                </c:pt>
                <c:pt idx="1874">
                  <c:v>0.68327515281175988</c:v>
                </c:pt>
                <c:pt idx="1875">
                  <c:v>0.71367533998637667</c:v>
                </c:pt>
                <c:pt idx="1876">
                  <c:v>0.83785615319586915</c:v>
                </c:pt>
                <c:pt idx="1877">
                  <c:v>1.2965327481825972</c:v>
                </c:pt>
                <c:pt idx="1878">
                  <c:v>1.0416511882543904</c:v>
                </c:pt>
                <c:pt idx="1879">
                  <c:v>0.86976766898212099</c:v>
                </c:pt>
                <c:pt idx="1880">
                  <c:v>0.86080765328656017</c:v>
                </c:pt>
                <c:pt idx="1881">
                  <c:v>0.85810550044747214</c:v>
                </c:pt>
                <c:pt idx="1882">
                  <c:v>0.42380914614310922</c:v>
                </c:pt>
                <c:pt idx="1883">
                  <c:v>0.45969881705517379</c:v>
                </c:pt>
                <c:pt idx="1884">
                  <c:v>0.86207426697726541</c:v>
                </c:pt>
                <c:pt idx="1885">
                  <c:v>0.84394546070697407</c:v>
                </c:pt>
                <c:pt idx="1886">
                  <c:v>0.87358493338046528</c:v>
                </c:pt>
                <c:pt idx="1887">
                  <c:v>0.79130421120510397</c:v>
                </c:pt>
                <c:pt idx="1888">
                  <c:v>0.75225784701257836</c:v>
                </c:pt>
                <c:pt idx="1889">
                  <c:v>0.75809907416738154</c:v>
                </c:pt>
                <c:pt idx="1890">
                  <c:v>0.79170853582525058</c:v>
                </c:pt>
                <c:pt idx="1891">
                  <c:v>0.73615032597325858</c:v>
                </c:pt>
                <c:pt idx="1892">
                  <c:v>0.66578910918948853</c:v>
                </c:pt>
                <c:pt idx="1893">
                  <c:v>0.64706790369039013</c:v>
                </c:pt>
                <c:pt idx="1894">
                  <c:v>0.63328037210699728</c:v>
                </c:pt>
                <c:pt idx="1895">
                  <c:v>0.58530322126510204</c:v>
                </c:pt>
                <c:pt idx="1896">
                  <c:v>0.58250509147035923</c:v>
                </c:pt>
                <c:pt idx="1897">
                  <c:v>0.57367581239639787</c:v>
                </c:pt>
                <c:pt idx="1898">
                  <c:v>0.61887570715324003</c:v>
                </c:pt>
                <c:pt idx="1899">
                  <c:v>0.54801109416831029</c:v>
                </c:pt>
                <c:pt idx="1900">
                  <c:v>0.54417033451533359</c:v>
                </c:pt>
                <c:pt idx="1901">
                  <c:v>0.54181598172983025</c:v>
                </c:pt>
                <c:pt idx="1902">
                  <c:v>0.51622243275830604</c:v>
                </c:pt>
                <c:pt idx="1903">
                  <c:v>0.52370958594814121</c:v>
                </c:pt>
                <c:pt idx="1904">
                  <c:v>0.50257734384726782</c:v>
                </c:pt>
                <c:pt idx="1905">
                  <c:v>0.46645062146065552</c:v>
                </c:pt>
                <c:pt idx="1906">
                  <c:v>0.4509098875395734</c:v>
                </c:pt>
                <c:pt idx="1907">
                  <c:v>0.42760549963635625</c:v>
                </c:pt>
                <c:pt idx="1908">
                  <c:v>0.76333808922116486</c:v>
                </c:pt>
                <c:pt idx="1909">
                  <c:v>0.80638939670885201</c:v>
                </c:pt>
                <c:pt idx="1910">
                  <c:v>0.38639568320242113</c:v>
                </c:pt>
                <c:pt idx="1911">
                  <c:v>0.38117310495217444</c:v>
                </c:pt>
                <c:pt idx="1912">
                  <c:v>0.85385167297289255</c:v>
                </c:pt>
                <c:pt idx="1913">
                  <c:v>0.2245802739604085</c:v>
                </c:pt>
                <c:pt idx="1914">
                  <c:v>0.93924821817101611</c:v>
                </c:pt>
                <c:pt idx="1915">
                  <c:v>0.24052443072203314</c:v>
                </c:pt>
                <c:pt idx="1916">
                  <c:v>0.26998363732111796</c:v>
                </c:pt>
                <c:pt idx="1917">
                  <c:v>0.29793499337272517</c:v>
                </c:pt>
                <c:pt idx="1918">
                  <c:v>0.16628194808618088</c:v>
                </c:pt>
                <c:pt idx="1919">
                  <c:v>7.9584993191662221E-2</c:v>
                </c:pt>
                <c:pt idx="1920">
                  <c:v>0.24932991824198286</c:v>
                </c:pt>
                <c:pt idx="1921">
                  <c:v>0.25363703135882137</c:v>
                </c:pt>
                <c:pt idx="1922">
                  <c:v>0.15390473327397575</c:v>
                </c:pt>
                <c:pt idx="1923">
                  <c:v>1.3619199501365729</c:v>
                </c:pt>
                <c:pt idx="1924">
                  <c:v>1.059447998787914</c:v>
                </c:pt>
                <c:pt idx="1925">
                  <c:v>0.87308296674672137</c:v>
                </c:pt>
                <c:pt idx="1926">
                  <c:v>0.59456687588455115</c:v>
                </c:pt>
                <c:pt idx="1927">
                  <c:v>0.19520413888240551</c:v>
                </c:pt>
                <c:pt idx="1928">
                  <c:v>0.60704936373708507</c:v>
                </c:pt>
                <c:pt idx="1929">
                  <c:v>0.40796751052058677</c:v>
                </c:pt>
                <c:pt idx="1930">
                  <c:v>0.34090588191799226</c:v>
                </c:pt>
                <c:pt idx="1931">
                  <c:v>0.43523566594258828</c:v>
                </c:pt>
                <c:pt idx="1932">
                  <c:v>0.97067823641188944</c:v>
                </c:pt>
                <c:pt idx="1933">
                  <c:v>0.10260123855596433</c:v>
                </c:pt>
                <c:pt idx="1934">
                  <c:v>0.99005780243136399</c:v>
                </c:pt>
                <c:pt idx="1935">
                  <c:v>0.89868334934906202</c:v>
                </c:pt>
                <c:pt idx="1936">
                  <c:v>0.94293562028444444</c:v>
                </c:pt>
                <c:pt idx="1937">
                  <c:v>0.87724960241505323</c:v>
                </c:pt>
                <c:pt idx="1938">
                  <c:v>0.81246571539794699</c:v>
                </c:pt>
                <c:pt idx="1939">
                  <c:v>0.79241922412351651</c:v>
                </c:pt>
                <c:pt idx="1940">
                  <c:v>0.79002345122074213</c:v>
                </c:pt>
                <c:pt idx="1941">
                  <c:v>0.81405059350410414</c:v>
                </c:pt>
                <c:pt idx="1942">
                  <c:v>1.038794295115163</c:v>
                </c:pt>
                <c:pt idx="1943">
                  <c:v>0.83179963020183589</c:v>
                </c:pt>
                <c:pt idx="1944">
                  <c:v>0.69747426787236078</c:v>
                </c:pt>
                <c:pt idx="1945">
                  <c:v>1.0130338562730714</c:v>
                </c:pt>
                <c:pt idx="1946">
                  <c:v>0.98345570978612895</c:v>
                </c:pt>
                <c:pt idx="1947">
                  <c:v>0.75474410637907308</c:v>
                </c:pt>
                <c:pt idx="1948">
                  <c:v>0.79082776256041853</c:v>
                </c:pt>
                <c:pt idx="1949">
                  <c:v>0.79030425017922223</c:v>
                </c:pt>
                <c:pt idx="1950">
                  <c:v>1.0001029635525143</c:v>
                </c:pt>
                <c:pt idx="1951">
                  <c:v>1.0034945899012333</c:v>
                </c:pt>
                <c:pt idx="1952">
                  <c:v>0.93580911942678702</c:v>
                </c:pt>
                <c:pt idx="1953">
                  <c:v>1.3596335801029358</c:v>
                </c:pt>
                <c:pt idx="1954">
                  <c:v>1.1134968109155887</c:v>
                </c:pt>
                <c:pt idx="1955">
                  <c:v>1.0730077412542844</c:v>
                </c:pt>
                <c:pt idx="1956">
                  <c:v>1.081778694587999</c:v>
                </c:pt>
                <c:pt idx="1957">
                  <c:v>1.4678885132398074</c:v>
                </c:pt>
                <c:pt idx="1958">
                  <c:v>1.4193686451579155</c:v>
                </c:pt>
                <c:pt idx="1959">
                  <c:v>1.2263725184175851</c:v>
                </c:pt>
                <c:pt idx="1960">
                  <c:v>1.0059902190068286</c:v>
                </c:pt>
                <c:pt idx="1961">
                  <c:v>0.98727784346793468</c:v>
                </c:pt>
                <c:pt idx="1962">
                  <c:v>0.94038538945122685</c:v>
                </c:pt>
                <c:pt idx="1963">
                  <c:v>0.91085406829550575</c:v>
                </c:pt>
                <c:pt idx="1964">
                  <c:v>0.86347685325678969</c:v>
                </c:pt>
                <c:pt idx="1965">
                  <c:v>0.83646900997927098</c:v>
                </c:pt>
                <c:pt idx="1966">
                  <c:v>0.27656132111004289</c:v>
                </c:pt>
                <c:pt idx="1967">
                  <c:v>0.77144522334560228</c:v>
                </c:pt>
                <c:pt idx="1968">
                  <c:v>0.5131562687199348</c:v>
                </c:pt>
                <c:pt idx="1969">
                  <c:v>0.47267814221564552</c:v>
                </c:pt>
                <c:pt idx="1970">
                  <c:v>1.2208920806709829</c:v>
                </c:pt>
                <c:pt idx="1971">
                  <c:v>1.1198296409522612</c:v>
                </c:pt>
                <c:pt idx="1972">
                  <c:v>0.54168016759882853</c:v>
                </c:pt>
                <c:pt idx="1973">
                  <c:v>0.55362288433852092</c:v>
                </c:pt>
                <c:pt idx="1974">
                  <c:v>0.56951843851622486</c:v>
                </c:pt>
                <c:pt idx="1975">
                  <c:v>0.50517070382538565</c:v>
                </c:pt>
                <c:pt idx="1976">
                  <c:v>0.56791526292767902</c:v>
                </c:pt>
                <c:pt idx="1977">
                  <c:v>0.32017586000805004</c:v>
                </c:pt>
                <c:pt idx="1978">
                  <c:v>0.20413418930511951</c:v>
                </c:pt>
                <c:pt idx="1979">
                  <c:v>0.39293013409677652</c:v>
                </c:pt>
                <c:pt idx="1980">
                  <c:v>0.46860825856149174</c:v>
                </c:pt>
                <c:pt idx="1981">
                  <c:v>7.5195299552360553E-2</c:v>
                </c:pt>
                <c:pt idx="1982">
                  <c:v>0.17501892200742844</c:v>
                </c:pt>
                <c:pt idx="1983">
                  <c:v>0.76504703327679036</c:v>
                </c:pt>
                <c:pt idx="1984">
                  <c:v>0.37453274545393628</c:v>
                </c:pt>
                <c:pt idx="1985">
                  <c:v>0.39640840897056867</c:v>
                </c:pt>
                <c:pt idx="1986">
                  <c:v>0.17382500135571424</c:v>
                </c:pt>
                <c:pt idx="1987">
                  <c:v>0.40813039940392976</c:v>
                </c:pt>
                <c:pt idx="1988">
                  <c:v>0.41148512536555615</c:v>
                </c:pt>
                <c:pt idx="1989">
                  <c:v>0.51570347569046471</c:v>
                </c:pt>
                <c:pt idx="1990">
                  <c:v>0.57735508542846203</c:v>
                </c:pt>
                <c:pt idx="1991">
                  <c:v>0.47193383669908684</c:v>
                </c:pt>
                <c:pt idx="1992">
                  <c:v>0.4777991578762017</c:v>
                </c:pt>
                <c:pt idx="1993">
                  <c:v>0.59410410728110497</c:v>
                </c:pt>
                <c:pt idx="1994">
                  <c:v>0.56214774742332529</c:v>
                </c:pt>
                <c:pt idx="1995">
                  <c:v>0.81146894911489909</c:v>
                </c:pt>
                <c:pt idx="1996">
                  <c:v>0.89721284594952522</c:v>
                </c:pt>
                <c:pt idx="1997">
                  <c:v>0.76939025344731327</c:v>
                </c:pt>
                <c:pt idx="1998">
                  <c:v>0.87966186695641768</c:v>
                </c:pt>
                <c:pt idx="1999">
                  <c:v>0.51555221466534285</c:v>
                </c:pt>
                <c:pt idx="2000">
                  <c:v>0.60637148165542265</c:v>
                </c:pt>
                <c:pt idx="2001">
                  <c:v>0.60626805915233972</c:v>
                </c:pt>
                <c:pt idx="2002">
                  <c:v>0.55426523342584832</c:v>
                </c:pt>
                <c:pt idx="2003">
                  <c:v>0.55087966172374936</c:v>
                </c:pt>
                <c:pt idx="2004">
                  <c:v>0.50856802484016994</c:v>
                </c:pt>
                <c:pt idx="2005">
                  <c:v>0.51060831233768733</c:v>
                </c:pt>
                <c:pt idx="2006">
                  <c:v>1.3723078772812922</c:v>
                </c:pt>
                <c:pt idx="2007">
                  <c:v>0.43354971774119222</c:v>
                </c:pt>
                <c:pt idx="2008">
                  <c:v>0.43610396742953861</c:v>
                </c:pt>
                <c:pt idx="2009">
                  <c:v>0.36187353477080009</c:v>
                </c:pt>
                <c:pt idx="2010">
                  <c:v>0.36446453301011</c:v>
                </c:pt>
                <c:pt idx="2011">
                  <c:v>1.326164619728355</c:v>
                </c:pt>
                <c:pt idx="2012">
                  <c:v>1.3365391626898693</c:v>
                </c:pt>
                <c:pt idx="2013">
                  <c:v>1.0600242266256636</c:v>
                </c:pt>
                <c:pt idx="2014">
                  <c:v>0.56045863157545206</c:v>
                </c:pt>
                <c:pt idx="2015">
                  <c:v>0.50972148464408384</c:v>
                </c:pt>
                <c:pt idx="2016">
                  <c:v>0.57135597984428199</c:v>
                </c:pt>
                <c:pt idx="2017">
                  <c:v>1.438405586125115</c:v>
                </c:pt>
                <c:pt idx="2018">
                  <c:v>0.64096834853391138</c:v>
                </c:pt>
                <c:pt idx="2019">
                  <c:v>0.8563243722350492</c:v>
                </c:pt>
                <c:pt idx="2020">
                  <c:v>0.75374108496121495</c:v>
                </c:pt>
                <c:pt idx="2021">
                  <c:v>0.81794916271634377</c:v>
                </c:pt>
                <c:pt idx="2022">
                  <c:v>1.776131381285269</c:v>
                </c:pt>
                <c:pt idx="2023">
                  <c:v>0.91803564401810844</c:v>
                </c:pt>
                <c:pt idx="2024">
                  <c:v>1.8950361739110388</c:v>
                </c:pt>
                <c:pt idx="2025">
                  <c:v>0.43336668128218592</c:v>
                </c:pt>
                <c:pt idx="2026">
                  <c:v>1.1238991659769781</c:v>
                </c:pt>
                <c:pt idx="2027">
                  <c:v>1.2198011439894816</c:v>
                </c:pt>
                <c:pt idx="2028">
                  <c:v>0.78772093209098537</c:v>
                </c:pt>
                <c:pt idx="2029">
                  <c:v>0.78555783674544766</c:v>
                </c:pt>
                <c:pt idx="2030">
                  <c:v>0.76942191129033788</c:v>
                </c:pt>
                <c:pt idx="2031">
                  <c:v>0.74554467158147275</c:v>
                </c:pt>
                <c:pt idx="2032">
                  <c:v>0.7017060168373348</c:v>
                </c:pt>
                <c:pt idx="2033">
                  <c:v>0.70368679805071799</c:v>
                </c:pt>
                <c:pt idx="2034">
                  <c:v>0.64452124448852255</c:v>
                </c:pt>
                <c:pt idx="2035">
                  <c:v>0.60072673997247361</c:v>
                </c:pt>
                <c:pt idx="2036">
                  <c:v>0.52633916630833355</c:v>
                </c:pt>
                <c:pt idx="2037">
                  <c:v>0.85193605882985646</c:v>
                </c:pt>
                <c:pt idx="2038">
                  <c:v>0.55079137616429208</c:v>
                </c:pt>
                <c:pt idx="2039">
                  <c:v>0.48582525247524094</c:v>
                </c:pt>
                <c:pt idx="2040">
                  <c:v>0.51791714962827695</c:v>
                </c:pt>
                <c:pt idx="2041">
                  <c:v>0.50343305363921997</c:v>
                </c:pt>
                <c:pt idx="2042">
                  <c:v>0.52720726968524656</c:v>
                </c:pt>
                <c:pt idx="2043">
                  <c:v>0.78922550490078047</c:v>
                </c:pt>
                <c:pt idx="2044">
                  <c:v>0.76344737499472914</c:v>
                </c:pt>
                <c:pt idx="2045">
                  <c:v>0.7702734068559618</c:v>
                </c:pt>
                <c:pt idx="2046">
                  <c:v>0.68070025005752233</c:v>
                </c:pt>
                <c:pt idx="2047">
                  <c:v>0.74950848588334285</c:v>
                </c:pt>
                <c:pt idx="2048">
                  <c:v>0.74837912136475637</c:v>
                </c:pt>
                <c:pt idx="2049">
                  <c:v>0.73320917670704544</c:v>
                </c:pt>
                <c:pt idx="2050">
                  <c:v>0.71898602032408176</c:v>
                </c:pt>
                <c:pt idx="2051">
                  <c:v>0.75941820731411991</c:v>
                </c:pt>
                <c:pt idx="2052">
                  <c:v>0.74157322758011357</c:v>
                </c:pt>
                <c:pt idx="2053">
                  <c:v>0.76448074431089563</c:v>
                </c:pt>
                <c:pt idx="2054">
                  <c:v>0.77020663115328125</c:v>
                </c:pt>
                <c:pt idx="2055">
                  <c:v>1.3866077494400344</c:v>
                </c:pt>
                <c:pt idx="2056">
                  <c:v>1.3912607850690006</c:v>
                </c:pt>
                <c:pt idx="2057">
                  <c:v>1.3897113959532024</c:v>
                </c:pt>
                <c:pt idx="2058">
                  <c:v>0.94506994628942176</c:v>
                </c:pt>
                <c:pt idx="2059">
                  <c:v>0.93724902611736383</c:v>
                </c:pt>
                <c:pt idx="2060">
                  <c:v>0.93266664849698022</c:v>
                </c:pt>
                <c:pt idx="2061">
                  <c:v>0.84866003531119616</c:v>
                </c:pt>
                <c:pt idx="2062">
                  <c:v>0.80649418225775216</c:v>
                </c:pt>
                <c:pt idx="2063">
                  <c:v>1.2061207591067358</c:v>
                </c:pt>
                <c:pt idx="2064">
                  <c:v>0.79244814544584918</c:v>
                </c:pt>
                <c:pt idx="2065">
                  <c:v>0.77980093550229801</c:v>
                </c:pt>
                <c:pt idx="2066">
                  <c:v>0.7908744091773422</c:v>
                </c:pt>
                <c:pt idx="2067">
                  <c:v>0.67995215741715986</c:v>
                </c:pt>
                <c:pt idx="2068">
                  <c:v>0.74807817397390519</c:v>
                </c:pt>
                <c:pt idx="2069">
                  <c:v>1.3581725200950021</c:v>
                </c:pt>
                <c:pt idx="2070">
                  <c:v>1.1944724130373507</c:v>
                </c:pt>
                <c:pt idx="2071">
                  <c:v>1.124153099258796</c:v>
                </c:pt>
                <c:pt idx="2072">
                  <c:v>0.5632359626260397</c:v>
                </c:pt>
                <c:pt idx="2073">
                  <c:v>0.57583140130419685</c:v>
                </c:pt>
                <c:pt idx="2074">
                  <c:v>0.55558865906842847</c:v>
                </c:pt>
                <c:pt idx="2075">
                  <c:v>0.55648399094974266</c:v>
                </c:pt>
                <c:pt idx="2076">
                  <c:v>0.24588108675401224</c:v>
                </c:pt>
                <c:pt idx="2077">
                  <c:v>1.1762969892131263</c:v>
                </c:pt>
                <c:pt idx="2078">
                  <c:v>1.1730324354519859</c:v>
                </c:pt>
                <c:pt idx="2079">
                  <c:v>0.23826750721286527</c:v>
                </c:pt>
                <c:pt idx="2080">
                  <c:v>0.27640196986137289</c:v>
                </c:pt>
                <c:pt idx="2081">
                  <c:v>1.2782671394260916</c:v>
                </c:pt>
                <c:pt idx="2082">
                  <c:v>0.48632983358908888</c:v>
                </c:pt>
                <c:pt idx="2083">
                  <c:v>0.57870213508554447</c:v>
                </c:pt>
                <c:pt idx="2084">
                  <c:v>0.66896461133438667</c:v>
                </c:pt>
                <c:pt idx="2085">
                  <c:v>0.66334669106061839</c:v>
                </c:pt>
                <c:pt idx="2086">
                  <c:v>0.66590210336844324</c:v>
                </c:pt>
                <c:pt idx="2087">
                  <c:v>0.69712968986117996</c:v>
                </c:pt>
                <c:pt idx="2088">
                  <c:v>0.74947292438883339</c:v>
                </c:pt>
                <c:pt idx="2089">
                  <c:v>0.7414127976281345</c:v>
                </c:pt>
                <c:pt idx="2090">
                  <c:v>0.34983822720223812</c:v>
                </c:pt>
                <c:pt idx="2091">
                  <c:v>0.83219935272424816</c:v>
                </c:pt>
                <c:pt idx="2092">
                  <c:v>0.75658949464839675</c:v>
                </c:pt>
                <c:pt idx="2093">
                  <c:v>0.80788344637927179</c:v>
                </c:pt>
                <c:pt idx="2094">
                  <c:v>0.80857259746868515</c:v>
                </c:pt>
                <c:pt idx="2095">
                  <c:v>0.71794818924555914</c:v>
                </c:pt>
                <c:pt idx="2096">
                  <c:v>0.44859180944196742</c:v>
                </c:pt>
                <c:pt idx="2097">
                  <c:v>0.33998437819272809</c:v>
                </c:pt>
                <c:pt idx="2098">
                  <c:v>0.28112981626184008</c:v>
                </c:pt>
                <c:pt idx="2099">
                  <c:v>0.2984704452798902</c:v>
                </c:pt>
                <c:pt idx="2100">
                  <c:v>0.27670194045102697</c:v>
                </c:pt>
                <c:pt idx="2101">
                  <c:v>0.28397396374087519</c:v>
                </c:pt>
                <c:pt idx="2102">
                  <c:v>0.40479105256465275</c:v>
                </c:pt>
                <c:pt idx="2103">
                  <c:v>0.44468134247046526</c:v>
                </c:pt>
                <c:pt idx="2104">
                  <c:v>0.40188494836065669</c:v>
                </c:pt>
                <c:pt idx="2105">
                  <c:v>1.1440997474355503</c:v>
                </c:pt>
                <c:pt idx="2106">
                  <c:v>1.1184675288156039</c:v>
                </c:pt>
                <c:pt idx="2107">
                  <c:v>1.6331276858363702E-2</c:v>
                </c:pt>
                <c:pt idx="2108">
                  <c:v>0.28531358534709056</c:v>
                </c:pt>
                <c:pt idx="2109">
                  <c:v>0.38854833458189991</c:v>
                </c:pt>
                <c:pt idx="2110">
                  <c:v>1.3154459042153677</c:v>
                </c:pt>
                <c:pt idx="2111">
                  <c:v>0.56636322720643828</c:v>
                </c:pt>
                <c:pt idx="2112">
                  <c:v>0.56432628999492529</c:v>
                </c:pt>
                <c:pt idx="2113">
                  <c:v>0.7130284309652003</c:v>
                </c:pt>
                <c:pt idx="2114">
                  <c:v>0.76946880092655601</c:v>
                </c:pt>
                <c:pt idx="2115">
                  <c:v>0.82665367417927293</c:v>
                </c:pt>
                <c:pt idx="2116">
                  <c:v>0.8755555959138055</c:v>
                </c:pt>
                <c:pt idx="2117">
                  <c:v>1.5698989684152607</c:v>
                </c:pt>
                <c:pt idx="2118">
                  <c:v>0.78949839858630544</c:v>
                </c:pt>
                <c:pt idx="2119">
                  <c:v>0.71314837782444429</c:v>
                </c:pt>
                <c:pt idx="2120">
                  <c:v>0.68734472696262183</c:v>
                </c:pt>
                <c:pt idx="2121">
                  <c:v>0.6343596218883385</c:v>
                </c:pt>
                <c:pt idx="2122">
                  <c:v>0.62087579913847668</c:v>
                </c:pt>
                <c:pt idx="2123">
                  <c:v>0.58419733409446684</c:v>
                </c:pt>
                <c:pt idx="2124">
                  <c:v>0.65073821868451109</c:v>
                </c:pt>
                <c:pt idx="2125">
                  <c:v>0.58155997862705833</c:v>
                </c:pt>
                <c:pt idx="2126">
                  <c:v>0.61657887272059442</c:v>
                </c:pt>
                <c:pt idx="2127">
                  <c:v>0.48755813725319097</c:v>
                </c:pt>
                <c:pt idx="2128">
                  <c:v>0.60731229313566037</c:v>
                </c:pt>
                <c:pt idx="2129">
                  <c:v>0.62174380660790296</c:v>
                </c:pt>
                <c:pt idx="2130">
                  <c:v>0.62543311592404194</c:v>
                </c:pt>
                <c:pt idx="2131">
                  <c:v>0.6399388277583774</c:v>
                </c:pt>
                <c:pt idx="2132">
                  <c:v>0.63368565082844797</c:v>
                </c:pt>
                <c:pt idx="2133">
                  <c:v>0.10087890215091563</c:v>
                </c:pt>
                <c:pt idx="2134">
                  <c:v>0.98942156625756295</c:v>
                </c:pt>
                <c:pt idx="2135">
                  <c:v>1.0461950282898216</c:v>
                </c:pt>
                <c:pt idx="2136">
                  <c:v>0.63831516865048177</c:v>
                </c:pt>
                <c:pt idx="2137">
                  <c:v>0.6841057511299331</c:v>
                </c:pt>
                <c:pt idx="2138">
                  <c:v>0.89061972976020398</c:v>
                </c:pt>
                <c:pt idx="2139">
                  <c:v>0.80210207170792303</c:v>
                </c:pt>
                <c:pt idx="2140">
                  <c:v>0.72042169037647463</c:v>
                </c:pt>
                <c:pt idx="2141">
                  <c:v>0.77463829783991345</c:v>
                </c:pt>
                <c:pt idx="2142">
                  <c:v>0.79157611338443645</c:v>
                </c:pt>
                <c:pt idx="2143">
                  <c:v>0.78282654019145659</c:v>
                </c:pt>
                <c:pt idx="2144">
                  <c:v>0.74411977999310175</c:v>
                </c:pt>
                <c:pt idx="2145">
                  <c:v>0.59880337317331045</c:v>
                </c:pt>
                <c:pt idx="2146">
                  <c:v>0.78371474486112835</c:v>
                </c:pt>
                <c:pt idx="2147">
                  <c:v>0.70666689989427711</c:v>
                </c:pt>
                <c:pt idx="2148">
                  <c:v>0.90101113084762374</c:v>
                </c:pt>
                <c:pt idx="2149">
                  <c:v>1.6907988685914872</c:v>
                </c:pt>
                <c:pt idx="2150">
                  <c:v>0.96543489467518251</c:v>
                </c:pt>
                <c:pt idx="2151">
                  <c:v>1.1155315934214312</c:v>
                </c:pt>
                <c:pt idx="2152">
                  <c:v>1.153437835894046</c:v>
                </c:pt>
                <c:pt idx="2153">
                  <c:v>1.200442978811822</c:v>
                </c:pt>
                <c:pt idx="2154">
                  <c:v>1.2337086977127292</c:v>
                </c:pt>
                <c:pt idx="2155">
                  <c:v>2.1293521215274263</c:v>
                </c:pt>
                <c:pt idx="2156">
                  <c:v>1.2893704871372171</c:v>
                </c:pt>
                <c:pt idx="2157">
                  <c:v>2.1992134807545214</c:v>
                </c:pt>
                <c:pt idx="2158">
                  <c:v>1.3302595987662849</c:v>
                </c:pt>
                <c:pt idx="2159">
                  <c:v>2.2537643495056328</c:v>
                </c:pt>
                <c:pt idx="2160">
                  <c:v>0.84831345592267682</c:v>
                </c:pt>
                <c:pt idx="2161">
                  <c:v>1.3523243672857039</c:v>
                </c:pt>
                <c:pt idx="2162">
                  <c:v>1.4276734165964786</c:v>
                </c:pt>
                <c:pt idx="2163">
                  <c:v>1.1190644281336981</c:v>
                </c:pt>
                <c:pt idx="2164">
                  <c:v>0.65554591235864157</c:v>
                </c:pt>
                <c:pt idx="2165">
                  <c:v>1.0618173631699477</c:v>
                </c:pt>
                <c:pt idx="2166">
                  <c:v>0.75795594614925266</c:v>
                </c:pt>
                <c:pt idx="2167">
                  <c:v>0.82799069491451949</c:v>
                </c:pt>
                <c:pt idx="2168">
                  <c:v>0.81229085344516128</c:v>
                </c:pt>
                <c:pt idx="2169">
                  <c:v>1.0156533986812701</c:v>
                </c:pt>
                <c:pt idx="2170">
                  <c:v>0.83985688195488339</c:v>
                </c:pt>
                <c:pt idx="2171">
                  <c:v>0.83771930619056079</c:v>
                </c:pt>
                <c:pt idx="2172">
                  <c:v>1.3117820562395883</c:v>
                </c:pt>
                <c:pt idx="2173">
                  <c:v>0.97832120548739887</c:v>
                </c:pt>
                <c:pt idx="2174">
                  <c:v>0.90167509382763955</c:v>
                </c:pt>
                <c:pt idx="2175">
                  <c:v>0.74686440221392436</c:v>
                </c:pt>
                <c:pt idx="2176">
                  <c:v>0.82614868413958487</c:v>
                </c:pt>
                <c:pt idx="2177">
                  <c:v>0.75293876471994581</c:v>
                </c:pt>
                <c:pt idx="2178">
                  <c:v>0.6588384958252782</c:v>
                </c:pt>
                <c:pt idx="2179">
                  <c:v>0.18150052918733772</c:v>
                </c:pt>
                <c:pt idx="2180">
                  <c:v>0.18709088604986612</c:v>
                </c:pt>
                <c:pt idx="2181">
                  <c:v>2.7849687278857074E-2</c:v>
                </c:pt>
                <c:pt idx="2182">
                  <c:v>0.10162885275397643</c:v>
                </c:pt>
                <c:pt idx="2183">
                  <c:v>0.26594286925081856</c:v>
                </c:pt>
                <c:pt idx="2184">
                  <c:v>0.25927215307343093</c:v>
                </c:pt>
                <c:pt idx="2185">
                  <c:v>0.35453011800826323</c:v>
                </c:pt>
                <c:pt idx="2186">
                  <c:v>1.0048221175633598</c:v>
                </c:pt>
                <c:pt idx="2187">
                  <c:v>0.33054663717309152</c:v>
                </c:pt>
                <c:pt idx="2188">
                  <c:v>0.41140358169799529</c:v>
                </c:pt>
                <c:pt idx="2189">
                  <c:v>0.35566718725751395</c:v>
                </c:pt>
                <c:pt idx="2190">
                  <c:v>0.34775845785320852</c:v>
                </c:pt>
                <c:pt idx="2191">
                  <c:v>0.43293701943364604</c:v>
                </c:pt>
                <c:pt idx="2192">
                  <c:v>0.49968807083116573</c:v>
                </c:pt>
                <c:pt idx="2193">
                  <c:v>0.55188934265961054</c:v>
                </c:pt>
                <c:pt idx="2194">
                  <c:v>1.2255411542676129</c:v>
                </c:pt>
                <c:pt idx="2195">
                  <c:v>1.1064582318164802</c:v>
                </c:pt>
                <c:pt idx="2196">
                  <c:v>0.60578181153554578</c:v>
                </c:pt>
                <c:pt idx="2197">
                  <c:v>0.21092851780457425</c:v>
                </c:pt>
                <c:pt idx="2198">
                  <c:v>0.22496829829476184</c:v>
                </c:pt>
                <c:pt idx="2199">
                  <c:v>0.78957392267157966</c:v>
                </c:pt>
                <c:pt idx="2200">
                  <c:v>0.50794295402953882</c:v>
                </c:pt>
                <c:pt idx="2201">
                  <c:v>0.8593076462065532</c:v>
                </c:pt>
                <c:pt idx="2202">
                  <c:v>0.87084822833486775</c:v>
                </c:pt>
                <c:pt idx="2203">
                  <c:v>0.88710762749975991</c:v>
                </c:pt>
                <c:pt idx="2204">
                  <c:v>0.4209271120689686</c:v>
                </c:pt>
                <c:pt idx="2205">
                  <c:v>0.10947741379531983</c:v>
                </c:pt>
                <c:pt idx="2206">
                  <c:v>0.11935292699644723</c:v>
                </c:pt>
                <c:pt idx="2207">
                  <c:v>0.21917205790570055</c:v>
                </c:pt>
                <c:pt idx="2208">
                  <c:v>0.252069299675581</c:v>
                </c:pt>
                <c:pt idx="2209">
                  <c:v>0.73522504828251456</c:v>
                </c:pt>
                <c:pt idx="2210">
                  <c:v>0.72885436172770435</c:v>
                </c:pt>
                <c:pt idx="2211">
                  <c:v>0.71215238577743478</c:v>
                </c:pt>
                <c:pt idx="2212">
                  <c:v>0.6560120713657307</c:v>
                </c:pt>
                <c:pt idx="2213">
                  <c:v>0.65217146234587908</c:v>
                </c:pt>
                <c:pt idx="2214">
                  <c:v>0.62726496674049859</c:v>
                </c:pt>
                <c:pt idx="2215">
                  <c:v>0.64353975461885871</c:v>
                </c:pt>
                <c:pt idx="2216">
                  <c:v>1.0096788043634339</c:v>
                </c:pt>
                <c:pt idx="2217">
                  <c:v>1.0242714100217096</c:v>
                </c:pt>
                <c:pt idx="2218">
                  <c:v>0.94630980263585462</c:v>
                </c:pt>
                <c:pt idx="2219">
                  <c:v>0.97079730553593613</c:v>
                </c:pt>
                <c:pt idx="2220">
                  <c:v>0.6101305871976751</c:v>
                </c:pt>
                <c:pt idx="2221">
                  <c:v>1.0397076082279522</c:v>
                </c:pt>
                <c:pt idx="2222">
                  <c:v>0.60008809531994678</c:v>
                </c:pt>
                <c:pt idx="2223">
                  <c:v>0.61971306627148892</c:v>
                </c:pt>
                <c:pt idx="2224">
                  <c:v>0.90927823091242621</c:v>
                </c:pt>
                <c:pt idx="2225">
                  <c:v>0.92995111372615968</c:v>
                </c:pt>
                <c:pt idx="2226">
                  <c:v>0.95610479853254615</c:v>
                </c:pt>
                <c:pt idx="2227">
                  <c:v>0.98222750973188444</c:v>
                </c:pt>
                <c:pt idx="2228">
                  <c:v>1.0140950601568453</c:v>
                </c:pt>
                <c:pt idx="2229">
                  <c:v>1.0335692289432046</c:v>
                </c:pt>
                <c:pt idx="2230">
                  <c:v>1.0535642609412912</c:v>
                </c:pt>
                <c:pt idx="2231">
                  <c:v>1.8332870978525695</c:v>
                </c:pt>
                <c:pt idx="2232">
                  <c:v>1.0807646130060025</c:v>
                </c:pt>
                <c:pt idx="2233">
                  <c:v>1.0832489105592105</c:v>
                </c:pt>
                <c:pt idx="2234">
                  <c:v>1.0899944068854583</c:v>
                </c:pt>
                <c:pt idx="2235">
                  <c:v>1.0875258293315291</c:v>
                </c:pt>
                <c:pt idx="2236">
                  <c:v>0.1659042863494547</c:v>
                </c:pt>
                <c:pt idx="2237">
                  <c:v>0.40224678953180165</c:v>
                </c:pt>
                <c:pt idx="2238">
                  <c:v>0.68304664730335218</c:v>
                </c:pt>
                <c:pt idx="2239">
                  <c:v>0.26791285003909965</c:v>
                </c:pt>
                <c:pt idx="2240">
                  <c:v>1.1769318181323283</c:v>
                </c:pt>
                <c:pt idx="2241">
                  <c:v>1.6018290318632109</c:v>
                </c:pt>
                <c:pt idx="2242">
                  <c:v>0.35070719795976185</c:v>
                </c:pt>
                <c:pt idx="2243">
                  <c:v>1.8845829411903464E-2</c:v>
                </c:pt>
                <c:pt idx="2244">
                  <c:v>0.29577071048622089</c:v>
                </c:pt>
                <c:pt idx="2245">
                  <c:v>0.38191916692854272</c:v>
                </c:pt>
                <c:pt idx="2246">
                  <c:v>0.45040125170814427</c:v>
                </c:pt>
                <c:pt idx="2247">
                  <c:v>0.45392298488084637</c:v>
                </c:pt>
                <c:pt idx="2248">
                  <c:v>0.48343312451227194</c:v>
                </c:pt>
                <c:pt idx="2249">
                  <c:v>0.37646289686337181</c:v>
                </c:pt>
                <c:pt idx="2250">
                  <c:v>0.40929010856375908</c:v>
                </c:pt>
                <c:pt idx="2251">
                  <c:v>0.44539262313742856</c:v>
                </c:pt>
                <c:pt idx="2252">
                  <c:v>0.50871085542247196</c:v>
                </c:pt>
                <c:pt idx="2253">
                  <c:v>0.49133217785929884</c:v>
                </c:pt>
                <c:pt idx="2254">
                  <c:v>1.1395852371070336</c:v>
                </c:pt>
                <c:pt idx="2255">
                  <c:v>0.52831752433766277</c:v>
                </c:pt>
                <c:pt idx="2256">
                  <c:v>0.4733001929504807</c:v>
                </c:pt>
                <c:pt idx="2257">
                  <c:v>0.42025725824193499</c:v>
                </c:pt>
                <c:pt idx="2258">
                  <c:v>0.75450692017550636</c:v>
                </c:pt>
                <c:pt idx="2259">
                  <c:v>0.27672991980449779</c:v>
                </c:pt>
                <c:pt idx="2260">
                  <c:v>0.68548787757599849</c:v>
                </c:pt>
                <c:pt idx="2261">
                  <c:v>1.3096732492984404</c:v>
                </c:pt>
                <c:pt idx="2262">
                  <c:v>1.0561526533742036</c:v>
                </c:pt>
                <c:pt idx="2263">
                  <c:v>0.63379771038531896</c:v>
                </c:pt>
                <c:pt idx="2264">
                  <c:v>0.28957101589859102</c:v>
                </c:pt>
                <c:pt idx="2265">
                  <c:v>0.32499774364788059</c:v>
                </c:pt>
                <c:pt idx="2266">
                  <c:v>0.44364801424412559</c:v>
                </c:pt>
                <c:pt idx="2267">
                  <c:v>0.39348600350700036</c:v>
                </c:pt>
                <c:pt idx="2268">
                  <c:v>0.23136780831895196</c:v>
                </c:pt>
                <c:pt idx="2269">
                  <c:v>1.0246091002607647</c:v>
                </c:pt>
                <c:pt idx="2270">
                  <c:v>1.0144622214257535</c:v>
                </c:pt>
                <c:pt idx="2271">
                  <c:v>1.0036569558070731</c:v>
                </c:pt>
                <c:pt idx="2272">
                  <c:v>0.98927916920569092</c:v>
                </c:pt>
                <c:pt idx="2273">
                  <c:v>0.99215126104740525</c:v>
                </c:pt>
                <c:pt idx="2274">
                  <c:v>0.9503525845024331</c:v>
                </c:pt>
                <c:pt idx="2275">
                  <c:v>0.94955033184200399</c:v>
                </c:pt>
                <c:pt idx="2276">
                  <c:v>0.95881519782727209</c:v>
                </c:pt>
                <c:pt idx="2277">
                  <c:v>0.97442337024260761</c:v>
                </c:pt>
                <c:pt idx="2278">
                  <c:v>0.98272566861494859</c:v>
                </c:pt>
                <c:pt idx="2279">
                  <c:v>0.77070764727009733</c:v>
                </c:pt>
                <c:pt idx="2280">
                  <c:v>0.99723051162209841</c:v>
                </c:pt>
                <c:pt idx="2281">
                  <c:v>0.99455105601247173</c:v>
                </c:pt>
                <c:pt idx="2282">
                  <c:v>0.37323221402876861</c:v>
                </c:pt>
                <c:pt idx="2283">
                  <c:v>0.91032142197830146</c:v>
                </c:pt>
                <c:pt idx="2284">
                  <c:v>0.18068832004092861</c:v>
                </c:pt>
                <c:pt idx="2285">
                  <c:v>8.9262223597882995E-2</c:v>
                </c:pt>
                <c:pt idx="2286">
                  <c:v>0.13620077628615485</c:v>
                </c:pt>
                <c:pt idx="2287">
                  <c:v>0.42943897660357694</c:v>
                </c:pt>
                <c:pt idx="2288">
                  <c:v>0.42255217058043754</c:v>
                </c:pt>
                <c:pt idx="2289">
                  <c:v>0.47126707214102392</c:v>
                </c:pt>
                <c:pt idx="2290">
                  <c:v>0.49533827023244298</c:v>
                </c:pt>
                <c:pt idx="2291">
                  <c:v>0.5335619723567927</c:v>
                </c:pt>
                <c:pt idx="2292">
                  <c:v>1.4108739180565737</c:v>
                </c:pt>
                <c:pt idx="2293">
                  <c:v>0.84428556600255256</c:v>
                </c:pt>
                <c:pt idx="2294">
                  <c:v>0.59805686913361977</c:v>
                </c:pt>
                <c:pt idx="2295">
                  <c:v>0.61892186030745355</c:v>
                </c:pt>
                <c:pt idx="2296">
                  <c:v>0.64281858391614866</c:v>
                </c:pt>
                <c:pt idx="2297">
                  <c:v>0.68174728717883004</c:v>
                </c:pt>
                <c:pt idx="2298">
                  <c:v>0.70965539295855828</c:v>
                </c:pt>
                <c:pt idx="2299">
                  <c:v>0.65360494522809964</c:v>
                </c:pt>
                <c:pt idx="2300">
                  <c:v>0.64902038298613529</c:v>
                </c:pt>
                <c:pt idx="2301">
                  <c:v>0.66608127446251053</c:v>
                </c:pt>
                <c:pt idx="2302">
                  <c:v>1.1397177062986812</c:v>
                </c:pt>
                <c:pt idx="2303">
                  <c:v>0.54214952951119799</c:v>
                </c:pt>
                <c:pt idx="2304">
                  <c:v>0.65340939854941138</c:v>
                </c:pt>
                <c:pt idx="2305">
                  <c:v>0.6426143501690611</c:v>
                </c:pt>
                <c:pt idx="2306">
                  <c:v>0.93188726783218789</c:v>
                </c:pt>
                <c:pt idx="2307">
                  <c:v>0.67296261319284645</c:v>
                </c:pt>
                <c:pt idx="2308">
                  <c:v>0.95010301624308346</c:v>
                </c:pt>
                <c:pt idx="2309">
                  <c:v>0.63500046261873411</c:v>
                </c:pt>
                <c:pt idx="2310">
                  <c:v>0.64639228262906978</c:v>
                </c:pt>
                <c:pt idx="2311">
                  <c:v>0.61049375031387665</c:v>
                </c:pt>
                <c:pt idx="2312">
                  <c:v>0.58533949284152287</c:v>
                </c:pt>
                <c:pt idx="2313">
                  <c:v>0.56435084196663809</c:v>
                </c:pt>
                <c:pt idx="2314">
                  <c:v>0.47611881633876518</c:v>
                </c:pt>
                <c:pt idx="2315">
                  <c:v>0.40289104412520399</c:v>
                </c:pt>
                <c:pt idx="2316">
                  <c:v>0.34520400869253431</c:v>
                </c:pt>
                <c:pt idx="2317">
                  <c:v>0.50919271942666267</c:v>
                </c:pt>
                <c:pt idx="2318">
                  <c:v>0.50157782905136972</c:v>
                </c:pt>
                <c:pt idx="2319">
                  <c:v>1.8439456090288504</c:v>
                </c:pt>
                <c:pt idx="2320">
                  <c:v>0.71578991521126512</c:v>
                </c:pt>
                <c:pt idx="2321">
                  <c:v>1.9565211227215584</c:v>
                </c:pt>
                <c:pt idx="2322">
                  <c:v>0.71681376433573674</c:v>
                </c:pt>
                <c:pt idx="2323">
                  <c:v>2.0969645264471852</c:v>
                </c:pt>
                <c:pt idx="2324">
                  <c:v>2.1045573040024825</c:v>
                </c:pt>
                <c:pt idx="2325">
                  <c:v>2.1967538966822278</c:v>
                </c:pt>
                <c:pt idx="2326">
                  <c:v>0.7382034240518357</c:v>
                </c:pt>
                <c:pt idx="2327">
                  <c:v>0.8022297577316132</c:v>
                </c:pt>
                <c:pt idx="2328">
                  <c:v>0.82465897132673649</c:v>
                </c:pt>
                <c:pt idx="2329">
                  <c:v>0.81183092478302588</c:v>
                </c:pt>
                <c:pt idx="2330">
                  <c:v>0.78002539183046415</c:v>
                </c:pt>
                <c:pt idx="2331">
                  <c:v>0.63380942289892184</c:v>
                </c:pt>
                <c:pt idx="2332">
                  <c:v>0.66913437689440358</c:v>
                </c:pt>
                <c:pt idx="2333">
                  <c:v>0.77451082608766741</c:v>
                </c:pt>
                <c:pt idx="2334">
                  <c:v>0.78480395679074832</c:v>
                </c:pt>
                <c:pt idx="2335">
                  <c:v>0.38509631641499109</c:v>
                </c:pt>
                <c:pt idx="2336">
                  <c:v>1.0962794752612011</c:v>
                </c:pt>
                <c:pt idx="2337">
                  <c:v>1.0916610475204933</c:v>
                </c:pt>
                <c:pt idx="2338">
                  <c:v>1.1360565789370962</c:v>
                </c:pt>
                <c:pt idx="2339">
                  <c:v>0.1132905023167021</c:v>
                </c:pt>
                <c:pt idx="2340">
                  <c:v>0.59360370053378153</c:v>
                </c:pt>
                <c:pt idx="2341">
                  <c:v>0.36105706591981379</c:v>
                </c:pt>
                <c:pt idx="2342">
                  <c:v>0.43727939528054038</c:v>
                </c:pt>
                <c:pt idx="2343">
                  <c:v>0.41204094381869577</c:v>
                </c:pt>
                <c:pt idx="2344">
                  <c:v>1.0972680721393542</c:v>
                </c:pt>
                <c:pt idx="2345">
                  <c:v>1.0944877671245576</c:v>
                </c:pt>
                <c:pt idx="2346">
                  <c:v>1.0801473709970049</c:v>
                </c:pt>
                <c:pt idx="2347">
                  <c:v>1.1089883940250116</c:v>
                </c:pt>
                <c:pt idx="2348">
                  <c:v>0.63891766037694264</c:v>
                </c:pt>
                <c:pt idx="2349">
                  <c:v>1.1220364881916733</c:v>
                </c:pt>
                <c:pt idx="2350">
                  <c:v>0.12600189940961745</c:v>
                </c:pt>
                <c:pt idx="2351">
                  <c:v>0.80085285239240678</c:v>
                </c:pt>
                <c:pt idx="2352">
                  <c:v>0.71908104903651016</c:v>
                </c:pt>
                <c:pt idx="2353">
                  <c:v>0.71783807522814902</c:v>
                </c:pt>
                <c:pt idx="2354">
                  <c:v>0.69173382718482812</c:v>
                </c:pt>
                <c:pt idx="2355">
                  <c:v>1.0212817576609414</c:v>
                </c:pt>
                <c:pt idx="2356">
                  <c:v>0.54184882802183665</c:v>
                </c:pt>
                <c:pt idx="2357">
                  <c:v>7.2388324271667442E-2</c:v>
                </c:pt>
                <c:pt idx="2358">
                  <c:v>0.55109297571990778</c:v>
                </c:pt>
                <c:pt idx="2359">
                  <c:v>0.79130974051946879</c:v>
                </c:pt>
                <c:pt idx="2360">
                  <c:v>1.1680197377478387</c:v>
                </c:pt>
                <c:pt idx="2361">
                  <c:v>1.237359924207236</c:v>
                </c:pt>
                <c:pt idx="2362">
                  <c:v>0.90725633514428572</c:v>
                </c:pt>
                <c:pt idx="2363">
                  <c:v>0.94222313871338403</c:v>
                </c:pt>
                <c:pt idx="2364">
                  <c:v>0.93837545821058421</c:v>
                </c:pt>
                <c:pt idx="2365">
                  <c:v>0.93096671703757905</c:v>
                </c:pt>
                <c:pt idx="2366">
                  <c:v>0.92510712326399425</c:v>
                </c:pt>
                <c:pt idx="2367">
                  <c:v>0.91373411370274338</c:v>
                </c:pt>
                <c:pt idx="2368">
                  <c:v>0.91374736493864661</c:v>
                </c:pt>
                <c:pt idx="2369">
                  <c:v>0.90821879284080897</c:v>
                </c:pt>
                <c:pt idx="2370">
                  <c:v>0.88503952668653518</c:v>
                </c:pt>
                <c:pt idx="2371">
                  <c:v>0.87216383334937109</c:v>
                </c:pt>
                <c:pt idx="2372">
                  <c:v>0.8612242268803344</c:v>
                </c:pt>
                <c:pt idx="2373">
                  <c:v>0.85228697377252405</c:v>
                </c:pt>
                <c:pt idx="2374">
                  <c:v>0.72024247212104209</c:v>
                </c:pt>
                <c:pt idx="2375">
                  <c:v>0.69116470355874826</c:v>
                </c:pt>
                <c:pt idx="2376">
                  <c:v>0.62955781373130559</c:v>
                </c:pt>
                <c:pt idx="2377">
                  <c:v>0.52859621894977837</c:v>
                </c:pt>
                <c:pt idx="2378">
                  <c:v>0.43118172882502126</c:v>
                </c:pt>
                <c:pt idx="2379">
                  <c:v>0.33423961701560762</c:v>
                </c:pt>
                <c:pt idx="2380">
                  <c:v>0.30596544393712943</c:v>
                </c:pt>
                <c:pt idx="2381">
                  <c:v>0.25437702686065294</c:v>
                </c:pt>
                <c:pt idx="2382">
                  <c:v>0.2113284851748464</c:v>
                </c:pt>
                <c:pt idx="2383">
                  <c:v>0.24058404694861318</c:v>
                </c:pt>
                <c:pt idx="2384">
                  <c:v>3.6112567867858672E-2</c:v>
                </c:pt>
                <c:pt idx="2385">
                  <c:v>0.27679246150898312</c:v>
                </c:pt>
                <c:pt idx="2386">
                  <c:v>0.39801279014247293</c:v>
                </c:pt>
                <c:pt idx="2387">
                  <c:v>0.46389828042849368</c:v>
                </c:pt>
                <c:pt idx="2388">
                  <c:v>0.45363958107539082</c:v>
                </c:pt>
                <c:pt idx="2389">
                  <c:v>0.88873035209967532</c:v>
                </c:pt>
                <c:pt idx="2390">
                  <c:v>0.88048675142228805</c:v>
                </c:pt>
                <c:pt idx="2391">
                  <c:v>0.86309549050456957</c:v>
                </c:pt>
                <c:pt idx="2392">
                  <c:v>0.86887569659209085</c:v>
                </c:pt>
                <c:pt idx="2393">
                  <c:v>0.90486176270464369</c:v>
                </c:pt>
                <c:pt idx="2394">
                  <c:v>0.53315706264634244</c:v>
                </c:pt>
                <c:pt idx="2395">
                  <c:v>0.85481668694189572</c:v>
                </c:pt>
                <c:pt idx="2396">
                  <c:v>0.84345487087134707</c:v>
                </c:pt>
                <c:pt idx="2397">
                  <c:v>0.83309545165990384</c:v>
                </c:pt>
                <c:pt idx="2398">
                  <c:v>0.82696653043947199</c:v>
                </c:pt>
                <c:pt idx="2399">
                  <c:v>0.7945845503674186</c:v>
                </c:pt>
                <c:pt idx="2400">
                  <c:v>0.80707607562631944</c:v>
                </c:pt>
                <c:pt idx="2401">
                  <c:v>0.81392282292074303</c:v>
                </c:pt>
                <c:pt idx="2402">
                  <c:v>0.79381822128402957</c:v>
                </c:pt>
                <c:pt idx="2403">
                  <c:v>0.7961139886123646</c:v>
                </c:pt>
                <c:pt idx="2404">
                  <c:v>0.57271472617870689</c:v>
                </c:pt>
                <c:pt idx="2405">
                  <c:v>0.56213900729949462</c:v>
                </c:pt>
                <c:pt idx="2406">
                  <c:v>0.52749802118059286</c:v>
                </c:pt>
                <c:pt idx="2407">
                  <c:v>0.51420011411988631</c:v>
                </c:pt>
                <c:pt idx="2408">
                  <c:v>0.46890565738253043</c:v>
                </c:pt>
                <c:pt idx="2409">
                  <c:v>0.9083871764461976</c:v>
                </c:pt>
                <c:pt idx="2410">
                  <c:v>0.89197588367640412</c:v>
                </c:pt>
                <c:pt idx="2411">
                  <c:v>0.19147803763395432</c:v>
                </c:pt>
                <c:pt idx="2412">
                  <c:v>0.8901531287339165</c:v>
                </c:pt>
                <c:pt idx="2413">
                  <c:v>0.14262889647217766</c:v>
                </c:pt>
                <c:pt idx="2414">
                  <c:v>0.2374806832123868</c:v>
                </c:pt>
                <c:pt idx="2415">
                  <c:v>0.83607364704558607</c:v>
                </c:pt>
                <c:pt idx="2416">
                  <c:v>0.80013119373623476</c:v>
                </c:pt>
                <c:pt idx="2417">
                  <c:v>0.79313361156384077</c:v>
                </c:pt>
                <c:pt idx="2418">
                  <c:v>0.75201969515379974</c:v>
                </c:pt>
                <c:pt idx="2419">
                  <c:v>0.45277936943053365</c:v>
                </c:pt>
                <c:pt idx="2420">
                  <c:v>0.42453311590412957</c:v>
                </c:pt>
                <c:pt idx="2421">
                  <c:v>0.36857047980051261</c:v>
                </c:pt>
                <c:pt idx="2422">
                  <c:v>0.30032857927098849</c:v>
                </c:pt>
                <c:pt idx="2423">
                  <c:v>0.27715133138920928</c:v>
                </c:pt>
                <c:pt idx="2424">
                  <c:v>0.20781312276625347</c:v>
                </c:pt>
                <c:pt idx="2425">
                  <c:v>3.7744268345686817E-2</c:v>
                </c:pt>
                <c:pt idx="2426">
                  <c:v>0.15674489724495499</c:v>
                </c:pt>
                <c:pt idx="2427">
                  <c:v>0.27996052907298713</c:v>
                </c:pt>
                <c:pt idx="2428">
                  <c:v>1.2041007377419706</c:v>
                </c:pt>
                <c:pt idx="2429">
                  <c:v>0.45881041017010243</c:v>
                </c:pt>
                <c:pt idx="2430">
                  <c:v>1.3808018372093724</c:v>
                </c:pt>
                <c:pt idx="2431">
                  <c:v>0.18392896084707092</c:v>
                </c:pt>
                <c:pt idx="2432">
                  <c:v>0.63366140404811921</c:v>
                </c:pt>
                <c:pt idx="2433">
                  <c:v>0.68508520643910065</c:v>
                </c:pt>
                <c:pt idx="2434">
                  <c:v>0.45436648697682674</c:v>
                </c:pt>
                <c:pt idx="2435">
                  <c:v>0.49527903484179653</c:v>
                </c:pt>
                <c:pt idx="2436">
                  <c:v>0.52491909299119621</c:v>
                </c:pt>
                <c:pt idx="2437">
                  <c:v>1.5306262805540156</c:v>
                </c:pt>
                <c:pt idx="2438">
                  <c:v>0.620085125276299</c:v>
                </c:pt>
                <c:pt idx="2439">
                  <c:v>0.64034202274599339</c:v>
                </c:pt>
                <c:pt idx="2440">
                  <c:v>0.66222129513520678</c:v>
                </c:pt>
                <c:pt idx="2441">
                  <c:v>0.69507129658131217</c:v>
                </c:pt>
                <c:pt idx="2442">
                  <c:v>0.71350032390908036</c:v>
                </c:pt>
                <c:pt idx="2443">
                  <c:v>0.72482110498637353</c:v>
                </c:pt>
                <c:pt idx="2444">
                  <c:v>0.73817024729166103</c:v>
                </c:pt>
                <c:pt idx="2445">
                  <c:v>0.76029953146177731</c:v>
                </c:pt>
                <c:pt idx="2446">
                  <c:v>0.77824217271955365</c:v>
                </c:pt>
                <c:pt idx="2447">
                  <c:v>0.81382512323017697</c:v>
                </c:pt>
                <c:pt idx="2448">
                  <c:v>0.84554945431966788</c:v>
                </c:pt>
                <c:pt idx="2449">
                  <c:v>0.93359214549796665</c:v>
                </c:pt>
                <c:pt idx="2450">
                  <c:v>0.93158829656182207</c:v>
                </c:pt>
                <c:pt idx="2451">
                  <c:v>0.94569142481931101</c:v>
                </c:pt>
                <c:pt idx="2452">
                  <c:v>0.26851494466440151</c:v>
                </c:pt>
                <c:pt idx="2453">
                  <c:v>0.87982003183340085</c:v>
                </c:pt>
                <c:pt idx="2454">
                  <c:v>0.90425125500232595</c:v>
                </c:pt>
                <c:pt idx="2455">
                  <c:v>0.87296088806533789</c:v>
                </c:pt>
                <c:pt idx="2456">
                  <c:v>0.83333224320768495</c:v>
                </c:pt>
                <c:pt idx="2457">
                  <c:v>0.84565323557265726</c:v>
                </c:pt>
                <c:pt idx="2458">
                  <c:v>0.51806891110210573</c:v>
                </c:pt>
                <c:pt idx="2459">
                  <c:v>0.84354872648422907</c:v>
                </c:pt>
                <c:pt idx="2460">
                  <c:v>0.85533587207305517</c:v>
                </c:pt>
                <c:pt idx="2461">
                  <c:v>0.84891085540178224</c:v>
                </c:pt>
                <c:pt idx="2462">
                  <c:v>0.85249918919246315</c:v>
                </c:pt>
                <c:pt idx="2463">
                  <c:v>0.85847219279601972</c:v>
                </c:pt>
                <c:pt idx="2464">
                  <c:v>0.49494583155219429</c:v>
                </c:pt>
                <c:pt idx="2465">
                  <c:v>0.6249531346704581</c:v>
                </c:pt>
                <c:pt idx="2466">
                  <c:v>1.1902006390916504</c:v>
                </c:pt>
                <c:pt idx="2467">
                  <c:v>1.118243322841</c:v>
                </c:pt>
                <c:pt idx="2468">
                  <c:v>0.90662700715564293</c:v>
                </c:pt>
                <c:pt idx="2469">
                  <c:v>0.70355796088584688</c:v>
                </c:pt>
                <c:pt idx="2470">
                  <c:v>0.38845172099294112</c:v>
                </c:pt>
                <c:pt idx="2471">
                  <c:v>0.55762883112128814</c:v>
                </c:pt>
                <c:pt idx="2472">
                  <c:v>0.55356779568578451</c:v>
                </c:pt>
                <c:pt idx="2473">
                  <c:v>0.45119502202604228</c:v>
                </c:pt>
                <c:pt idx="2474">
                  <c:v>0.95254895913551285</c:v>
                </c:pt>
                <c:pt idx="2475">
                  <c:v>0.57634837175438181</c:v>
                </c:pt>
                <c:pt idx="2476">
                  <c:v>0.59078576352737611</c:v>
                </c:pt>
                <c:pt idx="2477">
                  <c:v>0.58142060854081579</c:v>
                </c:pt>
                <c:pt idx="2478">
                  <c:v>0.63152981773375316</c:v>
                </c:pt>
                <c:pt idx="2479">
                  <c:v>0.43179236369949037</c:v>
                </c:pt>
                <c:pt idx="2480">
                  <c:v>0.41015270718562857</c:v>
                </c:pt>
                <c:pt idx="2481">
                  <c:v>0.41046486742271804</c:v>
                </c:pt>
                <c:pt idx="2482">
                  <c:v>0.38608273025602757</c:v>
                </c:pt>
                <c:pt idx="2483">
                  <c:v>0.44501620855877272</c:v>
                </c:pt>
                <c:pt idx="2484">
                  <c:v>0.34994257939046625</c:v>
                </c:pt>
                <c:pt idx="2485">
                  <c:v>0.42111614164123479</c:v>
                </c:pt>
                <c:pt idx="2486">
                  <c:v>0.35715276177331307</c:v>
                </c:pt>
                <c:pt idx="2487">
                  <c:v>0.2937295672851562</c:v>
                </c:pt>
                <c:pt idx="2488">
                  <c:v>0.27875040614820146</c:v>
                </c:pt>
                <c:pt idx="2489">
                  <c:v>0.22997465249431606</c:v>
                </c:pt>
                <c:pt idx="2490">
                  <c:v>0.15939729010504447</c:v>
                </c:pt>
                <c:pt idx="2491">
                  <c:v>0.15360059957257777</c:v>
                </c:pt>
                <c:pt idx="2492">
                  <c:v>0.28973959177459813</c:v>
                </c:pt>
                <c:pt idx="2493">
                  <c:v>0.77191537165752344</c:v>
                </c:pt>
                <c:pt idx="2494">
                  <c:v>0.57124509403841961</c:v>
                </c:pt>
                <c:pt idx="2495">
                  <c:v>0.54191934083641502</c:v>
                </c:pt>
                <c:pt idx="2496">
                  <c:v>0.95382822107181464</c:v>
                </c:pt>
                <c:pt idx="2497">
                  <c:v>0.86661358084901341</c:v>
                </c:pt>
                <c:pt idx="2498">
                  <c:v>0.91799404602315582</c:v>
                </c:pt>
                <c:pt idx="2499">
                  <c:v>0.897998535790411</c:v>
                </c:pt>
                <c:pt idx="2500">
                  <c:v>0.87854777365542125</c:v>
                </c:pt>
                <c:pt idx="2501">
                  <c:v>0.86218945603205521</c:v>
                </c:pt>
                <c:pt idx="2502">
                  <c:v>0.83181972077377375</c:v>
                </c:pt>
                <c:pt idx="2503">
                  <c:v>0.7587901226937106</c:v>
                </c:pt>
                <c:pt idx="2504">
                  <c:v>0.78185227283828818</c:v>
                </c:pt>
                <c:pt idx="2505">
                  <c:v>0.71960102504983281</c:v>
                </c:pt>
                <c:pt idx="2506">
                  <c:v>0.71647925413528923</c:v>
                </c:pt>
                <c:pt idx="2507">
                  <c:v>0.83829865228272704</c:v>
                </c:pt>
                <c:pt idx="2508">
                  <c:v>0.98163819358965487</c:v>
                </c:pt>
                <c:pt idx="2509">
                  <c:v>0.28818090174270022</c:v>
                </c:pt>
                <c:pt idx="2510">
                  <c:v>0.35401865989621883</c:v>
                </c:pt>
                <c:pt idx="2511">
                  <c:v>1.1716895036259578</c:v>
                </c:pt>
                <c:pt idx="2512">
                  <c:v>0.24360718128812753</c:v>
                </c:pt>
                <c:pt idx="2513">
                  <c:v>0.25168286102620774</c:v>
                </c:pt>
                <c:pt idx="2514">
                  <c:v>0.31975922269872464</c:v>
                </c:pt>
                <c:pt idx="2515">
                  <c:v>0.2544584966288817</c:v>
                </c:pt>
                <c:pt idx="2516">
                  <c:v>0.18754057845252797</c:v>
                </c:pt>
                <c:pt idx="2517">
                  <c:v>0.10973662299418827</c:v>
                </c:pt>
                <c:pt idx="2518">
                  <c:v>0.24806025240010293</c:v>
                </c:pt>
                <c:pt idx="2519">
                  <c:v>0.34664575734841147</c:v>
                </c:pt>
                <c:pt idx="2520">
                  <c:v>0.43324376765655692</c:v>
                </c:pt>
                <c:pt idx="2521">
                  <c:v>0.42388657667473395</c:v>
                </c:pt>
                <c:pt idx="2522">
                  <c:v>0.34953455705859721</c:v>
                </c:pt>
                <c:pt idx="2523">
                  <c:v>0.40647027667901658</c:v>
                </c:pt>
                <c:pt idx="2524">
                  <c:v>1.3042969753778346</c:v>
                </c:pt>
                <c:pt idx="2525">
                  <c:v>1.1251184526752893</c:v>
                </c:pt>
                <c:pt idx="2526">
                  <c:v>0.47384737409156741</c:v>
                </c:pt>
                <c:pt idx="2527">
                  <c:v>0.67967883473311119</c:v>
                </c:pt>
                <c:pt idx="2528">
                  <c:v>0.700552510472506</c:v>
                </c:pt>
                <c:pt idx="2529">
                  <c:v>0.70306387380195101</c:v>
                </c:pt>
                <c:pt idx="2530">
                  <c:v>1.7716387103399078</c:v>
                </c:pt>
                <c:pt idx="2531">
                  <c:v>1.803874426054717</c:v>
                </c:pt>
                <c:pt idx="2532">
                  <c:v>1.8347694199460207</c:v>
                </c:pt>
                <c:pt idx="2533">
                  <c:v>0.85361845381700696</c:v>
                </c:pt>
                <c:pt idx="2534">
                  <c:v>0.86232281779189823</c:v>
                </c:pt>
                <c:pt idx="2535">
                  <c:v>1.9832992729479539</c:v>
                </c:pt>
                <c:pt idx="2536">
                  <c:v>0.95214040919600873</c:v>
                </c:pt>
                <c:pt idx="2537">
                  <c:v>0.99111249445507987</c:v>
                </c:pt>
                <c:pt idx="2538">
                  <c:v>1.0231990609385395</c:v>
                </c:pt>
                <c:pt idx="2539">
                  <c:v>0.62272525550808233</c:v>
                </c:pt>
                <c:pt idx="2540">
                  <c:v>0.69539104285712683</c:v>
                </c:pt>
                <c:pt idx="2541">
                  <c:v>0.41345255968104344</c:v>
                </c:pt>
                <c:pt idx="2542">
                  <c:v>0.40178607993207788</c:v>
                </c:pt>
                <c:pt idx="2543">
                  <c:v>0.59993932041173448</c:v>
                </c:pt>
                <c:pt idx="2544">
                  <c:v>0.62039329895350792</c:v>
                </c:pt>
                <c:pt idx="2545">
                  <c:v>0.62025831825757805</c:v>
                </c:pt>
                <c:pt idx="2546">
                  <c:v>0.67738602732864917</c:v>
                </c:pt>
                <c:pt idx="2547">
                  <c:v>0.68874703607710053</c:v>
                </c:pt>
                <c:pt idx="2548">
                  <c:v>0.68037150161681603</c:v>
                </c:pt>
                <c:pt idx="2549">
                  <c:v>0.69591579200854681</c:v>
                </c:pt>
                <c:pt idx="2550">
                  <c:v>0.7118813076718572</c:v>
                </c:pt>
                <c:pt idx="2551">
                  <c:v>0.74888446790377561</c:v>
                </c:pt>
                <c:pt idx="2552">
                  <c:v>0.77576723095953204</c:v>
                </c:pt>
                <c:pt idx="2553">
                  <c:v>0.76624677273193964</c:v>
                </c:pt>
                <c:pt idx="2554">
                  <c:v>0.77097199208910472</c:v>
                </c:pt>
                <c:pt idx="2555">
                  <c:v>0.95974924152282703</c:v>
                </c:pt>
                <c:pt idx="2556">
                  <c:v>0.24340273941706175</c:v>
                </c:pt>
                <c:pt idx="2557">
                  <c:v>0.93917557372788241</c:v>
                </c:pt>
                <c:pt idx="2558">
                  <c:v>0.93987789173909431</c:v>
                </c:pt>
                <c:pt idx="2559">
                  <c:v>0.92967402032287272</c:v>
                </c:pt>
                <c:pt idx="2560">
                  <c:v>0.67952392097119796</c:v>
                </c:pt>
                <c:pt idx="2561">
                  <c:v>0.69164636593348405</c:v>
                </c:pt>
                <c:pt idx="2562">
                  <c:v>0.67680006013246663</c:v>
                </c:pt>
                <c:pt idx="2563">
                  <c:v>0.70173923514070402</c:v>
                </c:pt>
                <c:pt idx="2564">
                  <c:v>0.72660961517820633</c:v>
                </c:pt>
                <c:pt idx="2565">
                  <c:v>0.88711471905489858</c:v>
                </c:pt>
                <c:pt idx="2566">
                  <c:v>0.32402217914389553</c:v>
                </c:pt>
                <c:pt idx="2567">
                  <c:v>0.34882528241591998</c:v>
                </c:pt>
                <c:pt idx="2568">
                  <c:v>0.30718748490926207</c:v>
                </c:pt>
                <c:pt idx="2569">
                  <c:v>0.703292719473113</c:v>
                </c:pt>
                <c:pt idx="2570">
                  <c:v>0.7030859960907927</c:v>
                </c:pt>
                <c:pt idx="2571">
                  <c:v>1.2184973076186143</c:v>
                </c:pt>
                <c:pt idx="2572">
                  <c:v>1.1468311823099195</c:v>
                </c:pt>
                <c:pt idx="2573">
                  <c:v>1.1461552860308433</c:v>
                </c:pt>
                <c:pt idx="2574">
                  <c:v>0.81833251861078993</c:v>
                </c:pt>
                <c:pt idx="2575">
                  <c:v>0.72049557385266416</c:v>
                </c:pt>
                <c:pt idx="2576">
                  <c:v>0.5085246442100948</c:v>
                </c:pt>
                <c:pt idx="2577">
                  <c:v>0.54569608092799149</c:v>
                </c:pt>
                <c:pt idx="2578">
                  <c:v>0.46881941497550983</c:v>
                </c:pt>
                <c:pt idx="2579">
                  <c:v>0.37898649270832024</c:v>
                </c:pt>
                <c:pt idx="2580">
                  <c:v>0.32819169389024994</c:v>
                </c:pt>
                <c:pt idx="2581">
                  <c:v>0.26569801546889193</c:v>
                </c:pt>
                <c:pt idx="2582">
                  <c:v>0.29463202250566162</c:v>
                </c:pt>
                <c:pt idx="2583">
                  <c:v>0.30674302097007938</c:v>
                </c:pt>
                <c:pt idx="2584">
                  <c:v>0.29734549636667285</c:v>
                </c:pt>
                <c:pt idx="2585">
                  <c:v>0.91162228602930462</c:v>
                </c:pt>
                <c:pt idx="2586">
                  <c:v>0.43513983105216575</c:v>
                </c:pt>
                <c:pt idx="2587">
                  <c:v>0.41762124747782536</c:v>
                </c:pt>
                <c:pt idx="2588">
                  <c:v>0.47651395819355719</c:v>
                </c:pt>
                <c:pt idx="2589">
                  <c:v>1.6200044434198373</c:v>
                </c:pt>
                <c:pt idx="2590">
                  <c:v>0.55364637609631262</c:v>
                </c:pt>
                <c:pt idx="2591">
                  <c:v>0.57463219243679364</c:v>
                </c:pt>
                <c:pt idx="2592">
                  <c:v>0.64316345692505661</c:v>
                </c:pt>
                <c:pt idx="2593">
                  <c:v>0.65857005440725991</c:v>
                </c:pt>
                <c:pt idx="2594">
                  <c:v>0.69699497326425441</c:v>
                </c:pt>
                <c:pt idx="2595">
                  <c:v>0.74558578377268026</c:v>
                </c:pt>
                <c:pt idx="2596">
                  <c:v>0.79525336729339291</c:v>
                </c:pt>
                <c:pt idx="2597">
                  <c:v>1.8435974779119608</c:v>
                </c:pt>
                <c:pt idx="2598">
                  <c:v>1.9582897007214874</c:v>
                </c:pt>
                <c:pt idx="2599">
                  <c:v>0.95640059743531936</c:v>
                </c:pt>
                <c:pt idx="2600">
                  <c:v>0.36499126392521603</c:v>
                </c:pt>
                <c:pt idx="2601">
                  <c:v>0.38910515140906216</c:v>
                </c:pt>
                <c:pt idx="2602">
                  <c:v>0.4095591620620278</c:v>
                </c:pt>
                <c:pt idx="2603">
                  <c:v>0.41811032068366127</c:v>
                </c:pt>
                <c:pt idx="2604">
                  <c:v>0.4179157067784367</c:v>
                </c:pt>
                <c:pt idx="2605">
                  <c:v>0.44211887440725933</c:v>
                </c:pt>
                <c:pt idx="2606">
                  <c:v>0.49631469148116625</c:v>
                </c:pt>
                <c:pt idx="2607">
                  <c:v>0.55979768676557895</c:v>
                </c:pt>
                <c:pt idx="2608">
                  <c:v>0.61904138827302491</c:v>
                </c:pt>
                <c:pt idx="2609">
                  <c:v>0.57771668239044438</c:v>
                </c:pt>
                <c:pt idx="2610">
                  <c:v>0.57357030740202253</c:v>
                </c:pt>
                <c:pt idx="2611">
                  <c:v>0.55375700805530004</c:v>
                </c:pt>
                <c:pt idx="2612">
                  <c:v>0.53436129036353375</c:v>
                </c:pt>
                <c:pt idx="2613">
                  <c:v>0.52358952448522544</c:v>
                </c:pt>
                <c:pt idx="2614">
                  <c:v>0.50302853073154896</c:v>
                </c:pt>
                <c:pt idx="2615">
                  <c:v>0.97540105250089826</c:v>
                </c:pt>
                <c:pt idx="2616">
                  <c:v>0.98103476925561139</c:v>
                </c:pt>
                <c:pt idx="2617">
                  <c:v>0.96852391808274807</c:v>
                </c:pt>
                <c:pt idx="2618">
                  <c:v>0.97410883051060371</c:v>
                </c:pt>
                <c:pt idx="2619">
                  <c:v>0.82471612343610645</c:v>
                </c:pt>
                <c:pt idx="2620">
                  <c:v>0.86400235090674504</c:v>
                </c:pt>
                <c:pt idx="2621">
                  <c:v>0.94835429767152235</c:v>
                </c:pt>
                <c:pt idx="2622">
                  <c:v>0.88257177004591358</c:v>
                </c:pt>
                <c:pt idx="2623">
                  <c:v>0.83390610538786469</c:v>
                </c:pt>
                <c:pt idx="2624">
                  <c:v>0.90917608291701146</c:v>
                </c:pt>
                <c:pt idx="2625">
                  <c:v>0.86038447866925971</c:v>
                </c:pt>
                <c:pt idx="2626">
                  <c:v>0.91581996259988208</c:v>
                </c:pt>
                <c:pt idx="2627">
                  <c:v>0.90967796824232805</c:v>
                </c:pt>
                <c:pt idx="2628">
                  <c:v>0.84275405621591304</c:v>
                </c:pt>
                <c:pt idx="2629">
                  <c:v>0.84792357722802125</c:v>
                </c:pt>
                <c:pt idx="2630">
                  <c:v>0.78318881803994966</c:v>
                </c:pt>
                <c:pt idx="2631">
                  <c:v>0.77616955087900308</c:v>
                </c:pt>
                <c:pt idx="2632">
                  <c:v>0.73925443176796946</c:v>
                </c:pt>
                <c:pt idx="2633">
                  <c:v>0.5514004475323071</c:v>
                </c:pt>
                <c:pt idx="2634">
                  <c:v>0.52886056136394399</c:v>
                </c:pt>
                <c:pt idx="2635">
                  <c:v>0.49384676147095108</c:v>
                </c:pt>
                <c:pt idx="2636">
                  <c:v>0.50496581866883661</c:v>
                </c:pt>
                <c:pt idx="2637">
                  <c:v>0.50207730882213464</c:v>
                </c:pt>
                <c:pt idx="2638">
                  <c:v>0.48128516552711392</c:v>
                </c:pt>
                <c:pt idx="2639">
                  <c:v>0.49812138456566518</c:v>
                </c:pt>
                <c:pt idx="2640">
                  <c:v>0.52618979303436142</c:v>
                </c:pt>
                <c:pt idx="2641">
                  <c:v>0.42738552446138522</c:v>
                </c:pt>
                <c:pt idx="2642">
                  <c:v>0.43899097933642911</c:v>
                </c:pt>
                <c:pt idx="2643">
                  <c:v>0.47839836183163942</c:v>
                </c:pt>
                <c:pt idx="2644">
                  <c:v>0.4517288514203307</c:v>
                </c:pt>
                <c:pt idx="2645">
                  <c:v>0.77678467760495373</c:v>
                </c:pt>
                <c:pt idx="2646">
                  <c:v>0.77844967423417388</c:v>
                </c:pt>
                <c:pt idx="2647">
                  <c:v>0.77265739569773706</c:v>
                </c:pt>
                <c:pt idx="2648">
                  <c:v>0.72886544048509783</c:v>
                </c:pt>
                <c:pt idx="2649">
                  <c:v>0.72281744669394365</c:v>
                </c:pt>
                <c:pt idx="2650">
                  <c:v>1.3074644356534444</c:v>
                </c:pt>
                <c:pt idx="2651">
                  <c:v>1.1085479551203137</c:v>
                </c:pt>
                <c:pt idx="2652">
                  <c:v>0.97071443349856401</c:v>
                </c:pt>
                <c:pt idx="2653">
                  <c:v>0.82178131355898709</c:v>
                </c:pt>
                <c:pt idx="2654">
                  <c:v>0.70916880267723448</c:v>
                </c:pt>
                <c:pt idx="2655">
                  <c:v>0.69647176683741874</c:v>
                </c:pt>
                <c:pt idx="2656">
                  <c:v>0.7002380351557187</c:v>
                </c:pt>
                <c:pt idx="2657">
                  <c:v>0.69205132359134092</c:v>
                </c:pt>
                <c:pt idx="2658">
                  <c:v>0.69940258665853006</c:v>
                </c:pt>
                <c:pt idx="2659">
                  <c:v>0.83460529726789812</c:v>
                </c:pt>
                <c:pt idx="2660">
                  <c:v>0.89100820204129727</c:v>
                </c:pt>
                <c:pt idx="2661">
                  <c:v>0.87751768147930487</c:v>
                </c:pt>
                <c:pt idx="2662">
                  <c:v>0.8768153527096918</c:v>
                </c:pt>
                <c:pt idx="2663">
                  <c:v>0.87232781155647998</c:v>
                </c:pt>
                <c:pt idx="2664">
                  <c:v>0.84562837316280504</c:v>
                </c:pt>
                <c:pt idx="2665">
                  <c:v>0.85666435333351354</c:v>
                </c:pt>
                <c:pt idx="2666">
                  <c:v>0.80420763600494172</c:v>
                </c:pt>
                <c:pt idx="2667">
                  <c:v>0.79099422711055811</c:v>
                </c:pt>
                <c:pt idx="2668">
                  <c:v>0.81872440656858925</c:v>
                </c:pt>
                <c:pt idx="2669">
                  <c:v>0.80973772262070831</c:v>
                </c:pt>
                <c:pt idx="2670">
                  <c:v>0.80697192145491248</c:v>
                </c:pt>
                <c:pt idx="2671">
                  <c:v>0.81295895305437127</c:v>
                </c:pt>
                <c:pt idx="2672">
                  <c:v>0.83822058905808283</c:v>
                </c:pt>
                <c:pt idx="2673">
                  <c:v>0.74010192989309043</c:v>
                </c:pt>
                <c:pt idx="2674">
                  <c:v>0.7368703605008432</c:v>
                </c:pt>
                <c:pt idx="2675">
                  <c:v>1.0245903862518995</c:v>
                </c:pt>
                <c:pt idx="2676">
                  <c:v>1.0148572199523964</c:v>
                </c:pt>
                <c:pt idx="2677">
                  <c:v>0.40883527742884962</c:v>
                </c:pt>
                <c:pt idx="2678">
                  <c:v>0.99957724995194863</c:v>
                </c:pt>
                <c:pt idx="2679">
                  <c:v>0.99076104297495315</c:v>
                </c:pt>
                <c:pt idx="2680">
                  <c:v>0.98006407792546735</c:v>
                </c:pt>
                <c:pt idx="2681">
                  <c:v>0.98422646239900613</c:v>
                </c:pt>
                <c:pt idx="2682">
                  <c:v>0.98916427733223677</c:v>
                </c:pt>
                <c:pt idx="2683">
                  <c:v>0.99492807431290631</c:v>
                </c:pt>
                <c:pt idx="2684">
                  <c:v>0.97397084646772214</c:v>
                </c:pt>
                <c:pt idx="2685">
                  <c:v>0.95190558050067386</c:v>
                </c:pt>
                <c:pt idx="2686">
                  <c:v>0.9602343195430999</c:v>
                </c:pt>
                <c:pt idx="2687">
                  <c:v>0.94830948177528529</c:v>
                </c:pt>
                <c:pt idx="2688">
                  <c:v>0.94107179053431322</c:v>
                </c:pt>
                <c:pt idx="2689">
                  <c:v>0.93542897632873701</c:v>
                </c:pt>
                <c:pt idx="2690">
                  <c:v>0.55833346813847939</c:v>
                </c:pt>
                <c:pt idx="2691">
                  <c:v>0.54352037075080306</c:v>
                </c:pt>
                <c:pt idx="2692">
                  <c:v>0.50353642623843009</c:v>
                </c:pt>
                <c:pt idx="2693">
                  <c:v>0.47197496488826157</c:v>
                </c:pt>
                <c:pt idx="2694">
                  <c:v>0.42621189413269639</c:v>
                </c:pt>
                <c:pt idx="2695">
                  <c:v>0.38603850949365348</c:v>
                </c:pt>
                <c:pt idx="2696">
                  <c:v>0.34808497212673201</c:v>
                </c:pt>
                <c:pt idx="2697">
                  <c:v>1.2221029056401154</c:v>
                </c:pt>
                <c:pt idx="2698">
                  <c:v>0.13987444521276951</c:v>
                </c:pt>
                <c:pt idx="2699">
                  <c:v>0.15491736368142592</c:v>
                </c:pt>
                <c:pt idx="2700">
                  <c:v>0.27573958251611946</c:v>
                </c:pt>
                <c:pt idx="2701">
                  <c:v>0.33057815454349215</c:v>
                </c:pt>
                <c:pt idx="2702">
                  <c:v>1.3407632252529116</c:v>
                </c:pt>
                <c:pt idx="2703">
                  <c:v>0.47730375504123279</c:v>
                </c:pt>
                <c:pt idx="2704">
                  <c:v>0.95181794794696584</c:v>
                </c:pt>
                <c:pt idx="2705">
                  <c:v>0.46128819155533701</c:v>
                </c:pt>
                <c:pt idx="2706">
                  <c:v>0.70259903246832189</c:v>
                </c:pt>
                <c:pt idx="2707">
                  <c:v>5.6107642214424401E-2</c:v>
                </c:pt>
                <c:pt idx="2708">
                  <c:v>0.20178344080102523</c:v>
                </c:pt>
                <c:pt idx="2709">
                  <c:v>0.29838227797805511</c:v>
                </c:pt>
                <c:pt idx="2710">
                  <c:v>0.36913477257935717</c:v>
                </c:pt>
                <c:pt idx="2711">
                  <c:v>1.6554845258759641</c:v>
                </c:pt>
                <c:pt idx="2712">
                  <c:v>0.1780197761755303</c:v>
                </c:pt>
                <c:pt idx="2713">
                  <c:v>1.0599740709848429</c:v>
                </c:pt>
                <c:pt idx="2714">
                  <c:v>0.33468382355130488</c:v>
                </c:pt>
                <c:pt idx="2715">
                  <c:v>0.40453011674629119</c:v>
                </c:pt>
                <c:pt idx="2716">
                  <c:v>2.030924044796111</c:v>
                </c:pt>
                <c:pt idx="2717">
                  <c:v>2.059335339665902</c:v>
                </c:pt>
                <c:pt idx="2718">
                  <c:v>0.69077231740190836</c:v>
                </c:pt>
                <c:pt idx="2719">
                  <c:v>0.76599722997678188</c:v>
                </c:pt>
                <c:pt idx="2720">
                  <c:v>0.25796891906907266</c:v>
                </c:pt>
                <c:pt idx="2721">
                  <c:v>0.230158807306551</c:v>
                </c:pt>
                <c:pt idx="2722">
                  <c:v>0.23243613993968687</c:v>
                </c:pt>
                <c:pt idx="2723">
                  <c:v>0.26418347693167793</c:v>
                </c:pt>
                <c:pt idx="2724">
                  <c:v>0.16716374895392488</c:v>
                </c:pt>
                <c:pt idx="2725">
                  <c:v>0.3331135928443944</c:v>
                </c:pt>
                <c:pt idx="2726">
                  <c:v>0.45578596213754391</c:v>
                </c:pt>
                <c:pt idx="2727">
                  <c:v>2.0401442379318486</c:v>
                </c:pt>
                <c:pt idx="2728">
                  <c:v>2.1991554878334685</c:v>
                </c:pt>
                <c:pt idx="2729">
                  <c:v>0.44829171348103891</c:v>
                </c:pt>
                <c:pt idx="2730">
                  <c:v>0.42741202322166894</c:v>
                </c:pt>
                <c:pt idx="2731">
                  <c:v>0.41938635438863908</c:v>
                </c:pt>
                <c:pt idx="2732">
                  <c:v>2.1079392194594826</c:v>
                </c:pt>
                <c:pt idx="2733">
                  <c:v>0.49093577909645197</c:v>
                </c:pt>
                <c:pt idx="2734">
                  <c:v>0.45343097746093453</c:v>
                </c:pt>
              </c:numCache>
            </c:numRef>
          </c:yVal>
          <c:smooth val="0"/>
          <c:extLst>
            <c:ext xmlns:c16="http://schemas.microsoft.com/office/drawing/2014/chart" uri="{C3380CC4-5D6E-409C-BE32-E72D297353CC}">
              <c16:uniqueId val="{00000002-C081-49C4-BA20-2D672D8BECFD}"/>
            </c:ext>
          </c:extLst>
        </c:ser>
        <c:dLbls>
          <c:showLegendKey val="0"/>
          <c:showVal val="0"/>
          <c:showCatName val="0"/>
          <c:showSerName val="0"/>
          <c:showPercent val="0"/>
          <c:showBubbleSize val="0"/>
        </c:dLbls>
        <c:axId val="1568054528"/>
        <c:axId val="1447182288"/>
      </c:scatterChart>
      <c:valAx>
        <c:axId val="1568054528"/>
        <c:scaling>
          <c:orientation val="minMax"/>
        </c:scaling>
        <c:delete val="0"/>
        <c:axPos val="b"/>
        <c:title>
          <c:tx>
            <c:strRef>
              <c:f>Regression!$BE$98</c:f>
              <c:strCache>
                <c:ptCount val="1"/>
                <c:pt idx="0">
                  <c:v>Fitted Values</c:v>
                </c:pt>
              </c:strCache>
            </c:strRef>
          </c:tx>
          <c:overlay val="0"/>
        </c:title>
        <c:numFmt formatCode="0" sourceLinked="0"/>
        <c:majorTickMark val="out"/>
        <c:minorTickMark val="none"/>
        <c:tickLblPos val="nextTo"/>
        <c:crossAx val="1447182288"/>
        <c:crosses val="autoZero"/>
        <c:crossBetween val="midCat"/>
      </c:valAx>
      <c:valAx>
        <c:axId val="1447182288"/>
        <c:scaling>
          <c:orientation val="minMax"/>
        </c:scaling>
        <c:delete val="0"/>
        <c:axPos val="l"/>
        <c:majorGridlines/>
        <c:title>
          <c:tx>
            <c:strRef>
              <c:f>Regression!$BF$98</c:f>
              <c:strCache>
                <c:ptCount val="1"/>
                <c:pt idx="0">
                  <c:v>√|Studentized Residual|</c:v>
                </c:pt>
              </c:strCache>
            </c:strRef>
          </c:tx>
          <c:overlay val="0"/>
        </c:title>
        <c:numFmt formatCode="0.0" sourceLinked="0"/>
        <c:majorTickMark val="out"/>
        <c:minorTickMark val="none"/>
        <c:tickLblPos val="nextTo"/>
        <c:crossAx val="156805452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Regression!$BD$99</c:f>
          <c:strCache>
            <c:ptCount val="1"/>
            <c:pt idx="0">
              <c:v>Cook's Distance  (flag: D &gt; 0.871)</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2735"/>
                <c:pt idx="0">
                  <c:v>4.9818035065434663E-5</c:v>
                </c:pt>
                <c:pt idx="1">
                  <c:v>1.6866206750184417E-5</c:v>
                </c:pt>
                <c:pt idx="2">
                  <c:v>1.9313367913452419E-5</c:v>
                </c:pt>
                <c:pt idx="3">
                  <c:v>2.4698869148948027E-5</c:v>
                </c:pt>
                <c:pt idx="4">
                  <c:v>2.8062073672517858E-5</c:v>
                </c:pt>
                <c:pt idx="5">
                  <c:v>3.5901982157783936E-5</c:v>
                </c:pt>
                <c:pt idx="6">
                  <c:v>3.9119615770914221E-5</c:v>
                </c:pt>
                <c:pt idx="7">
                  <c:v>4.726590412847573E-5</c:v>
                </c:pt>
                <c:pt idx="8">
                  <c:v>5.7729682711842628E-5</c:v>
                </c:pt>
                <c:pt idx="9">
                  <c:v>6.5783607422182855E-5</c:v>
                </c:pt>
                <c:pt idx="10">
                  <c:v>7.1362560763549635E-5</c:v>
                </c:pt>
                <c:pt idx="11">
                  <c:v>8.167511590914786E-5</c:v>
                </c:pt>
                <c:pt idx="12">
                  <c:v>9.225963797720382E-5</c:v>
                </c:pt>
                <c:pt idx="13">
                  <c:v>2.7736642307897019E-3</c:v>
                </c:pt>
                <c:pt idx="14">
                  <c:v>1.2927661110250213E-4</c:v>
                </c:pt>
                <c:pt idx="15">
                  <c:v>1.5047144260868411E-4</c:v>
                </c:pt>
                <c:pt idx="16">
                  <c:v>1.2936946270387616E-4</c:v>
                </c:pt>
                <c:pt idx="17">
                  <c:v>3.5741872801441888E-5</c:v>
                </c:pt>
                <c:pt idx="18">
                  <c:v>1.1108508950579722E-4</c:v>
                </c:pt>
                <c:pt idx="19">
                  <c:v>1.0078738021109054E-4</c:v>
                </c:pt>
                <c:pt idx="20">
                  <c:v>9.0302723976526343E-5</c:v>
                </c:pt>
                <c:pt idx="21">
                  <c:v>9.1401009856482168E-5</c:v>
                </c:pt>
                <c:pt idx="22">
                  <c:v>7.7434512740024935E-5</c:v>
                </c:pt>
                <c:pt idx="23">
                  <c:v>1.2439370660213944E-6</c:v>
                </c:pt>
                <c:pt idx="24">
                  <c:v>2.5230299808986551E-6</c:v>
                </c:pt>
                <c:pt idx="25">
                  <c:v>3.6816821323703148E-5</c:v>
                </c:pt>
                <c:pt idx="26">
                  <c:v>1.3712937572323122E-5</c:v>
                </c:pt>
                <c:pt idx="27">
                  <c:v>1.8544759820067616E-5</c:v>
                </c:pt>
                <c:pt idx="28">
                  <c:v>1.7172521059380506E-5</c:v>
                </c:pt>
                <c:pt idx="29">
                  <c:v>7.845371756575785E-6</c:v>
                </c:pt>
                <c:pt idx="30">
                  <c:v>7.1273736291021053E-6</c:v>
                </c:pt>
                <c:pt idx="31">
                  <c:v>2.5152768403830215E-5</c:v>
                </c:pt>
                <c:pt idx="32">
                  <c:v>4.512180002755701E-5</c:v>
                </c:pt>
                <c:pt idx="33">
                  <c:v>1.7812613092129699E-4</c:v>
                </c:pt>
                <c:pt idx="34">
                  <c:v>1.6048709767597913E-4</c:v>
                </c:pt>
                <c:pt idx="35">
                  <c:v>1.619048742499212E-4</c:v>
                </c:pt>
                <c:pt idx="36">
                  <c:v>1.6509356246692021E-4</c:v>
                </c:pt>
                <c:pt idx="37">
                  <c:v>1.5540741706827115E-4</c:v>
                </c:pt>
                <c:pt idx="38">
                  <c:v>1.5865254265600134E-4</c:v>
                </c:pt>
                <c:pt idx="39">
                  <c:v>1.3939702895057513E-4</c:v>
                </c:pt>
                <c:pt idx="40">
                  <c:v>1.3062547540821512E-4</c:v>
                </c:pt>
                <c:pt idx="41">
                  <c:v>1.1613264831400053E-4</c:v>
                </c:pt>
                <c:pt idx="42">
                  <c:v>7.7844944309985376E-6</c:v>
                </c:pt>
                <c:pt idx="43">
                  <c:v>8.7247299721885996E-5</c:v>
                </c:pt>
                <c:pt idx="44">
                  <c:v>7.7844105401381439E-5</c:v>
                </c:pt>
                <c:pt idx="45">
                  <c:v>7.4898861772107681E-5</c:v>
                </c:pt>
                <c:pt idx="46">
                  <c:v>7.0450705066207246E-5</c:v>
                </c:pt>
                <c:pt idx="47">
                  <c:v>9.8278549643080631E-4</c:v>
                </c:pt>
                <c:pt idx="48">
                  <c:v>1.0177672553092763E-3</c:v>
                </c:pt>
                <c:pt idx="49">
                  <c:v>2.7110137931158338E-4</c:v>
                </c:pt>
                <c:pt idx="50">
                  <c:v>1.025016288935539E-3</c:v>
                </c:pt>
                <c:pt idx="51">
                  <c:v>1.2400039922540868E-3</c:v>
                </c:pt>
                <c:pt idx="52">
                  <c:v>1.1344894584335765E-3</c:v>
                </c:pt>
                <c:pt idx="53">
                  <c:v>1.2336761822974278E-3</c:v>
                </c:pt>
                <c:pt idx="54">
                  <c:v>1.1514578255261516E-3</c:v>
                </c:pt>
                <c:pt idx="55">
                  <c:v>1.1177546605696442E-3</c:v>
                </c:pt>
                <c:pt idx="56">
                  <c:v>1.0490530533379685E-3</c:v>
                </c:pt>
                <c:pt idx="57">
                  <c:v>9.2778754330049326E-4</c:v>
                </c:pt>
                <c:pt idx="58">
                  <c:v>9.7859412510795281E-4</c:v>
                </c:pt>
                <c:pt idx="59">
                  <c:v>9.9034879879531619E-4</c:v>
                </c:pt>
                <c:pt idx="60">
                  <c:v>3.8870490395062456E-3</c:v>
                </c:pt>
                <c:pt idx="61">
                  <c:v>4.0051294810293063E-3</c:v>
                </c:pt>
                <c:pt idx="62">
                  <c:v>1.2718247932169664E-4</c:v>
                </c:pt>
                <c:pt idx="63">
                  <c:v>1.3230073961203789E-4</c:v>
                </c:pt>
                <c:pt idx="64">
                  <c:v>1.1919265905221405E-4</c:v>
                </c:pt>
                <c:pt idx="65">
                  <c:v>1.1521925969667837E-4</c:v>
                </c:pt>
                <c:pt idx="66">
                  <c:v>1.1254207822067228E-4</c:v>
                </c:pt>
                <c:pt idx="67">
                  <c:v>3.8462136268262203E-6</c:v>
                </c:pt>
                <c:pt idx="68">
                  <c:v>1.5067401663215101E-4</c:v>
                </c:pt>
                <c:pt idx="69">
                  <c:v>1.4392267720574032E-4</c:v>
                </c:pt>
                <c:pt idx="70">
                  <c:v>1.3853183126536967E-4</c:v>
                </c:pt>
                <c:pt idx="71">
                  <c:v>8.7657862536890454E-5</c:v>
                </c:pt>
                <c:pt idx="72">
                  <c:v>1.155267195562672E-4</c:v>
                </c:pt>
                <c:pt idx="73">
                  <c:v>7.82135462029343E-5</c:v>
                </c:pt>
                <c:pt idx="74">
                  <c:v>7.7469641068906401E-5</c:v>
                </c:pt>
                <c:pt idx="75">
                  <c:v>9.3196703532347485E-5</c:v>
                </c:pt>
                <c:pt idx="76">
                  <c:v>6.4053112843960662E-5</c:v>
                </c:pt>
                <c:pt idx="77">
                  <c:v>1.2264548467057175E-4</c:v>
                </c:pt>
                <c:pt idx="78">
                  <c:v>1.1152405663930438E-4</c:v>
                </c:pt>
                <c:pt idx="79">
                  <c:v>1.090487129571566E-5</c:v>
                </c:pt>
                <c:pt idx="80">
                  <c:v>1.8959620466481947E-5</c:v>
                </c:pt>
                <c:pt idx="81">
                  <c:v>1.165026384199824E-4</c:v>
                </c:pt>
                <c:pt idx="82">
                  <c:v>9.5542255649098504E-5</c:v>
                </c:pt>
                <c:pt idx="83">
                  <c:v>8.494168340629271E-5</c:v>
                </c:pt>
                <c:pt idx="84">
                  <c:v>6.8908503141924349E-5</c:v>
                </c:pt>
                <c:pt idx="85">
                  <c:v>8.5409650964367596E-5</c:v>
                </c:pt>
                <c:pt idx="86">
                  <c:v>9.6856697537293831E-5</c:v>
                </c:pt>
                <c:pt idx="87">
                  <c:v>2.5401250026725421E-5</c:v>
                </c:pt>
                <c:pt idx="88">
                  <c:v>8.0251746132616386E-5</c:v>
                </c:pt>
                <c:pt idx="89">
                  <c:v>6.9651083336040354E-5</c:v>
                </c:pt>
                <c:pt idx="90">
                  <c:v>7.5916828993663777E-5</c:v>
                </c:pt>
                <c:pt idx="91">
                  <c:v>5.0347124509815541E-5</c:v>
                </c:pt>
                <c:pt idx="92">
                  <c:v>9.5383000279270271E-8</c:v>
                </c:pt>
                <c:pt idx="93">
                  <c:v>6.2699221026340409E-5</c:v>
                </c:pt>
                <c:pt idx="94">
                  <c:v>6.042492352628232E-5</c:v>
                </c:pt>
                <c:pt idx="95">
                  <c:v>5.241015587957625E-5</c:v>
                </c:pt>
                <c:pt idx="96">
                  <c:v>4.6162001373347016E-5</c:v>
                </c:pt>
                <c:pt idx="97">
                  <c:v>4.7233489399029968E-5</c:v>
                </c:pt>
                <c:pt idx="98">
                  <c:v>1.0693167654623012E-5</c:v>
                </c:pt>
                <c:pt idx="99">
                  <c:v>5.1155326132734378E-5</c:v>
                </c:pt>
                <c:pt idx="100">
                  <c:v>4.0548388294485289E-5</c:v>
                </c:pt>
                <c:pt idx="101">
                  <c:v>4.2874313631742582E-5</c:v>
                </c:pt>
                <c:pt idx="102">
                  <c:v>3.9742548215796028E-5</c:v>
                </c:pt>
                <c:pt idx="103">
                  <c:v>4.3054892664129428E-5</c:v>
                </c:pt>
                <c:pt idx="104">
                  <c:v>4.1733156128191852E-5</c:v>
                </c:pt>
                <c:pt idx="105">
                  <c:v>4.7258575076594499E-5</c:v>
                </c:pt>
                <c:pt idx="106">
                  <c:v>3.5227843410156947E-5</c:v>
                </c:pt>
                <c:pt idx="107">
                  <c:v>9.8847764642333714E-4</c:v>
                </c:pt>
                <c:pt idx="108">
                  <c:v>4.9777817754057636E-4</c:v>
                </c:pt>
                <c:pt idx="109">
                  <c:v>5.8413271973253617E-4</c:v>
                </c:pt>
                <c:pt idx="110">
                  <c:v>4.6543116780864896E-4</c:v>
                </c:pt>
                <c:pt idx="111">
                  <c:v>1.1366785821342174E-4</c:v>
                </c:pt>
                <c:pt idx="112">
                  <c:v>2.0755759387766919E-5</c:v>
                </c:pt>
                <c:pt idx="113">
                  <c:v>1.5620998619277033E-4</c:v>
                </c:pt>
                <c:pt idx="114">
                  <c:v>8.5844735197391288E-5</c:v>
                </c:pt>
                <c:pt idx="115">
                  <c:v>9.8831399014862241E-6</c:v>
                </c:pt>
                <c:pt idx="116">
                  <c:v>9.1704723709092831E-5</c:v>
                </c:pt>
                <c:pt idx="117">
                  <c:v>8.6349029931539405E-4</c:v>
                </c:pt>
                <c:pt idx="118">
                  <c:v>9.3630690074414857E-5</c:v>
                </c:pt>
                <c:pt idx="119">
                  <c:v>7.6230980117503346E-5</c:v>
                </c:pt>
                <c:pt idx="120">
                  <c:v>3.3720566741027015E-6</c:v>
                </c:pt>
                <c:pt idx="121">
                  <c:v>4.3335279468501249E-5</c:v>
                </c:pt>
                <c:pt idx="122">
                  <c:v>2.0566883394284734E-4</c:v>
                </c:pt>
                <c:pt idx="123">
                  <c:v>9.6544548065979769E-5</c:v>
                </c:pt>
                <c:pt idx="124">
                  <c:v>7.4653978777291833E-5</c:v>
                </c:pt>
                <c:pt idx="125">
                  <c:v>5.7503522404745246E-4</c:v>
                </c:pt>
                <c:pt idx="126">
                  <c:v>2.517830730494898E-5</c:v>
                </c:pt>
                <c:pt idx="127">
                  <c:v>2.6055665060665865E-5</c:v>
                </c:pt>
                <c:pt idx="128">
                  <c:v>8.962168209518898E-6</c:v>
                </c:pt>
                <c:pt idx="129">
                  <c:v>6.4482875862613605E-4</c:v>
                </c:pt>
                <c:pt idx="130">
                  <c:v>3.722692135153715E-5</c:v>
                </c:pt>
                <c:pt idx="131">
                  <c:v>1.0083492539517095E-4</c:v>
                </c:pt>
                <c:pt idx="132">
                  <c:v>5.600174079628746E-5</c:v>
                </c:pt>
                <c:pt idx="133">
                  <c:v>5.3258039043092234E-6</c:v>
                </c:pt>
                <c:pt idx="134">
                  <c:v>3.7263169474170211E-4</c:v>
                </c:pt>
                <c:pt idx="135">
                  <c:v>2.4397778254238781E-5</c:v>
                </c:pt>
                <c:pt idx="136">
                  <c:v>5.3827748581381701E-5</c:v>
                </c:pt>
                <c:pt idx="137">
                  <c:v>8.2694026553764333E-5</c:v>
                </c:pt>
                <c:pt idx="138">
                  <c:v>2.9082627333365841E-5</c:v>
                </c:pt>
                <c:pt idx="139">
                  <c:v>6.5677200005231006E-5</c:v>
                </c:pt>
                <c:pt idx="140">
                  <c:v>2.2733168840764253E-5</c:v>
                </c:pt>
                <c:pt idx="141">
                  <c:v>5.4477395775248932E-5</c:v>
                </c:pt>
                <c:pt idx="142">
                  <c:v>2.8235593016726659E-4</c:v>
                </c:pt>
                <c:pt idx="143">
                  <c:v>9.338703933203152E-5</c:v>
                </c:pt>
                <c:pt idx="144">
                  <c:v>1.650850261627178E-6</c:v>
                </c:pt>
                <c:pt idx="145">
                  <c:v>1.5911388837345711E-5</c:v>
                </c:pt>
                <c:pt idx="146">
                  <c:v>1.0666032088603353E-5</c:v>
                </c:pt>
                <c:pt idx="147">
                  <c:v>7.8707031091316391E-6</c:v>
                </c:pt>
                <c:pt idx="148">
                  <c:v>2.6310502909800739E-6</c:v>
                </c:pt>
                <c:pt idx="149">
                  <c:v>8.3677365894957828E-7</c:v>
                </c:pt>
                <c:pt idx="150">
                  <c:v>6.8818862162638007E-7</c:v>
                </c:pt>
                <c:pt idx="151">
                  <c:v>3.3897912544363746E-4</c:v>
                </c:pt>
                <c:pt idx="152">
                  <c:v>1.4742271335319343E-5</c:v>
                </c:pt>
                <c:pt idx="153">
                  <c:v>2.5368387362030261E-4</c:v>
                </c:pt>
                <c:pt idx="154">
                  <c:v>2.4456920946941993E-4</c:v>
                </c:pt>
                <c:pt idx="155">
                  <c:v>2.3034768570389592E-4</c:v>
                </c:pt>
                <c:pt idx="156">
                  <c:v>2.2324962942277431E-4</c:v>
                </c:pt>
                <c:pt idx="157">
                  <c:v>2.1647233555405912E-4</c:v>
                </c:pt>
                <c:pt idx="158">
                  <c:v>2.1784952741119747E-4</c:v>
                </c:pt>
                <c:pt idx="159">
                  <c:v>2.1428549007578663E-4</c:v>
                </c:pt>
                <c:pt idx="160">
                  <c:v>2.137786360158872E-4</c:v>
                </c:pt>
                <c:pt idx="161">
                  <c:v>2.0382478245818304E-4</c:v>
                </c:pt>
                <c:pt idx="162">
                  <c:v>1.8065091442592636E-4</c:v>
                </c:pt>
                <c:pt idx="163">
                  <c:v>1.906402850000595E-4</c:v>
                </c:pt>
                <c:pt idx="164">
                  <c:v>2.3353052423314666E-4</c:v>
                </c:pt>
                <c:pt idx="165">
                  <c:v>1.6204914877133796E-4</c:v>
                </c:pt>
                <c:pt idx="166">
                  <c:v>1.4243721472888995E-4</c:v>
                </c:pt>
                <c:pt idx="167">
                  <c:v>5.3669732036266989E-5</c:v>
                </c:pt>
                <c:pt idx="168">
                  <c:v>5.8304691336719503E-5</c:v>
                </c:pt>
                <c:pt idx="169">
                  <c:v>1.0805943300398249E-4</c:v>
                </c:pt>
                <c:pt idx="170">
                  <c:v>1.2139140665832169E-4</c:v>
                </c:pt>
                <c:pt idx="171">
                  <c:v>1.0633195181315868E-4</c:v>
                </c:pt>
                <c:pt idx="172">
                  <c:v>1.0056813739781761E-4</c:v>
                </c:pt>
                <c:pt idx="173">
                  <c:v>9.6268240415677038E-5</c:v>
                </c:pt>
                <c:pt idx="174">
                  <c:v>8.7979403568479489E-5</c:v>
                </c:pt>
                <c:pt idx="175">
                  <c:v>8.7003650934387481E-5</c:v>
                </c:pt>
                <c:pt idx="176">
                  <c:v>6.2716527875797165E-5</c:v>
                </c:pt>
                <c:pt idx="177">
                  <c:v>6.0292662786775988E-5</c:v>
                </c:pt>
                <c:pt idx="178">
                  <c:v>5.7095201764697907E-5</c:v>
                </c:pt>
                <c:pt idx="179">
                  <c:v>7.8061778715927065E-5</c:v>
                </c:pt>
                <c:pt idx="180">
                  <c:v>3.0282190006665045E-8</c:v>
                </c:pt>
                <c:pt idx="181">
                  <c:v>6.4491821111426536E-5</c:v>
                </c:pt>
                <c:pt idx="182">
                  <c:v>6.6848942434102025E-5</c:v>
                </c:pt>
                <c:pt idx="183">
                  <c:v>5.5916019822000708E-5</c:v>
                </c:pt>
                <c:pt idx="184">
                  <c:v>4.4014293869799805E-4</c:v>
                </c:pt>
                <c:pt idx="185">
                  <c:v>2.3828357652228913E-9</c:v>
                </c:pt>
                <c:pt idx="186">
                  <c:v>3.1922955458563217E-5</c:v>
                </c:pt>
                <c:pt idx="187">
                  <c:v>2.4645314724972898E-5</c:v>
                </c:pt>
                <c:pt idx="188">
                  <c:v>1.9156246943137377E-5</c:v>
                </c:pt>
                <c:pt idx="189">
                  <c:v>1.3302261036493689E-5</c:v>
                </c:pt>
                <c:pt idx="190">
                  <c:v>8.2503437990157597E-6</c:v>
                </c:pt>
                <c:pt idx="191">
                  <c:v>5.2376164530691593E-6</c:v>
                </c:pt>
                <c:pt idx="192">
                  <c:v>2.3457084508374486E-6</c:v>
                </c:pt>
                <c:pt idx="193">
                  <c:v>4.754220336389138E-7</c:v>
                </c:pt>
                <c:pt idx="194">
                  <c:v>3.5729887127863562E-9</c:v>
                </c:pt>
                <c:pt idx="195">
                  <c:v>5.7867913503673897E-7</c:v>
                </c:pt>
                <c:pt idx="196">
                  <c:v>1.8477939666612797E-6</c:v>
                </c:pt>
                <c:pt idx="197">
                  <c:v>3.4098363374162829E-5</c:v>
                </c:pt>
                <c:pt idx="198">
                  <c:v>2.1956394014116142E-5</c:v>
                </c:pt>
                <c:pt idx="199">
                  <c:v>2.154220390238181E-5</c:v>
                </c:pt>
                <c:pt idx="200">
                  <c:v>2.1789749226976922E-5</c:v>
                </c:pt>
                <c:pt idx="201">
                  <c:v>2.3202101637895781E-5</c:v>
                </c:pt>
                <c:pt idx="202">
                  <c:v>2.5743792195267078E-5</c:v>
                </c:pt>
                <c:pt idx="203">
                  <c:v>4.7982405878690706E-5</c:v>
                </c:pt>
                <c:pt idx="204">
                  <c:v>1.6167084969202467E-5</c:v>
                </c:pt>
                <c:pt idx="205">
                  <c:v>4.0775581617042934E-5</c:v>
                </c:pt>
                <c:pt idx="206">
                  <c:v>1.9234327563223185E-5</c:v>
                </c:pt>
                <c:pt idx="207">
                  <c:v>3.8574527911390147E-5</c:v>
                </c:pt>
                <c:pt idx="208">
                  <c:v>4.1680264436022505E-5</c:v>
                </c:pt>
                <c:pt idx="209">
                  <c:v>3.5365402770012889E-5</c:v>
                </c:pt>
                <c:pt idx="210">
                  <c:v>3.5143630090452171E-5</c:v>
                </c:pt>
                <c:pt idx="211">
                  <c:v>1.941376015337122E-5</c:v>
                </c:pt>
                <c:pt idx="212">
                  <c:v>3.6231431457144588E-5</c:v>
                </c:pt>
                <c:pt idx="213">
                  <c:v>1.4553614840234269E-3</c:v>
                </c:pt>
                <c:pt idx="214">
                  <c:v>1.5252339458896814E-5</c:v>
                </c:pt>
                <c:pt idx="215">
                  <c:v>1.0279023140329014E-4</c:v>
                </c:pt>
                <c:pt idx="216">
                  <c:v>3.6298516987424501E-4</c:v>
                </c:pt>
                <c:pt idx="217">
                  <c:v>1.6529666644983841E-5</c:v>
                </c:pt>
                <c:pt idx="218">
                  <c:v>6.1730160714234118E-6</c:v>
                </c:pt>
                <c:pt idx="219">
                  <c:v>7.8259409193274585E-6</c:v>
                </c:pt>
                <c:pt idx="220">
                  <c:v>2.2086441229665409E-5</c:v>
                </c:pt>
                <c:pt idx="221">
                  <c:v>3.0507045710802749E-5</c:v>
                </c:pt>
                <c:pt idx="222">
                  <c:v>1.6061966731869267E-5</c:v>
                </c:pt>
                <c:pt idx="223">
                  <c:v>1.6827699254326259E-5</c:v>
                </c:pt>
                <c:pt idx="224">
                  <c:v>4.6176536956204594E-6</c:v>
                </c:pt>
                <c:pt idx="225">
                  <c:v>2.2051670437412356E-5</c:v>
                </c:pt>
                <c:pt idx="226">
                  <c:v>3.8237443441020178E-6</c:v>
                </c:pt>
                <c:pt idx="227">
                  <c:v>8.4204746718511943E-4</c:v>
                </c:pt>
                <c:pt idx="228">
                  <c:v>1.0320930132630575E-3</c:v>
                </c:pt>
                <c:pt idx="229">
                  <c:v>3.5682347261678879E-4</c:v>
                </c:pt>
                <c:pt idx="230">
                  <c:v>5.3859474246130804E-5</c:v>
                </c:pt>
                <c:pt idx="231">
                  <c:v>6.3198226161947121E-5</c:v>
                </c:pt>
                <c:pt idx="232">
                  <c:v>6.5125299020282409E-5</c:v>
                </c:pt>
                <c:pt idx="233">
                  <c:v>1.080565812432882E-4</c:v>
                </c:pt>
                <c:pt idx="234">
                  <c:v>4.810781155284672E-5</c:v>
                </c:pt>
                <c:pt idx="235">
                  <c:v>3.9468994904698891E-5</c:v>
                </c:pt>
                <c:pt idx="236">
                  <c:v>6.47346599306238E-5</c:v>
                </c:pt>
                <c:pt idx="237">
                  <c:v>6.4191819653447758E-5</c:v>
                </c:pt>
                <c:pt idx="238">
                  <c:v>8.1361055738902144E-6</c:v>
                </c:pt>
                <c:pt idx="239">
                  <c:v>8.1674922296783478E-6</c:v>
                </c:pt>
                <c:pt idx="240">
                  <c:v>3.1810466411526277E-4</c:v>
                </c:pt>
                <c:pt idx="241">
                  <c:v>2.0810671111234818E-4</c:v>
                </c:pt>
                <c:pt idx="242">
                  <c:v>7.636666596330622E-6</c:v>
                </c:pt>
                <c:pt idx="243">
                  <c:v>2.6792392782732061E-4</c:v>
                </c:pt>
                <c:pt idx="244">
                  <c:v>7.2903655838045346E-6</c:v>
                </c:pt>
                <c:pt idx="245">
                  <c:v>6.702222945163178E-6</c:v>
                </c:pt>
                <c:pt idx="246">
                  <c:v>6.7818169593405744E-6</c:v>
                </c:pt>
                <c:pt idx="247">
                  <c:v>5.7744416060440962E-6</c:v>
                </c:pt>
                <c:pt idx="248">
                  <c:v>8.1852702207763296E-6</c:v>
                </c:pt>
                <c:pt idx="249">
                  <c:v>7.9729791622189582E-6</c:v>
                </c:pt>
                <c:pt idx="250">
                  <c:v>6.5678550219119094E-6</c:v>
                </c:pt>
                <c:pt idx="251">
                  <c:v>6.2890129051681673E-6</c:v>
                </c:pt>
                <c:pt idx="252">
                  <c:v>6.3371169151742333E-6</c:v>
                </c:pt>
                <c:pt idx="253">
                  <c:v>3.0125149305022027E-4</c:v>
                </c:pt>
                <c:pt idx="254">
                  <c:v>8.0053700040444934E-6</c:v>
                </c:pt>
                <c:pt idx="255">
                  <c:v>2.6946395946795995E-4</c:v>
                </c:pt>
                <c:pt idx="256">
                  <c:v>5.7303418572778833E-6</c:v>
                </c:pt>
                <c:pt idx="257">
                  <c:v>4.0532870282249014E-5</c:v>
                </c:pt>
                <c:pt idx="258">
                  <c:v>4.7745907792327859E-5</c:v>
                </c:pt>
                <c:pt idx="259">
                  <c:v>5.2695067002145039E-5</c:v>
                </c:pt>
                <c:pt idx="260">
                  <c:v>5.9689815350388623E-5</c:v>
                </c:pt>
                <c:pt idx="261">
                  <c:v>6.880771013982152E-5</c:v>
                </c:pt>
                <c:pt idx="262">
                  <c:v>7.303073760178172E-5</c:v>
                </c:pt>
                <c:pt idx="263">
                  <c:v>7.7782352645536289E-5</c:v>
                </c:pt>
                <c:pt idx="264">
                  <c:v>9.1244832588664065E-5</c:v>
                </c:pt>
                <c:pt idx="265">
                  <c:v>1.045314899797783E-4</c:v>
                </c:pt>
                <c:pt idx="266">
                  <c:v>1.1509964591568482E-4</c:v>
                </c:pt>
                <c:pt idx="267">
                  <c:v>1.3471423792463287E-4</c:v>
                </c:pt>
                <c:pt idx="268">
                  <c:v>1.4917985592449148E-4</c:v>
                </c:pt>
                <c:pt idx="269">
                  <c:v>1.6470754319870614E-4</c:v>
                </c:pt>
                <c:pt idx="270">
                  <c:v>1.7291331826213295E-4</c:v>
                </c:pt>
                <c:pt idx="271">
                  <c:v>1.8076410474958371E-4</c:v>
                </c:pt>
                <c:pt idx="272">
                  <c:v>1.3101401011442025E-4</c:v>
                </c:pt>
                <c:pt idx="273">
                  <c:v>1.2922245617126034E-4</c:v>
                </c:pt>
                <c:pt idx="274">
                  <c:v>1.1447763474158929E-4</c:v>
                </c:pt>
                <c:pt idx="275">
                  <c:v>8.9437881823651674E-5</c:v>
                </c:pt>
                <c:pt idx="276">
                  <c:v>7.87357277871487E-5</c:v>
                </c:pt>
                <c:pt idx="277">
                  <c:v>7.6012195276419509E-5</c:v>
                </c:pt>
                <c:pt idx="278">
                  <c:v>5.844960399325499E-5</c:v>
                </c:pt>
                <c:pt idx="279">
                  <c:v>5.0342998321430752E-5</c:v>
                </c:pt>
                <c:pt idx="280">
                  <c:v>3.896014727201047E-5</c:v>
                </c:pt>
                <c:pt idx="281">
                  <c:v>2.3629275094359666E-5</c:v>
                </c:pt>
                <c:pt idx="282">
                  <c:v>1.5989799522173763E-5</c:v>
                </c:pt>
                <c:pt idx="283">
                  <c:v>1.3061856036998957E-5</c:v>
                </c:pt>
                <c:pt idx="284">
                  <c:v>8.1466025285175218E-6</c:v>
                </c:pt>
                <c:pt idx="285">
                  <c:v>8.9855924186053111E-4</c:v>
                </c:pt>
                <c:pt idx="286">
                  <c:v>2.9946631809592109E-5</c:v>
                </c:pt>
                <c:pt idx="287">
                  <c:v>1.3451948878835093E-4</c:v>
                </c:pt>
                <c:pt idx="288">
                  <c:v>4.968638181382248E-5</c:v>
                </c:pt>
                <c:pt idx="289">
                  <c:v>2.7672401785829754E-5</c:v>
                </c:pt>
                <c:pt idx="290">
                  <c:v>2.2523187325107158E-5</c:v>
                </c:pt>
                <c:pt idx="291">
                  <c:v>1.8238090229465972E-4</c:v>
                </c:pt>
                <c:pt idx="292">
                  <c:v>2.0560045430596823E-4</c:v>
                </c:pt>
                <c:pt idx="293">
                  <c:v>7.6814083623584308E-6</c:v>
                </c:pt>
                <c:pt idx="294">
                  <c:v>5.5568143512762801E-6</c:v>
                </c:pt>
                <c:pt idx="295">
                  <c:v>3.1191936473747198E-6</c:v>
                </c:pt>
                <c:pt idx="296">
                  <c:v>2.0218306936526432E-6</c:v>
                </c:pt>
                <c:pt idx="297">
                  <c:v>7.5305528582195806E-7</c:v>
                </c:pt>
                <c:pt idx="298">
                  <c:v>5.108581853617921E-4</c:v>
                </c:pt>
                <c:pt idx="299">
                  <c:v>9.1243169154874981E-8</c:v>
                </c:pt>
                <c:pt idx="300">
                  <c:v>1.0229385473223411E-6</c:v>
                </c:pt>
                <c:pt idx="301">
                  <c:v>3.7722178941282242E-6</c:v>
                </c:pt>
                <c:pt idx="302">
                  <c:v>1.1344043836994199E-4</c:v>
                </c:pt>
                <c:pt idx="303">
                  <c:v>3.3037389867847664E-5</c:v>
                </c:pt>
                <c:pt idx="304">
                  <c:v>9.7601585721994279E-5</c:v>
                </c:pt>
                <c:pt idx="305">
                  <c:v>1.2407769771012955E-4</c:v>
                </c:pt>
                <c:pt idx="306">
                  <c:v>8.6469155341220249E-5</c:v>
                </c:pt>
                <c:pt idx="307">
                  <c:v>7.7994918442026654E-5</c:v>
                </c:pt>
                <c:pt idx="308">
                  <c:v>9.089993128638221E-5</c:v>
                </c:pt>
                <c:pt idx="309">
                  <c:v>2.188785236571222E-6</c:v>
                </c:pt>
                <c:pt idx="310">
                  <c:v>6.9623497301770492E-7</c:v>
                </c:pt>
                <c:pt idx="311">
                  <c:v>2.3597820805315612E-7</c:v>
                </c:pt>
                <c:pt idx="312">
                  <c:v>7.9100742977333314E-5</c:v>
                </c:pt>
                <c:pt idx="313">
                  <c:v>2.0140464213991141E-6</c:v>
                </c:pt>
                <c:pt idx="314">
                  <c:v>3.7127423651268799E-6</c:v>
                </c:pt>
                <c:pt idx="315">
                  <c:v>7.1278291225919564E-5</c:v>
                </c:pt>
                <c:pt idx="316">
                  <c:v>6.6337608385587851E-5</c:v>
                </c:pt>
                <c:pt idx="317">
                  <c:v>5.1737988432296511E-5</c:v>
                </c:pt>
                <c:pt idx="318">
                  <c:v>6.5033704113306518E-5</c:v>
                </c:pt>
                <c:pt idx="319">
                  <c:v>9.4333420008550707E-4</c:v>
                </c:pt>
                <c:pt idx="320">
                  <c:v>1.1662119929514965E-6</c:v>
                </c:pt>
                <c:pt idx="321">
                  <c:v>1.0932714153756665E-6</c:v>
                </c:pt>
                <c:pt idx="322">
                  <c:v>6.9486636043211904E-6</c:v>
                </c:pt>
                <c:pt idx="323">
                  <c:v>5.8823420124438277E-8</c:v>
                </c:pt>
                <c:pt idx="324">
                  <c:v>6.2491406614023716E-9</c:v>
                </c:pt>
                <c:pt idx="325">
                  <c:v>4.1853770698850668E-6</c:v>
                </c:pt>
                <c:pt idx="326">
                  <c:v>4.1902004822869713E-6</c:v>
                </c:pt>
                <c:pt idx="327">
                  <c:v>5.5488957859041122E-5</c:v>
                </c:pt>
                <c:pt idx="328">
                  <c:v>6.43604712643199E-5</c:v>
                </c:pt>
                <c:pt idx="329">
                  <c:v>3.9313688933560043E-5</c:v>
                </c:pt>
                <c:pt idx="330">
                  <c:v>3.4572948710798757E-5</c:v>
                </c:pt>
                <c:pt idx="331">
                  <c:v>1.6904985885622146E-5</c:v>
                </c:pt>
                <c:pt idx="332">
                  <c:v>1.2351987824773703E-4</c:v>
                </c:pt>
                <c:pt idx="333">
                  <c:v>9.5214378846558183E-5</c:v>
                </c:pt>
                <c:pt idx="334">
                  <c:v>9.391537147858407E-5</c:v>
                </c:pt>
                <c:pt idx="335">
                  <c:v>7.8907057556126161E-5</c:v>
                </c:pt>
                <c:pt idx="336">
                  <c:v>6.9408902704883266E-5</c:v>
                </c:pt>
                <c:pt idx="337">
                  <c:v>7.6599322642591656E-5</c:v>
                </c:pt>
                <c:pt idx="338">
                  <c:v>7.0730258121041396E-5</c:v>
                </c:pt>
                <c:pt idx="339">
                  <c:v>7.1704018043185791E-5</c:v>
                </c:pt>
                <c:pt idx="340">
                  <c:v>7.3712942823194111E-5</c:v>
                </c:pt>
                <c:pt idx="341">
                  <c:v>6.5289018598630399E-5</c:v>
                </c:pt>
                <c:pt idx="342">
                  <c:v>1.0562706114013375E-4</c:v>
                </c:pt>
                <c:pt idx="343">
                  <c:v>4.8449713545931661E-5</c:v>
                </c:pt>
                <c:pt idx="344">
                  <c:v>3.9164017625441173E-5</c:v>
                </c:pt>
                <c:pt idx="345">
                  <c:v>3.1984253770179469E-5</c:v>
                </c:pt>
                <c:pt idx="346">
                  <c:v>2.2480410269158608E-4</c:v>
                </c:pt>
                <c:pt idx="347">
                  <c:v>1.568440402511601E-4</c:v>
                </c:pt>
                <c:pt idx="348">
                  <c:v>2.9376164093011933E-4</c:v>
                </c:pt>
                <c:pt idx="349">
                  <c:v>4.2994119249956949E-4</c:v>
                </c:pt>
                <c:pt idx="350">
                  <c:v>2.3143982587928567E-4</c:v>
                </c:pt>
                <c:pt idx="351">
                  <c:v>1.8684716972588409E-4</c:v>
                </c:pt>
                <c:pt idx="352">
                  <c:v>2.3985675639549958E-4</c:v>
                </c:pt>
                <c:pt idx="353">
                  <c:v>2.4481813533083334E-4</c:v>
                </c:pt>
                <c:pt idx="354">
                  <c:v>7.4195708986744222E-6</c:v>
                </c:pt>
                <c:pt idx="355">
                  <c:v>2.1743528001400106E-4</c:v>
                </c:pt>
                <c:pt idx="356">
                  <c:v>2.3791598874286932E-4</c:v>
                </c:pt>
                <c:pt idx="357">
                  <c:v>2.1894603867441285E-4</c:v>
                </c:pt>
                <c:pt idx="358">
                  <c:v>1.8943121213593002E-4</c:v>
                </c:pt>
                <c:pt idx="359">
                  <c:v>1.3244909580138861E-4</c:v>
                </c:pt>
                <c:pt idx="360">
                  <c:v>9.8944939981460873E-6</c:v>
                </c:pt>
                <c:pt idx="361">
                  <c:v>1.5350417806972437E-5</c:v>
                </c:pt>
                <c:pt idx="362">
                  <c:v>3.4266101105732063E-5</c:v>
                </c:pt>
                <c:pt idx="363">
                  <c:v>9.0757534814387569E-4</c:v>
                </c:pt>
                <c:pt idx="364">
                  <c:v>4.638085055324875E-5</c:v>
                </c:pt>
                <c:pt idx="365">
                  <c:v>3.9627713376939788E-5</c:v>
                </c:pt>
                <c:pt idx="366">
                  <c:v>4.8210470137627899E-5</c:v>
                </c:pt>
                <c:pt idx="367">
                  <c:v>4.7619920661751709E-5</c:v>
                </c:pt>
                <c:pt idx="368">
                  <c:v>4.4514932171651861E-5</c:v>
                </c:pt>
                <c:pt idx="369">
                  <c:v>6.7204858206487892E-5</c:v>
                </c:pt>
                <c:pt idx="370">
                  <c:v>6.6454116554066092E-5</c:v>
                </c:pt>
                <c:pt idx="371">
                  <c:v>1.1678060846160615E-3</c:v>
                </c:pt>
                <c:pt idx="372">
                  <c:v>9.1208447065424582E-5</c:v>
                </c:pt>
                <c:pt idx="373">
                  <c:v>1.118908822393615E-4</c:v>
                </c:pt>
                <c:pt idx="374">
                  <c:v>8.7816765850528436E-5</c:v>
                </c:pt>
                <c:pt idx="375">
                  <c:v>1.3846192971709262E-3</c:v>
                </c:pt>
                <c:pt idx="376">
                  <c:v>1.0645672086675519E-4</c:v>
                </c:pt>
                <c:pt idx="377">
                  <c:v>3.2692652992116886E-5</c:v>
                </c:pt>
                <c:pt idx="378">
                  <c:v>1.4216941766930879E-3</c:v>
                </c:pt>
                <c:pt idx="379">
                  <c:v>8.7475699045554933E-5</c:v>
                </c:pt>
                <c:pt idx="380">
                  <c:v>9.6050237032758903E-5</c:v>
                </c:pt>
                <c:pt idx="381">
                  <c:v>1.1710500548635231E-4</c:v>
                </c:pt>
                <c:pt idx="382">
                  <c:v>1.3936230872145183E-4</c:v>
                </c:pt>
                <c:pt idx="383">
                  <c:v>1.7275860261895936E-4</c:v>
                </c:pt>
                <c:pt idx="384">
                  <c:v>2.1473728139301891E-4</c:v>
                </c:pt>
                <c:pt idx="385">
                  <c:v>2.3256527033055688E-3</c:v>
                </c:pt>
                <c:pt idx="386">
                  <c:v>3.4851373698295611E-4</c:v>
                </c:pt>
                <c:pt idx="387">
                  <c:v>3.9450945795340282E-4</c:v>
                </c:pt>
                <c:pt idx="388">
                  <c:v>4.6338698416651622E-4</c:v>
                </c:pt>
                <c:pt idx="389">
                  <c:v>5.1426489512425581E-4</c:v>
                </c:pt>
                <c:pt idx="390">
                  <c:v>1.0301006218830566E-4</c:v>
                </c:pt>
                <c:pt idx="391">
                  <c:v>4.5260486795783793E-4</c:v>
                </c:pt>
                <c:pt idx="392">
                  <c:v>1.169582358056077E-5</c:v>
                </c:pt>
                <c:pt idx="393">
                  <c:v>1.4470625639362519E-3</c:v>
                </c:pt>
                <c:pt idx="394">
                  <c:v>2.1975832856884196E-5</c:v>
                </c:pt>
                <c:pt idx="395">
                  <c:v>6.3846402742664547E-5</c:v>
                </c:pt>
                <c:pt idx="396">
                  <c:v>1.650191880485416E-3</c:v>
                </c:pt>
                <c:pt idx="397">
                  <c:v>8.9489813173051989E-5</c:v>
                </c:pt>
                <c:pt idx="398">
                  <c:v>1.9409217363103967E-3</c:v>
                </c:pt>
                <c:pt idx="399">
                  <c:v>1.5228916426760685E-4</c:v>
                </c:pt>
                <c:pt idx="400">
                  <c:v>1.8841833416679689E-4</c:v>
                </c:pt>
                <c:pt idx="401">
                  <c:v>2.8055766288362447E-4</c:v>
                </c:pt>
                <c:pt idx="402">
                  <c:v>3.5279947301806812E-4</c:v>
                </c:pt>
                <c:pt idx="403">
                  <c:v>4.1916274338151601E-4</c:v>
                </c:pt>
                <c:pt idx="404">
                  <c:v>4.8428426957741055E-4</c:v>
                </c:pt>
                <c:pt idx="405">
                  <c:v>5.2946114335218608E-4</c:v>
                </c:pt>
                <c:pt idx="406">
                  <c:v>9.629242798772963E-6</c:v>
                </c:pt>
                <c:pt idx="407">
                  <c:v>2.5634135186408508E-3</c:v>
                </c:pt>
                <c:pt idx="408">
                  <c:v>1.7158905601112099E-4</c:v>
                </c:pt>
                <c:pt idx="409">
                  <c:v>1.919322230305681E-4</c:v>
                </c:pt>
                <c:pt idx="410">
                  <c:v>2.0451947932519082E-4</c:v>
                </c:pt>
                <c:pt idx="411">
                  <c:v>2.2927917126086732E-4</c:v>
                </c:pt>
                <c:pt idx="412">
                  <c:v>2.4523594111961714E-4</c:v>
                </c:pt>
                <c:pt idx="413">
                  <c:v>1.7412038220121094E-5</c:v>
                </c:pt>
                <c:pt idx="414">
                  <c:v>3.0025450385658727E-4</c:v>
                </c:pt>
                <c:pt idx="415">
                  <c:v>3.3274339222703897E-4</c:v>
                </c:pt>
                <c:pt idx="416">
                  <c:v>3.9499505153422576E-4</c:v>
                </c:pt>
                <c:pt idx="417">
                  <c:v>4.4351436441353878E-4</c:v>
                </c:pt>
                <c:pt idx="418">
                  <c:v>4.7338396849426365E-4</c:v>
                </c:pt>
                <c:pt idx="419">
                  <c:v>5.2421696506523474E-4</c:v>
                </c:pt>
                <c:pt idx="420">
                  <c:v>5.3538874315533797E-4</c:v>
                </c:pt>
                <c:pt idx="421">
                  <c:v>5.6320038952938523E-4</c:v>
                </c:pt>
                <c:pt idx="422">
                  <c:v>9.8462898618594745E-5</c:v>
                </c:pt>
                <c:pt idx="423">
                  <c:v>1.8922094426835603E-6</c:v>
                </c:pt>
                <c:pt idx="424">
                  <c:v>1.0274891595168738E-4</c:v>
                </c:pt>
                <c:pt idx="425">
                  <c:v>2.1742821811293712E-5</c:v>
                </c:pt>
                <c:pt idx="426">
                  <c:v>1.8089094572396666E-5</c:v>
                </c:pt>
                <c:pt idx="427">
                  <c:v>1.7582115818356918E-5</c:v>
                </c:pt>
                <c:pt idx="428">
                  <c:v>1.8450346320182372E-5</c:v>
                </c:pt>
                <c:pt idx="429">
                  <c:v>1.481983077718468E-5</c:v>
                </c:pt>
                <c:pt idx="430">
                  <c:v>2.0247500885643876E-5</c:v>
                </c:pt>
                <c:pt idx="431">
                  <c:v>1.8823249432646906E-5</c:v>
                </c:pt>
                <c:pt idx="432">
                  <c:v>7.0859689708849949E-5</c:v>
                </c:pt>
                <c:pt idx="433">
                  <c:v>1.2882839084892083E-5</c:v>
                </c:pt>
                <c:pt idx="434">
                  <c:v>1.8431048296320293E-4</c:v>
                </c:pt>
                <c:pt idx="435">
                  <c:v>5.4388018512670687E-5</c:v>
                </c:pt>
                <c:pt idx="436">
                  <c:v>8.010195913785113E-6</c:v>
                </c:pt>
                <c:pt idx="437">
                  <c:v>3.2030905362598785E-5</c:v>
                </c:pt>
                <c:pt idx="438">
                  <c:v>2.4676579958940673E-5</c:v>
                </c:pt>
                <c:pt idx="439">
                  <c:v>1.9321012462278896E-5</c:v>
                </c:pt>
                <c:pt idx="440">
                  <c:v>2.8683218807104105E-4</c:v>
                </c:pt>
                <c:pt idx="441">
                  <c:v>1.1530287075478114E-6</c:v>
                </c:pt>
                <c:pt idx="442">
                  <c:v>2.7626513346521035E-7</c:v>
                </c:pt>
                <c:pt idx="443">
                  <c:v>6.9087520189480604E-9</c:v>
                </c:pt>
                <c:pt idx="444">
                  <c:v>4.4618162330676674E-4</c:v>
                </c:pt>
                <c:pt idx="445">
                  <c:v>1.5009171865432266E-6</c:v>
                </c:pt>
                <c:pt idx="446">
                  <c:v>3.8732441500462394E-6</c:v>
                </c:pt>
                <c:pt idx="447">
                  <c:v>7.6111485366962159E-6</c:v>
                </c:pt>
                <c:pt idx="448">
                  <c:v>2.0803711882359729E-6</c:v>
                </c:pt>
                <c:pt idx="449">
                  <c:v>3.2183652491699973E-5</c:v>
                </c:pt>
                <c:pt idx="450">
                  <c:v>5.4218018535735631E-5</c:v>
                </c:pt>
                <c:pt idx="451">
                  <c:v>7.8740385476534029E-5</c:v>
                </c:pt>
                <c:pt idx="452">
                  <c:v>4.614314466489844E-6</c:v>
                </c:pt>
                <c:pt idx="453">
                  <c:v>1.0971481212733495E-5</c:v>
                </c:pt>
                <c:pt idx="454">
                  <c:v>1.781191387429885E-5</c:v>
                </c:pt>
                <c:pt idx="455">
                  <c:v>1.3420827968629642E-4</c:v>
                </c:pt>
                <c:pt idx="456">
                  <c:v>2.4659419678112566E-3</c:v>
                </c:pt>
                <c:pt idx="457">
                  <c:v>1.7094702632235856E-4</c:v>
                </c:pt>
                <c:pt idx="458">
                  <c:v>2.0079423574577741E-4</c:v>
                </c:pt>
                <c:pt idx="459">
                  <c:v>1.9265234225890297E-4</c:v>
                </c:pt>
                <c:pt idx="460">
                  <c:v>2.1015777841073763E-4</c:v>
                </c:pt>
                <c:pt idx="461">
                  <c:v>3.7946997900894547E-3</c:v>
                </c:pt>
                <c:pt idx="462">
                  <c:v>2.4954983992269477E-4</c:v>
                </c:pt>
                <c:pt idx="463">
                  <c:v>2.8063180219803775E-4</c:v>
                </c:pt>
                <c:pt idx="464">
                  <c:v>2.499262950286883E-3</c:v>
                </c:pt>
                <c:pt idx="465">
                  <c:v>2.6597528835103209E-3</c:v>
                </c:pt>
                <c:pt idx="466">
                  <c:v>3.3019736744582671E-4</c:v>
                </c:pt>
                <c:pt idx="467">
                  <c:v>5.6115862355635344E-4</c:v>
                </c:pt>
                <c:pt idx="468">
                  <c:v>2.6521209717172007E-4</c:v>
                </c:pt>
                <c:pt idx="469">
                  <c:v>2.1838197187870403E-4</c:v>
                </c:pt>
                <c:pt idx="470">
                  <c:v>4.3011151221167764E-4</c:v>
                </c:pt>
                <c:pt idx="471">
                  <c:v>1.3830842061907117E-5</c:v>
                </c:pt>
                <c:pt idx="472">
                  <c:v>4.0156196982915599E-4</c:v>
                </c:pt>
                <c:pt idx="473">
                  <c:v>3.1384165908932972E-3</c:v>
                </c:pt>
                <c:pt idx="474">
                  <c:v>1.7926105087693455E-3</c:v>
                </c:pt>
                <c:pt idx="475">
                  <c:v>9.9651779444138913E-4</c:v>
                </c:pt>
                <c:pt idx="476">
                  <c:v>4.0357781004868814E-4</c:v>
                </c:pt>
                <c:pt idx="477">
                  <c:v>2.6069535427240777E-4</c:v>
                </c:pt>
                <c:pt idx="478">
                  <c:v>2.3909831543271915E-4</c:v>
                </c:pt>
                <c:pt idx="479">
                  <c:v>2.2326637297807474E-4</c:v>
                </c:pt>
                <c:pt idx="480">
                  <c:v>1.5920542952266182E-5</c:v>
                </c:pt>
                <c:pt idx="481">
                  <c:v>1.9639503763523464E-4</c:v>
                </c:pt>
                <c:pt idx="482">
                  <c:v>1.8975309842456027E-4</c:v>
                </c:pt>
                <c:pt idx="483">
                  <c:v>2.02816034530409E-4</c:v>
                </c:pt>
                <c:pt idx="484">
                  <c:v>1.7683942820238442E-5</c:v>
                </c:pt>
                <c:pt idx="485">
                  <c:v>2.8637797746357404E-4</c:v>
                </c:pt>
                <c:pt idx="486">
                  <c:v>3.4968843346074762E-4</c:v>
                </c:pt>
                <c:pt idx="487">
                  <c:v>4.0124741686329717E-4</c:v>
                </c:pt>
                <c:pt idx="488">
                  <c:v>4.4982794225047765E-4</c:v>
                </c:pt>
                <c:pt idx="489">
                  <c:v>4.9394480708090792E-4</c:v>
                </c:pt>
                <c:pt idx="490">
                  <c:v>3.510086085035832E-3</c:v>
                </c:pt>
                <c:pt idx="491">
                  <c:v>5.7217734095608855E-4</c:v>
                </c:pt>
                <c:pt idx="492">
                  <c:v>6.0743252515559141E-4</c:v>
                </c:pt>
                <c:pt idx="493">
                  <c:v>3.8871299959137608E-3</c:v>
                </c:pt>
                <c:pt idx="494">
                  <c:v>3.6621452584167475E-3</c:v>
                </c:pt>
                <c:pt idx="495">
                  <c:v>3.7916791566819956E-3</c:v>
                </c:pt>
                <c:pt idx="496">
                  <c:v>3.8714737472441171E-3</c:v>
                </c:pt>
                <c:pt idx="497">
                  <c:v>2.2080320338688225E-4</c:v>
                </c:pt>
                <c:pt idx="498">
                  <c:v>2.5224802788183443E-4</c:v>
                </c:pt>
                <c:pt idx="499">
                  <c:v>2.8661075931102131E-4</c:v>
                </c:pt>
                <c:pt idx="500">
                  <c:v>3.1287092812974383E-4</c:v>
                </c:pt>
                <c:pt idx="501">
                  <c:v>3.5666193559058578E-4</c:v>
                </c:pt>
                <c:pt idx="502">
                  <c:v>1.6422174345310824E-3</c:v>
                </c:pt>
                <c:pt idx="503">
                  <c:v>4.6172535293818797E-4</c:v>
                </c:pt>
                <c:pt idx="504">
                  <c:v>4.8534099417294027E-4</c:v>
                </c:pt>
                <c:pt idx="505">
                  <c:v>5.520582666470648E-4</c:v>
                </c:pt>
                <c:pt idx="506">
                  <c:v>3.6662190297283856E-3</c:v>
                </c:pt>
                <c:pt idx="507">
                  <c:v>3.7684562594091499E-3</c:v>
                </c:pt>
                <c:pt idx="508">
                  <c:v>3.8383895510555417E-3</c:v>
                </c:pt>
                <c:pt idx="509">
                  <c:v>3.9683150048983535E-3</c:v>
                </c:pt>
                <c:pt idx="510">
                  <c:v>5.7949656042386175E-3</c:v>
                </c:pt>
                <c:pt idx="511">
                  <c:v>4.1580512079404707E-3</c:v>
                </c:pt>
                <c:pt idx="512">
                  <c:v>6.2588836753615853E-4</c:v>
                </c:pt>
                <c:pt idx="513">
                  <c:v>3.8463042292149991E-4</c:v>
                </c:pt>
                <c:pt idx="514">
                  <c:v>2.6561958410380605E-4</c:v>
                </c:pt>
                <c:pt idx="515">
                  <c:v>3.2579626965244826E-4</c:v>
                </c:pt>
                <c:pt idx="516">
                  <c:v>2.9610071869184355E-4</c:v>
                </c:pt>
                <c:pt idx="517">
                  <c:v>3.1152774473330327E-4</c:v>
                </c:pt>
                <c:pt idx="518">
                  <c:v>3.1236645144645163E-4</c:v>
                </c:pt>
                <c:pt idx="519">
                  <c:v>7.3692197270400222E-5</c:v>
                </c:pt>
                <c:pt idx="520">
                  <c:v>2.1474292623819527E-4</c:v>
                </c:pt>
                <c:pt idx="521">
                  <c:v>1.9670465731189463E-4</c:v>
                </c:pt>
                <c:pt idx="522">
                  <c:v>1.9715196171349487E-4</c:v>
                </c:pt>
                <c:pt idx="523">
                  <c:v>2.1173176727344526E-5</c:v>
                </c:pt>
                <c:pt idx="524">
                  <c:v>3.0117296699672328E-5</c:v>
                </c:pt>
                <c:pt idx="525">
                  <c:v>2.1144302841423342E-5</c:v>
                </c:pt>
                <c:pt idx="526">
                  <c:v>2.8181732568202382E-5</c:v>
                </c:pt>
                <c:pt idx="527">
                  <c:v>6.7544566603530291E-5</c:v>
                </c:pt>
                <c:pt idx="528">
                  <c:v>6.594440650504236E-5</c:v>
                </c:pt>
                <c:pt idx="529">
                  <c:v>5.7814606114395279E-5</c:v>
                </c:pt>
                <c:pt idx="530">
                  <c:v>5.3911524927375872E-5</c:v>
                </c:pt>
                <c:pt idx="531">
                  <c:v>5.0832967891255815E-5</c:v>
                </c:pt>
                <c:pt idx="532">
                  <c:v>5.030586284683785E-5</c:v>
                </c:pt>
                <c:pt idx="533">
                  <c:v>4.6270702367264564E-5</c:v>
                </c:pt>
                <c:pt idx="534">
                  <c:v>4.000162455725481E-5</c:v>
                </c:pt>
                <c:pt idx="535">
                  <c:v>4.764532012219213E-5</c:v>
                </c:pt>
                <c:pt idx="536">
                  <c:v>4.1956655580499917E-5</c:v>
                </c:pt>
                <c:pt idx="537">
                  <c:v>3.8597164403566195E-6</c:v>
                </c:pt>
                <c:pt idx="538">
                  <c:v>8.1186127519045675E-6</c:v>
                </c:pt>
                <c:pt idx="539">
                  <c:v>1.1739358679849507E-5</c:v>
                </c:pt>
                <c:pt idx="540">
                  <c:v>2.6743892594590269E-5</c:v>
                </c:pt>
                <c:pt idx="541">
                  <c:v>1.3064996877540591E-5</c:v>
                </c:pt>
                <c:pt idx="542">
                  <c:v>7.7629973498804516E-5</c:v>
                </c:pt>
                <c:pt idx="543">
                  <c:v>8.7510392878552832E-5</c:v>
                </c:pt>
                <c:pt idx="544">
                  <c:v>6.7164911867652793E-5</c:v>
                </c:pt>
                <c:pt idx="545">
                  <c:v>7.525332716832312E-5</c:v>
                </c:pt>
                <c:pt idx="546">
                  <c:v>6.7679171048543812E-6</c:v>
                </c:pt>
                <c:pt idx="547">
                  <c:v>1.5256403336248024E-5</c:v>
                </c:pt>
                <c:pt idx="548">
                  <c:v>4.8368867106495515E-5</c:v>
                </c:pt>
                <c:pt idx="549">
                  <c:v>4.7192255129825013E-5</c:v>
                </c:pt>
                <c:pt idx="550">
                  <c:v>5.1703432159354942E-5</c:v>
                </c:pt>
                <c:pt idx="551">
                  <c:v>4.1509110533646138E-5</c:v>
                </c:pt>
                <c:pt idx="552">
                  <c:v>4.6709785775249002E-5</c:v>
                </c:pt>
                <c:pt idx="553">
                  <c:v>3.6474791304410408E-5</c:v>
                </c:pt>
                <c:pt idx="554">
                  <c:v>3.1864544694286852E-5</c:v>
                </c:pt>
                <c:pt idx="555">
                  <c:v>2.7972043941996108E-5</c:v>
                </c:pt>
                <c:pt idx="556">
                  <c:v>2.6412434833132389E-5</c:v>
                </c:pt>
                <c:pt idx="557">
                  <c:v>7.3664854895968501E-4</c:v>
                </c:pt>
                <c:pt idx="558">
                  <c:v>8.1137011802953614E-7</c:v>
                </c:pt>
                <c:pt idx="559">
                  <c:v>2.0340975648193331E-6</c:v>
                </c:pt>
                <c:pt idx="560">
                  <c:v>3.0755459259508818E-6</c:v>
                </c:pt>
                <c:pt idx="561">
                  <c:v>4.6970629124004404E-6</c:v>
                </c:pt>
                <c:pt idx="562">
                  <c:v>8.03823247784013E-6</c:v>
                </c:pt>
                <c:pt idx="563">
                  <c:v>9.9866519861948224E-6</c:v>
                </c:pt>
                <c:pt idx="564">
                  <c:v>7.5896788335607642E-5</c:v>
                </c:pt>
                <c:pt idx="565">
                  <c:v>3.9899241318323819E-6</c:v>
                </c:pt>
                <c:pt idx="566">
                  <c:v>1.9633342314322155E-5</c:v>
                </c:pt>
                <c:pt idx="567">
                  <c:v>2.0583918307311435E-5</c:v>
                </c:pt>
                <c:pt idx="568">
                  <c:v>2.3660038094345214E-5</c:v>
                </c:pt>
                <c:pt idx="569">
                  <c:v>2.5159450383520335E-5</c:v>
                </c:pt>
                <c:pt idx="570">
                  <c:v>2.4088518264238051E-5</c:v>
                </c:pt>
                <c:pt idx="571">
                  <c:v>2.4339844313266757E-5</c:v>
                </c:pt>
                <c:pt idx="572">
                  <c:v>4.4875045991807842E-5</c:v>
                </c:pt>
                <c:pt idx="573">
                  <c:v>3.4347632023136688E-5</c:v>
                </c:pt>
                <c:pt idx="574">
                  <c:v>2.7718672866303875E-5</c:v>
                </c:pt>
                <c:pt idx="575">
                  <c:v>9.5607599156505916E-7</c:v>
                </c:pt>
                <c:pt idx="576">
                  <c:v>3.4031755273264182E-7</c:v>
                </c:pt>
                <c:pt idx="577">
                  <c:v>2.3384512472864979E-4</c:v>
                </c:pt>
                <c:pt idx="578">
                  <c:v>1.9556110552500674E-7</c:v>
                </c:pt>
                <c:pt idx="579">
                  <c:v>3.5408312038701974E-6</c:v>
                </c:pt>
                <c:pt idx="580">
                  <c:v>1.1112431210547761E-5</c:v>
                </c:pt>
                <c:pt idx="581">
                  <c:v>2.2563656940260922E-5</c:v>
                </c:pt>
                <c:pt idx="582">
                  <c:v>1.7563161421661397E-3</c:v>
                </c:pt>
                <c:pt idx="583">
                  <c:v>8.1235326274789173E-5</c:v>
                </c:pt>
                <c:pt idx="584">
                  <c:v>1.0537891582347467E-4</c:v>
                </c:pt>
                <c:pt idx="585">
                  <c:v>1.0479202465163239E-4</c:v>
                </c:pt>
                <c:pt idx="586">
                  <c:v>9.7741355278973895E-5</c:v>
                </c:pt>
                <c:pt idx="587">
                  <c:v>2.535442897078259E-4</c:v>
                </c:pt>
                <c:pt idx="588">
                  <c:v>2.4833708772197764E-4</c:v>
                </c:pt>
                <c:pt idx="589">
                  <c:v>2.9985460041466206E-4</c:v>
                </c:pt>
                <c:pt idx="590">
                  <c:v>2.7371152179304827E-4</c:v>
                </c:pt>
                <c:pt idx="591">
                  <c:v>4.6456190418946335E-5</c:v>
                </c:pt>
                <c:pt idx="592">
                  <c:v>2.4946326761821557E-4</c:v>
                </c:pt>
                <c:pt idx="593">
                  <c:v>2.1745353146019464E-4</c:v>
                </c:pt>
                <c:pt idx="594">
                  <c:v>2.1936749874264423E-4</c:v>
                </c:pt>
                <c:pt idx="595">
                  <c:v>5.1097091720059677E-5</c:v>
                </c:pt>
                <c:pt idx="596">
                  <c:v>1.8226395471534909E-4</c:v>
                </c:pt>
                <c:pt idx="597">
                  <c:v>3.9233750093048257E-5</c:v>
                </c:pt>
                <c:pt idx="598">
                  <c:v>3.6255717665038892E-5</c:v>
                </c:pt>
                <c:pt idx="599">
                  <c:v>1.9510630818212596E-4</c:v>
                </c:pt>
                <c:pt idx="600">
                  <c:v>2.2730707207476107E-5</c:v>
                </c:pt>
                <c:pt idx="601">
                  <c:v>1.5932462740959254E-4</c:v>
                </c:pt>
                <c:pt idx="602">
                  <c:v>8.9838824493255095E-6</c:v>
                </c:pt>
                <c:pt idx="603">
                  <c:v>1.4115714153650143E-5</c:v>
                </c:pt>
                <c:pt idx="604">
                  <c:v>3.1994838326830719E-4</c:v>
                </c:pt>
                <c:pt idx="605">
                  <c:v>3.8769862951582403E-4</c:v>
                </c:pt>
                <c:pt idx="606">
                  <c:v>3.7190554671719366E-4</c:v>
                </c:pt>
                <c:pt idx="607">
                  <c:v>4.7100655462101079E-4</c:v>
                </c:pt>
                <c:pt idx="608">
                  <c:v>5.4040372072975888E-5</c:v>
                </c:pt>
                <c:pt idx="609">
                  <c:v>7.0944400996162454E-5</c:v>
                </c:pt>
                <c:pt idx="610">
                  <c:v>3.8229146769703808E-5</c:v>
                </c:pt>
                <c:pt idx="611">
                  <c:v>2.9339338104870569E-5</c:v>
                </c:pt>
                <c:pt idx="612">
                  <c:v>8.6841860904565075E-5</c:v>
                </c:pt>
                <c:pt idx="613">
                  <c:v>1.0728089594521952E-4</c:v>
                </c:pt>
                <c:pt idx="614">
                  <c:v>7.381385639482465E-5</c:v>
                </c:pt>
                <c:pt idx="615">
                  <c:v>7.1995101474551991E-5</c:v>
                </c:pt>
                <c:pt idx="616">
                  <c:v>6.9413861885400473E-5</c:v>
                </c:pt>
                <c:pt idx="617">
                  <c:v>2.3428545233333372E-4</c:v>
                </c:pt>
                <c:pt idx="618">
                  <c:v>2.1477191591833919E-4</c:v>
                </c:pt>
                <c:pt idx="619">
                  <c:v>1.8837844492761375E-4</c:v>
                </c:pt>
                <c:pt idx="620">
                  <c:v>2.1624215952181523E-4</c:v>
                </c:pt>
                <c:pt idx="621">
                  <c:v>1.5572777536517098E-4</c:v>
                </c:pt>
                <c:pt idx="622">
                  <c:v>5.7432251073279282E-5</c:v>
                </c:pt>
                <c:pt idx="623">
                  <c:v>5.0571247173367739E-5</c:v>
                </c:pt>
                <c:pt idx="624">
                  <c:v>6.1315716657290591E-5</c:v>
                </c:pt>
                <c:pt idx="625">
                  <c:v>6.2484231014865488E-5</c:v>
                </c:pt>
                <c:pt idx="626">
                  <c:v>3.7072825319955756E-5</c:v>
                </c:pt>
                <c:pt idx="627">
                  <c:v>5.1529516455599418E-5</c:v>
                </c:pt>
                <c:pt idx="628">
                  <c:v>5.4772700178479008E-5</c:v>
                </c:pt>
                <c:pt idx="629">
                  <c:v>6.3106921759088533E-5</c:v>
                </c:pt>
                <c:pt idx="630">
                  <c:v>1.2873969695334446E-4</c:v>
                </c:pt>
                <c:pt idx="631">
                  <c:v>1.4944942612418134E-4</c:v>
                </c:pt>
                <c:pt idx="632">
                  <c:v>2.0743652380492729E-3</c:v>
                </c:pt>
                <c:pt idx="633">
                  <c:v>1.0901793723546852E-4</c:v>
                </c:pt>
                <c:pt idx="634">
                  <c:v>6.9463159275021105E-9</c:v>
                </c:pt>
                <c:pt idx="635">
                  <c:v>2.9191957516888287E-6</c:v>
                </c:pt>
                <c:pt idx="636">
                  <c:v>3.4056190719594392E-6</c:v>
                </c:pt>
                <c:pt idx="637">
                  <c:v>5.80924920490416E-5</c:v>
                </c:pt>
                <c:pt idx="638">
                  <c:v>2.4888969135834024E-8</c:v>
                </c:pt>
                <c:pt idx="639">
                  <c:v>1.4117998253632206E-5</c:v>
                </c:pt>
                <c:pt idx="640">
                  <c:v>1.1031610358139869E-5</c:v>
                </c:pt>
                <c:pt idx="641">
                  <c:v>9.9949569529787319E-6</c:v>
                </c:pt>
                <c:pt idx="642">
                  <c:v>3.7111051096213656E-5</c:v>
                </c:pt>
                <c:pt idx="643">
                  <c:v>2.0351253622687845E-7</c:v>
                </c:pt>
                <c:pt idx="644">
                  <c:v>1.0907179390988794E-5</c:v>
                </c:pt>
                <c:pt idx="645">
                  <c:v>3.8314819031331043E-7</c:v>
                </c:pt>
                <c:pt idx="646">
                  <c:v>1.2760827309511862E-4</c:v>
                </c:pt>
                <c:pt idx="647">
                  <c:v>4.6345839024527288E-6</c:v>
                </c:pt>
                <c:pt idx="648">
                  <c:v>2.075028431794067E-4</c:v>
                </c:pt>
                <c:pt idx="649">
                  <c:v>2.4932362820949141E-7</c:v>
                </c:pt>
                <c:pt idx="650">
                  <c:v>7.1285932617374163E-7</c:v>
                </c:pt>
                <c:pt idx="651">
                  <c:v>2.1314158913871094E-7</c:v>
                </c:pt>
                <c:pt idx="652">
                  <c:v>4.1551033636736041E-4</c:v>
                </c:pt>
                <c:pt idx="653">
                  <c:v>4.0146669819430289E-4</c:v>
                </c:pt>
                <c:pt idx="654">
                  <c:v>4.478090589562326E-4</c:v>
                </c:pt>
                <c:pt idx="655">
                  <c:v>4.4491314430056343E-4</c:v>
                </c:pt>
                <c:pt idx="656">
                  <c:v>2.8389495722140314E-5</c:v>
                </c:pt>
                <c:pt idx="657">
                  <c:v>2.9924383584166231E-5</c:v>
                </c:pt>
                <c:pt idx="658">
                  <c:v>4.2101034001574812E-5</c:v>
                </c:pt>
                <c:pt idx="659">
                  <c:v>8.4536478121485467E-4</c:v>
                </c:pt>
                <c:pt idx="660">
                  <c:v>5.4694109062439345E-5</c:v>
                </c:pt>
                <c:pt idx="661">
                  <c:v>6.8670365041379738E-5</c:v>
                </c:pt>
                <c:pt idx="662">
                  <c:v>1.5879236157616199E-4</c:v>
                </c:pt>
                <c:pt idx="663">
                  <c:v>1.8130902379426262E-5</c:v>
                </c:pt>
                <c:pt idx="664">
                  <c:v>5.5054530331335426E-6</c:v>
                </c:pt>
                <c:pt idx="665">
                  <c:v>4.4210112133577609E-6</c:v>
                </c:pt>
                <c:pt idx="666">
                  <c:v>3.621353217667563E-6</c:v>
                </c:pt>
                <c:pt idx="667">
                  <c:v>2.410667897788746E-6</c:v>
                </c:pt>
                <c:pt idx="668">
                  <c:v>2.9481023140364829E-6</c:v>
                </c:pt>
                <c:pt idx="669">
                  <c:v>2.9386497129580684E-6</c:v>
                </c:pt>
                <c:pt idx="670">
                  <c:v>2.4084642305638956E-6</c:v>
                </c:pt>
                <c:pt idx="671">
                  <c:v>2.545200901978736E-6</c:v>
                </c:pt>
                <c:pt idx="672">
                  <c:v>2.2120751459628159E-6</c:v>
                </c:pt>
                <c:pt idx="673">
                  <c:v>1.023451695627564E-6</c:v>
                </c:pt>
                <c:pt idx="674">
                  <c:v>1.5140756942856336E-7</c:v>
                </c:pt>
                <c:pt idx="675">
                  <c:v>2.7663078895753087E-8</c:v>
                </c:pt>
                <c:pt idx="676">
                  <c:v>2.5040511588668437E-6</c:v>
                </c:pt>
                <c:pt idx="677">
                  <c:v>3.4703375934154333E-5</c:v>
                </c:pt>
                <c:pt idx="678">
                  <c:v>4.2541610601798891E-5</c:v>
                </c:pt>
                <c:pt idx="679">
                  <c:v>5.2761528918109369E-5</c:v>
                </c:pt>
                <c:pt idx="680">
                  <c:v>6.7828684046173764E-5</c:v>
                </c:pt>
                <c:pt idx="681">
                  <c:v>7.9927512621042493E-5</c:v>
                </c:pt>
                <c:pt idx="682">
                  <c:v>9.8114399475812024E-5</c:v>
                </c:pt>
                <c:pt idx="683">
                  <c:v>1.1155610472679554E-4</c:v>
                </c:pt>
                <c:pt idx="684">
                  <c:v>1.3378960070692549E-4</c:v>
                </c:pt>
                <c:pt idx="685">
                  <c:v>1.9300401384080154E-3</c:v>
                </c:pt>
                <c:pt idx="686">
                  <c:v>1.9226851196636611E-4</c:v>
                </c:pt>
                <c:pt idx="687">
                  <c:v>2.3258026755328706E-4</c:v>
                </c:pt>
                <c:pt idx="688">
                  <c:v>2.7117413569735451E-4</c:v>
                </c:pt>
                <c:pt idx="689">
                  <c:v>3.1494007957302828E-4</c:v>
                </c:pt>
                <c:pt idx="690">
                  <c:v>2.6883633359698757E-3</c:v>
                </c:pt>
                <c:pt idx="691">
                  <c:v>3.8205098973824702E-4</c:v>
                </c:pt>
                <c:pt idx="692">
                  <c:v>7.5216460434087111E-10</c:v>
                </c:pt>
                <c:pt idx="693">
                  <c:v>3.3523311016638415E-4</c:v>
                </c:pt>
                <c:pt idx="694">
                  <c:v>5.8865930304756997E-5</c:v>
                </c:pt>
                <c:pt idx="695">
                  <c:v>7.9144156018823005E-4</c:v>
                </c:pt>
                <c:pt idx="696">
                  <c:v>2.0979799007462529E-5</c:v>
                </c:pt>
                <c:pt idx="697">
                  <c:v>7.3433778948925636E-4</c:v>
                </c:pt>
                <c:pt idx="698">
                  <c:v>1.2962765413605279E-3</c:v>
                </c:pt>
                <c:pt idx="699">
                  <c:v>9.0312948985844072E-4</c:v>
                </c:pt>
                <c:pt idx="700">
                  <c:v>1.5763927324335044E-6</c:v>
                </c:pt>
                <c:pt idx="701">
                  <c:v>3.9035273894685364E-4</c:v>
                </c:pt>
                <c:pt idx="702">
                  <c:v>2.881599963909073E-4</c:v>
                </c:pt>
                <c:pt idx="703">
                  <c:v>2.7539469043861848E-4</c:v>
                </c:pt>
                <c:pt idx="704">
                  <c:v>6.4316584629252327E-4</c:v>
                </c:pt>
                <c:pt idx="705">
                  <c:v>3.0780910242957007E-4</c:v>
                </c:pt>
                <c:pt idx="706">
                  <c:v>3.3079341209843601E-4</c:v>
                </c:pt>
                <c:pt idx="707">
                  <c:v>8.4490364483245767E-7</c:v>
                </c:pt>
                <c:pt idx="708">
                  <c:v>6.3012927765173959E-8</c:v>
                </c:pt>
                <c:pt idx="709">
                  <c:v>1.9250641318117086E-8</c:v>
                </c:pt>
                <c:pt idx="710">
                  <c:v>2.6466253464600405E-8</c:v>
                </c:pt>
                <c:pt idx="711">
                  <c:v>1.1529292389073114E-6</c:v>
                </c:pt>
                <c:pt idx="712">
                  <c:v>2.9629978358875836E-4</c:v>
                </c:pt>
                <c:pt idx="713">
                  <c:v>4.8091715229807645E-6</c:v>
                </c:pt>
                <c:pt idx="714">
                  <c:v>4.2302143324218898E-6</c:v>
                </c:pt>
                <c:pt idx="715">
                  <c:v>1.1318202082234022E-3</c:v>
                </c:pt>
                <c:pt idx="716">
                  <c:v>1.085352203122876E-5</c:v>
                </c:pt>
                <c:pt idx="717">
                  <c:v>1.4819289091982993E-5</c:v>
                </c:pt>
                <c:pt idx="718">
                  <c:v>1.6581746581352559E-5</c:v>
                </c:pt>
                <c:pt idx="719">
                  <c:v>2.0183512356642691E-5</c:v>
                </c:pt>
                <c:pt idx="720">
                  <c:v>2.4704051629328626E-5</c:v>
                </c:pt>
                <c:pt idx="721">
                  <c:v>3.2991675989302739E-5</c:v>
                </c:pt>
                <c:pt idx="722">
                  <c:v>5.8062166281399376E-5</c:v>
                </c:pt>
                <c:pt idx="723">
                  <c:v>7.2765643072495006E-5</c:v>
                </c:pt>
                <c:pt idx="724">
                  <c:v>4.2465159666502575E-5</c:v>
                </c:pt>
                <c:pt idx="725">
                  <c:v>4.6432281943995486E-5</c:v>
                </c:pt>
                <c:pt idx="726">
                  <c:v>5.147446783722642E-5</c:v>
                </c:pt>
                <c:pt idx="727">
                  <c:v>6.8297792881966666E-5</c:v>
                </c:pt>
                <c:pt idx="728">
                  <c:v>7.7541167458969334E-5</c:v>
                </c:pt>
                <c:pt idx="729">
                  <c:v>6.7136810571658624E-5</c:v>
                </c:pt>
                <c:pt idx="730">
                  <c:v>6.0845745809173118E-5</c:v>
                </c:pt>
                <c:pt idx="731">
                  <c:v>1.655942884335324E-4</c:v>
                </c:pt>
                <c:pt idx="732">
                  <c:v>2.9832232283066132E-5</c:v>
                </c:pt>
                <c:pt idx="733">
                  <c:v>3.5836572407523548E-5</c:v>
                </c:pt>
                <c:pt idx="734">
                  <c:v>5.7735057203196805E-5</c:v>
                </c:pt>
                <c:pt idx="735">
                  <c:v>4.2768241709404934E-5</c:v>
                </c:pt>
                <c:pt idx="736">
                  <c:v>5.8130218575027206E-5</c:v>
                </c:pt>
                <c:pt idx="737">
                  <c:v>1.1835372416218707E-4</c:v>
                </c:pt>
                <c:pt idx="738">
                  <c:v>1.1966889324822003E-4</c:v>
                </c:pt>
                <c:pt idx="739">
                  <c:v>1.0667995063027727E-4</c:v>
                </c:pt>
                <c:pt idx="740">
                  <c:v>9.3514706250028484E-5</c:v>
                </c:pt>
                <c:pt idx="741">
                  <c:v>8.6584104018203715E-5</c:v>
                </c:pt>
                <c:pt idx="742">
                  <c:v>9.5200798605467668E-5</c:v>
                </c:pt>
                <c:pt idx="743">
                  <c:v>8.4702108093252275E-5</c:v>
                </c:pt>
                <c:pt idx="744">
                  <c:v>7.6413847791173784E-7</c:v>
                </c:pt>
                <c:pt idx="745">
                  <c:v>9.1281752166902095E-5</c:v>
                </c:pt>
                <c:pt idx="746">
                  <c:v>9.1960247894765432E-5</c:v>
                </c:pt>
                <c:pt idx="747">
                  <c:v>9.410430067613791E-5</c:v>
                </c:pt>
                <c:pt idx="748">
                  <c:v>9.6791786161587207E-5</c:v>
                </c:pt>
                <c:pt idx="749">
                  <c:v>7.2907499125629755E-5</c:v>
                </c:pt>
                <c:pt idx="750">
                  <c:v>7.2068052396895025E-5</c:v>
                </c:pt>
                <c:pt idx="751">
                  <c:v>5.999965763112165E-5</c:v>
                </c:pt>
                <c:pt idx="752">
                  <c:v>5.8652463764696263E-4</c:v>
                </c:pt>
                <c:pt idx="753">
                  <c:v>6.8567476130996228E-4</c:v>
                </c:pt>
                <c:pt idx="754">
                  <c:v>1.4008768438101546E-4</c:v>
                </c:pt>
                <c:pt idx="755">
                  <c:v>2.6625948346362322E-4</c:v>
                </c:pt>
                <c:pt idx="756">
                  <c:v>6.994643811780462E-5</c:v>
                </c:pt>
                <c:pt idx="757">
                  <c:v>6.8274334119430762E-5</c:v>
                </c:pt>
                <c:pt idx="758">
                  <c:v>6.1115070472091921E-5</c:v>
                </c:pt>
                <c:pt idx="759">
                  <c:v>5.7364775806424983E-5</c:v>
                </c:pt>
                <c:pt idx="760">
                  <c:v>5.7292625689946834E-5</c:v>
                </c:pt>
                <c:pt idx="761">
                  <c:v>5.3345747144524795E-5</c:v>
                </c:pt>
                <c:pt idx="762">
                  <c:v>4.4117620703074203E-5</c:v>
                </c:pt>
                <c:pt idx="763">
                  <c:v>3.5978748210306137E-5</c:v>
                </c:pt>
                <c:pt idx="764">
                  <c:v>3.742152242571527E-5</c:v>
                </c:pt>
                <c:pt idx="765">
                  <c:v>3.5072477668657191E-5</c:v>
                </c:pt>
                <c:pt idx="766">
                  <c:v>3.3582823302599108E-5</c:v>
                </c:pt>
                <c:pt idx="767">
                  <c:v>1.0640434132790543E-4</c:v>
                </c:pt>
                <c:pt idx="768">
                  <c:v>1.0380272179681766E-4</c:v>
                </c:pt>
                <c:pt idx="769">
                  <c:v>9.8027794136319721E-5</c:v>
                </c:pt>
                <c:pt idx="770">
                  <c:v>9.3353771066907005E-5</c:v>
                </c:pt>
                <c:pt idx="771">
                  <c:v>8.5436265900093325E-5</c:v>
                </c:pt>
                <c:pt idx="772">
                  <c:v>3.4843696012476947E-5</c:v>
                </c:pt>
                <c:pt idx="773">
                  <c:v>8.1329937531730465E-5</c:v>
                </c:pt>
                <c:pt idx="774">
                  <c:v>3.7824076764051586E-5</c:v>
                </c:pt>
                <c:pt idx="775">
                  <c:v>2.431444351804212E-4</c:v>
                </c:pt>
                <c:pt idx="776">
                  <c:v>7.983557580441463E-5</c:v>
                </c:pt>
                <c:pt idx="777">
                  <c:v>5.4658656828269499E-5</c:v>
                </c:pt>
                <c:pt idx="778">
                  <c:v>8.3171986246716721E-5</c:v>
                </c:pt>
                <c:pt idx="779">
                  <c:v>2.7549577549718608E-6</c:v>
                </c:pt>
                <c:pt idx="780">
                  <c:v>3.632136471933017E-5</c:v>
                </c:pt>
                <c:pt idx="781">
                  <c:v>3.8037603413873124E-5</c:v>
                </c:pt>
                <c:pt idx="782">
                  <c:v>1.6182528282816095E-3</c:v>
                </c:pt>
                <c:pt idx="783">
                  <c:v>5.1530134509682657E-4</c:v>
                </c:pt>
                <c:pt idx="784">
                  <c:v>1.0603185219184375E-3</c:v>
                </c:pt>
                <c:pt idx="785">
                  <c:v>8.9621609452339738E-4</c:v>
                </c:pt>
                <c:pt idx="786">
                  <c:v>6.7305951860017229E-4</c:v>
                </c:pt>
                <c:pt idx="787">
                  <c:v>3.5487318917874471E-3</c:v>
                </c:pt>
                <c:pt idx="788">
                  <c:v>6.2187490373845323E-4</c:v>
                </c:pt>
                <c:pt idx="789">
                  <c:v>3.8129710449285171E-4</c:v>
                </c:pt>
                <c:pt idx="790">
                  <c:v>4.3366697972911736E-4</c:v>
                </c:pt>
                <c:pt idx="791">
                  <c:v>4.0298852810468792E-4</c:v>
                </c:pt>
                <c:pt idx="792">
                  <c:v>3.4807975405231684E-4</c:v>
                </c:pt>
                <c:pt idx="793">
                  <c:v>4.9780364729310204E-4</c:v>
                </c:pt>
                <c:pt idx="794">
                  <c:v>3.9971185182439549E-4</c:v>
                </c:pt>
                <c:pt idx="795">
                  <c:v>3.5859735060418012E-4</c:v>
                </c:pt>
                <c:pt idx="796">
                  <c:v>3.4333917741664785E-4</c:v>
                </c:pt>
                <c:pt idx="797">
                  <c:v>3.0556301221793497E-5</c:v>
                </c:pt>
                <c:pt idx="798">
                  <c:v>2.6664652326164525E-5</c:v>
                </c:pt>
                <c:pt idx="799">
                  <c:v>2.645140579824828E-5</c:v>
                </c:pt>
                <c:pt idx="800">
                  <c:v>1.6114870362516917E-5</c:v>
                </c:pt>
                <c:pt idx="801">
                  <c:v>1.2430986198390451E-5</c:v>
                </c:pt>
                <c:pt idx="802">
                  <c:v>1.1227551504727392E-5</c:v>
                </c:pt>
                <c:pt idx="803">
                  <c:v>3.7392068118476221E-4</c:v>
                </c:pt>
                <c:pt idx="804">
                  <c:v>3.9585209249583909E-5</c:v>
                </c:pt>
                <c:pt idx="805">
                  <c:v>2.6773590777132751E-6</c:v>
                </c:pt>
                <c:pt idx="806">
                  <c:v>1.1482814742450709E-3</c:v>
                </c:pt>
                <c:pt idx="807">
                  <c:v>1.2986994385717233E-6</c:v>
                </c:pt>
                <c:pt idx="808">
                  <c:v>2.9117483573232531E-7</c:v>
                </c:pt>
                <c:pt idx="809">
                  <c:v>2.8886193315404621E-7</c:v>
                </c:pt>
                <c:pt idx="810">
                  <c:v>1.3964883854581788E-6</c:v>
                </c:pt>
                <c:pt idx="811">
                  <c:v>1.4550948650099828E-4</c:v>
                </c:pt>
                <c:pt idx="812">
                  <c:v>4.8296317045158453E-4</c:v>
                </c:pt>
                <c:pt idx="813">
                  <c:v>3.892769494139726E-4</c:v>
                </c:pt>
                <c:pt idx="814">
                  <c:v>3.9301041770019876E-4</c:v>
                </c:pt>
                <c:pt idx="815">
                  <c:v>3.7734687046251433E-4</c:v>
                </c:pt>
                <c:pt idx="816">
                  <c:v>4.8218949729076041E-5</c:v>
                </c:pt>
                <c:pt idx="817">
                  <c:v>6.141337197068085E-5</c:v>
                </c:pt>
                <c:pt idx="818">
                  <c:v>7.764075518928499E-5</c:v>
                </c:pt>
                <c:pt idx="819">
                  <c:v>6.9169664364594413E-7</c:v>
                </c:pt>
                <c:pt idx="820">
                  <c:v>6.1033226664971016E-5</c:v>
                </c:pt>
                <c:pt idx="821">
                  <c:v>7.8596534474702294E-5</c:v>
                </c:pt>
                <c:pt idx="822">
                  <c:v>7.0562735589082694E-5</c:v>
                </c:pt>
                <c:pt idx="823">
                  <c:v>1.0472047231745243E-4</c:v>
                </c:pt>
                <c:pt idx="824">
                  <c:v>1.0005513002536645E-4</c:v>
                </c:pt>
                <c:pt idx="825">
                  <c:v>9.9248254852950311E-4</c:v>
                </c:pt>
                <c:pt idx="826">
                  <c:v>9.4399835447798964E-4</c:v>
                </c:pt>
                <c:pt idx="827">
                  <c:v>4.2046543389082276E-6</c:v>
                </c:pt>
                <c:pt idx="828">
                  <c:v>2.9253983562425913E-8</c:v>
                </c:pt>
                <c:pt idx="829">
                  <c:v>4.2593114245644288E-7</c:v>
                </c:pt>
                <c:pt idx="830">
                  <c:v>9.3727831305473919E-7</c:v>
                </c:pt>
                <c:pt idx="831">
                  <c:v>2.4016574709898532E-6</c:v>
                </c:pt>
                <c:pt idx="832">
                  <c:v>1.6586344659243925E-4</c:v>
                </c:pt>
                <c:pt idx="833">
                  <c:v>1.0096585743801416E-5</c:v>
                </c:pt>
                <c:pt idx="834">
                  <c:v>1.2316327903455456E-3</c:v>
                </c:pt>
                <c:pt idx="835">
                  <c:v>3.353617758563449E-5</c:v>
                </c:pt>
                <c:pt idx="836">
                  <c:v>5.3997292162518494E-5</c:v>
                </c:pt>
                <c:pt idx="837">
                  <c:v>7.9574050557385068E-5</c:v>
                </c:pt>
                <c:pt idx="838">
                  <c:v>1.1812384048917407E-4</c:v>
                </c:pt>
                <c:pt idx="839">
                  <c:v>1.5941522082834215E-4</c:v>
                </c:pt>
                <c:pt idx="840">
                  <c:v>2.0739956323097188E-4</c:v>
                </c:pt>
                <c:pt idx="841">
                  <c:v>2.7908478550508494E-4</c:v>
                </c:pt>
                <c:pt idx="842">
                  <c:v>8.0937477644850986E-5</c:v>
                </c:pt>
                <c:pt idx="843">
                  <c:v>8.3676051977532795E-5</c:v>
                </c:pt>
                <c:pt idx="844">
                  <c:v>8.1734862565160628E-5</c:v>
                </c:pt>
                <c:pt idx="845">
                  <c:v>7.8105455399603456E-5</c:v>
                </c:pt>
                <c:pt idx="846">
                  <c:v>2.0669887919951672E-4</c:v>
                </c:pt>
                <c:pt idx="847">
                  <c:v>1.3312230319668529E-4</c:v>
                </c:pt>
                <c:pt idx="848">
                  <c:v>1.3048025731129807E-4</c:v>
                </c:pt>
                <c:pt idx="849">
                  <c:v>1.2575105870566913E-4</c:v>
                </c:pt>
                <c:pt idx="850">
                  <c:v>3.4160620572831429E-5</c:v>
                </c:pt>
                <c:pt idx="851">
                  <c:v>3.3473254013978928E-5</c:v>
                </c:pt>
                <c:pt idx="852">
                  <c:v>3.9643698230618729E-5</c:v>
                </c:pt>
                <c:pt idx="853">
                  <c:v>1.9449109462453404E-4</c:v>
                </c:pt>
                <c:pt idx="854">
                  <c:v>2.009319305886969E-4</c:v>
                </c:pt>
                <c:pt idx="855">
                  <c:v>3.2268047830510477E-5</c:v>
                </c:pt>
                <c:pt idx="856">
                  <c:v>2.8685587248085758E-5</c:v>
                </c:pt>
                <c:pt idx="857">
                  <c:v>3.7075743931726207E-3</c:v>
                </c:pt>
                <c:pt idx="858">
                  <c:v>2.5555510274367227E-3</c:v>
                </c:pt>
                <c:pt idx="859">
                  <c:v>1.2416123038527045E-3</c:v>
                </c:pt>
                <c:pt idx="860">
                  <c:v>1.0146612900403334E-3</c:v>
                </c:pt>
                <c:pt idx="861">
                  <c:v>4.1413005438573964E-4</c:v>
                </c:pt>
                <c:pt idx="862">
                  <c:v>4.0741547393353315E-4</c:v>
                </c:pt>
                <c:pt idx="863">
                  <c:v>4.1070045883527718E-4</c:v>
                </c:pt>
                <c:pt idx="864">
                  <c:v>1.5166302898566184E-4</c:v>
                </c:pt>
                <c:pt idx="865">
                  <c:v>3.7742746125623064E-4</c:v>
                </c:pt>
                <c:pt idx="866">
                  <c:v>1.8962849600812218E-5</c:v>
                </c:pt>
                <c:pt idx="867">
                  <c:v>1.5601909620707751E-5</c:v>
                </c:pt>
                <c:pt idx="868">
                  <c:v>1.6465344155174304E-4</c:v>
                </c:pt>
                <c:pt idx="869">
                  <c:v>1.5255613118213225E-4</c:v>
                </c:pt>
                <c:pt idx="870">
                  <c:v>5.5593807581922252E-6</c:v>
                </c:pt>
                <c:pt idx="871">
                  <c:v>1.2986948323572985E-5</c:v>
                </c:pt>
                <c:pt idx="872">
                  <c:v>4.870976344251123E-4</c:v>
                </c:pt>
                <c:pt idx="873">
                  <c:v>4.8880385946811495E-4</c:v>
                </c:pt>
                <c:pt idx="874">
                  <c:v>7.1487164670375398E-4</c:v>
                </c:pt>
                <c:pt idx="875">
                  <c:v>7.8642804767224195E-4</c:v>
                </c:pt>
                <c:pt idx="876">
                  <c:v>8.2034228183104347E-4</c:v>
                </c:pt>
                <c:pt idx="877">
                  <c:v>3.2185150953356487E-4</c:v>
                </c:pt>
                <c:pt idx="878">
                  <c:v>4.3844607637230429E-3</c:v>
                </c:pt>
                <c:pt idx="879">
                  <c:v>3.8940803929536825E-3</c:v>
                </c:pt>
                <c:pt idx="880">
                  <c:v>2.2227044488212378E-3</c:v>
                </c:pt>
                <c:pt idx="881">
                  <c:v>3.8798518321667358E-4</c:v>
                </c:pt>
                <c:pt idx="882">
                  <c:v>6.1523353996541306E-4</c:v>
                </c:pt>
                <c:pt idx="883">
                  <c:v>1.4509985390571221E-4</c:v>
                </c:pt>
                <c:pt idx="884">
                  <c:v>6.0930110640082485E-5</c:v>
                </c:pt>
                <c:pt idx="885">
                  <c:v>5.5655014244679561E-5</c:v>
                </c:pt>
                <c:pt idx="886">
                  <c:v>5.9786544147883531E-5</c:v>
                </c:pt>
                <c:pt idx="887">
                  <c:v>2.0394235423920587E-5</c:v>
                </c:pt>
                <c:pt idx="888">
                  <c:v>1.0895841007782194E-5</c:v>
                </c:pt>
                <c:pt idx="889">
                  <c:v>1.761870792216721E-5</c:v>
                </c:pt>
                <c:pt idx="890">
                  <c:v>1.9196632080359418E-5</c:v>
                </c:pt>
                <c:pt idx="891">
                  <c:v>2.7180688812933884E-5</c:v>
                </c:pt>
                <c:pt idx="892">
                  <c:v>2.0551165653852925E-3</c:v>
                </c:pt>
                <c:pt idx="893">
                  <c:v>4.1566011018540716E-5</c:v>
                </c:pt>
                <c:pt idx="894">
                  <c:v>7.8020550251169907E-5</c:v>
                </c:pt>
                <c:pt idx="895">
                  <c:v>4.7783167945522215E-5</c:v>
                </c:pt>
                <c:pt idx="896">
                  <c:v>8.8084752567384617E-4</c:v>
                </c:pt>
                <c:pt idx="897">
                  <c:v>7.9829526163794904E-5</c:v>
                </c:pt>
                <c:pt idx="898">
                  <c:v>1.6464520404666724E-3</c:v>
                </c:pt>
                <c:pt idx="899">
                  <c:v>8.8641442737936313E-5</c:v>
                </c:pt>
                <c:pt idx="900">
                  <c:v>2.9187878084295663E-3</c:v>
                </c:pt>
                <c:pt idx="901">
                  <c:v>8.365566716516499E-5</c:v>
                </c:pt>
                <c:pt idx="902">
                  <c:v>2.1234528290144415E-4</c:v>
                </c:pt>
                <c:pt idx="903">
                  <c:v>9.7375990892459904E-5</c:v>
                </c:pt>
                <c:pt idx="904">
                  <c:v>6.0421328283085745E-7</c:v>
                </c:pt>
                <c:pt idx="905">
                  <c:v>2.8332775253171174E-5</c:v>
                </c:pt>
                <c:pt idx="906">
                  <c:v>3.4569220294489058E-5</c:v>
                </c:pt>
                <c:pt idx="907">
                  <c:v>3.6028719533197924E-5</c:v>
                </c:pt>
                <c:pt idx="908">
                  <c:v>4.113523628799681E-5</c:v>
                </c:pt>
                <c:pt idx="909">
                  <c:v>4.4460295135038646E-5</c:v>
                </c:pt>
                <c:pt idx="910">
                  <c:v>5.5116036604177906E-5</c:v>
                </c:pt>
                <c:pt idx="911">
                  <c:v>5.9889185073432079E-5</c:v>
                </c:pt>
                <c:pt idx="912">
                  <c:v>7.3073526910750569E-5</c:v>
                </c:pt>
                <c:pt idx="913">
                  <c:v>8.2716333627566517E-5</c:v>
                </c:pt>
                <c:pt idx="914">
                  <c:v>9.4983707374921898E-5</c:v>
                </c:pt>
                <c:pt idx="915">
                  <c:v>2.390000357914682E-3</c:v>
                </c:pt>
                <c:pt idx="916">
                  <c:v>1.7421501178403883E-3</c:v>
                </c:pt>
                <c:pt idx="917">
                  <c:v>6.6528402981627137E-5</c:v>
                </c:pt>
                <c:pt idx="918">
                  <c:v>7.0529167875540511E-5</c:v>
                </c:pt>
                <c:pt idx="919">
                  <c:v>3.2938057838967877E-5</c:v>
                </c:pt>
                <c:pt idx="920">
                  <c:v>5.1666428332378975E-5</c:v>
                </c:pt>
                <c:pt idx="921">
                  <c:v>5.5408252189929213E-5</c:v>
                </c:pt>
                <c:pt idx="922">
                  <c:v>4.1900015866172229E-5</c:v>
                </c:pt>
                <c:pt idx="923">
                  <c:v>5.4405995262174634E-5</c:v>
                </c:pt>
                <c:pt idx="924">
                  <c:v>4.6252245634678312E-5</c:v>
                </c:pt>
                <c:pt idx="925">
                  <c:v>5.1822712607805012E-5</c:v>
                </c:pt>
                <c:pt idx="926">
                  <c:v>5.6192492519123392E-5</c:v>
                </c:pt>
                <c:pt idx="927">
                  <c:v>2.9399462220659077E-5</c:v>
                </c:pt>
                <c:pt idx="928">
                  <c:v>3.7249511956358216E-5</c:v>
                </c:pt>
                <c:pt idx="929">
                  <c:v>3.0851794825377952E-5</c:v>
                </c:pt>
                <c:pt idx="930">
                  <c:v>4.1944048536221033E-5</c:v>
                </c:pt>
                <c:pt idx="931">
                  <c:v>2.0201820863498155E-5</c:v>
                </c:pt>
                <c:pt idx="932">
                  <c:v>1.4074602768021599E-3</c:v>
                </c:pt>
                <c:pt idx="933">
                  <c:v>7.2874093957720279E-4</c:v>
                </c:pt>
                <c:pt idx="934">
                  <c:v>7.3203208708694798E-4</c:v>
                </c:pt>
                <c:pt idx="935">
                  <c:v>5.5858947154854551E-4</c:v>
                </c:pt>
                <c:pt idx="936">
                  <c:v>7.0714707584842458E-5</c:v>
                </c:pt>
                <c:pt idx="937">
                  <c:v>1.6960246493965343E-4</c:v>
                </c:pt>
                <c:pt idx="938">
                  <c:v>1.1474213660857592E-3</c:v>
                </c:pt>
                <c:pt idx="939">
                  <c:v>2.1212580484843895E-4</c:v>
                </c:pt>
                <c:pt idx="940">
                  <c:v>9.5069942313445854E-5</c:v>
                </c:pt>
                <c:pt idx="941">
                  <c:v>9.3409902280660559E-5</c:v>
                </c:pt>
                <c:pt idx="942">
                  <c:v>9.1522366572113846E-5</c:v>
                </c:pt>
                <c:pt idx="943">
                  <c:v>1.6407044125240597E-4</c:v>
                </c:pt>
                <c:pt idx="944">
                  <c:v>1.8107877372536442E-6</c:v>
                </c:pt>
                <c:pt idx="945">
                  <c:v>5.2740399242792512E-5</c:v>
                </c:pt>
                <c:pt idx="946">
                  <c:v>8.3259092469002897E-5</c:v>
                </c:pt>
                <c:pt idx="947">
                  <c:v>6.1054037012751968E-7</c:v>
                </c:pt>
                <c:pt idx="948">
                  <c:v>1.0892347577524688E-6</c:v>
                </c:pt>
                <c:pt idx="949">
                  <c:v>2.5924817024126152E-6</c:v>
                </c:pt>
                <c:pt idx="950">
                  <c:v>8.6255451783618847E-6</c:v>
                </c:pt>
                <c:pt idx="951">
                  <c:v>1.6546837562869278E-4</c:v>
                </c:pt>
                <c:pt idx="952">
                  <c:v>5.5604883667914766E-5</c:v>
                </c:pt>
                <c:pt idx="953">
                  <c:v>2.7848620212458979E-6</c:v>
                </c:pt>
                <c:pt idx="954">
                  <c:v>1.1371847101774221E-3</c:v>
                </c:pt>
                <c:pt idx="955">
                  <c:v>2.0592002290639895E-5</c:v>
                </c:pt>
                <c:pt idx="956">
                  <c:v>2.3140417672114527E-5</c:v>
                </c:pt>
                <c:pt idx="957">
                  <c:v>1.3115817369457876E-3</c:v>
                </c:pt>
                <c:pt idx="958">
                  <c:v>1.3111012418411836E-3</c:v>
                </c:pt>
                <c:pt idx="959">
                  <c:v>1.486050264017503E-3</c:v>
                </c:pt>
                <c:pt idx="960">
                  <c:v>1.3887286282032495E-3</c:v>
                </c:pt>
                <c:pt idx="961">
                  <c:v>1.4334870866620428E-3</c:v>
                </c:pt>
                <c:pt idx="962">
                  <c:v>1.4910526925818121E-3</c:v>
                </c:pt>
                <c:pt idx="963">
                  <c:v>1.0806179137760094E-3</c:v>
                </c:pt>
                <c:pt idx="964">
                  <c:v>8.2224658682941709E-4</c:v>
                </c:pt>
                <c:pt idx="965">
                  <c:v>1.0817964509979633E-3</c:v>
                </c:pt>
                <c:pt idx="966">
                  <c:v>7.1393304932073959E-4</c:v>
                </c:pt>
                <c:pt idx="967">
                  <c:v>3.7335893921720971E-4</c:v>
                </c:pt>
                <c:pt idx="968">
                  <c:v>2.3327918805457847E-4</c:v>
                </c:pt>
                <c:pt idx="969">
                  <c:v>1.4976262574654257E-6</c:v>
                </c:pt>
                <c:pt idx="970">
                  <c:v>3.4863940125143218E-4</c:v>
                </c:pt>
                <c:pt idx="971">
                  <c:v>2.0224791397186395E-4</c:v>
                </c:pt>
                <c:pt idx="972">
                  <c:v>3.1319396917249467E-4</c:v>
                </c:pt>
                <c:pt idx="973">
                  <c:v>2.0254723388554697E-4</c:v>
                </c:pt>
                <c:pt idx="974">
                  <c:v>2.6807635591053473E-4</c:v>
                </c:pt>
                <c:pt idx="975">
                  <c:v>1.9148057184100616E-4</c:v>
                </c:pt>
                <c:pt idx="976">
                  <c:v>2.1688031498213209E-4</c:v>
                </c:pt>
                <c:pt idx="977">
                  <c:v>4.7040528063777076E-5</c:v>
                </c:pt>
                <c:pt idx="978">
                  <c:v>4.2001578916816286E-5</c:v>
                </c:pt>
                <c:pt idx="979">
                  <c:v>3.7073712082043235E-5</c:v>
                </c:pt>
                <c:pt idx="980">
                  <c:v>9.0901518443104327E-5</c:v>
                </c:pt>
                <c:pt idx="981">
                  <c:v>4.7060551310529326E-5</c:v>
                </c:pt>
                <c:pt idx="982">
                  <c:v>4.5542971402599606E-5</c:v>
                </c:pt>
                <c:pt idx="983">
                  <c:v>2.7101684024045075E-5</c:v>
                </c:pt>
                <c:pt idx="984">
                  <c:v>3.6502103286747757E-5</c:v>
                </c:pt>
                <c:pt idx="985">
                  <c:v>2.2967183121091447E-5</c:v>
                </c:pt>
                <c:pt idx="986">
                  <c:v>3.0980426058435377E-5</c:v>
                </c:pt>
                <c:pt idx="987">
                  <c:v>1.3880213526806603E-4</c:v>
                </c:pt>
                <c:pt idx="988">
                  <c:v>2.0477727881511667E-5</c:v>
                </c:pt>
                <c:pt idx="989">
                  <c:v>9.4199422874713325E-4</c:v>
                </c:pt>
                <c:pt idx="990">
                  <c:v>5.5006763298696276E-4</c:v>
                </c:pt>
                <c:pt idx="991">
                  <c:v>1.7935506250415441E-4</c:v>
                </c:pt>
                <c:pt idx="992">
                  <c:v>8.2198870376781039E-5</c:v>
                </c:pt>
                <c:pt idx="993">
                  <c:v>7.5033681410770472E-5</c:v>
                </c:pt>
                <c:pt idx="994">
                  <c:v>7.0738311727520329E-5</c:v>
                </c:pt>
                <c:pt idx="995">
                  <c:v>6.7345920707675221E-5</c:v>
                </c:pt>
                <c:pt idx="996">
                  <c:v>3.3340577713051488E-4</c:v>
                </c:pt>
                <c:pt idx="997">
                  <c:v>2.8136418403713393E-4</c:v>
                </c:pt>
                <c:pt idx="998">
                  <c:v>1.6796087827510947E-4</c:v>
                </c:pt>
                <c:pt idx="999">
                  <c:v>2.0066478337578175E-4</c:v>
                </c:pt>
                <c:pt idx="1000">
                  <c:v>9.5282691711916437E-5</c:v>
                </c:pt>
                <c:pt idx="1001">
                  <c:v>1.0095789236344994E-4</c:v>
                </c:pt>
                <c:pt idx="1002">
                  <c:v>1.0781837675277517E-4</c:v>
                </c:pt>
                <c:pt idx="1003">
                  <c:v>1.0859380797723177E-4</c:v>
                </c:pt>
                <c:pt idx="1004">
                  <c:v>1.179083970164544E-4</c:v>
                </c:pt>
                <c:pt idx="1005">
                  <c:v>2.4882678219730234E-5</c:v>
                </c:pt>
                <c:pt idx="1006">
                  <c:v>2.0649804702431471E-5</c:v>
                </c:pt>
                <c:pt idx="1007">
                  <c:v>3.3210795808565031E-5</c:v>
                </c:pt>
                <c:pt idx="1008">
                  <c:v>2.9212905978813425E-5</c:v>
                </c:pt>
                <c:pt idx="1009">
                  <c:v>3.6048453711651628E-5</c:v>
                </c:pt>
                <c:pt idx="1010">
                  <c:v>1.5950283288622268E-3</c:v>
                </c:pt>
                <c:pt idx="1011">
                  <c:v>5.30368299749443E-5</c:v>
                </c:pt>
                <c:pt idx="1012">
                  <c:v>6.3399626619264039E-5</c:v>
                </c:pt>
                <c:pt idx="1013">
                  <c:v>1.8152670422413671E-3</c:v>
                </c:pt>
                <c:pt idx="1014">
                  <c:v>1.8513837722726788E-3</c:v>
                </c:pt>
                <c:pt idx="1015">
                  <c:v>1.101074702911775E-4</c:v>
                </c:pt>
                <c:pt idx="1016">
                  <c:v>1.4388645413818029E-4</c:v>
                </c:pt>
                <c:pt idx="1017">
                  <c:v>1.7748182368087636E-4</c:v>
                </c:pt>
                <c:pt idx="1018">
                  <c:v>2.2187176228176405E-4</c:v>
                </c:pt>
                <c:pt idx="1019">
                  <c:v>2.5948803198908092E-4</c:v>
                </c:pt>
                <c:pt idx="1020">
                  <c:v>2.9914662164117059E-4</c:v>
                </c:pt>
                <c:pt idx="1021">
                  <c:v>3.1834842661063563E-4</c:v>
                </c:pt>
                <c:pt idx="1022">
                  <c:v>4.4059507619278506E-5</c:v>
                </c:pt>
                <c:pt idx="1023">
                  <c:v>5.7417506898484439E-5</c:v>
                </c:pt>
                <c:pt idx="1024">
                  <c:v>6.79722107631137E-5</c:v>
                </c:pt>
                <c:pt idx="1025">
                  <c:v>1.0051258049629569E-4</c:v>
                </c:pt>
                <c:pt idx="1026">
                  <c:v>1.1383757751477861E-4</c:v>
                </c:pt>
                <c:pt idx="1027">
                  <c:v>1.2330141622079901E-4</c:v>
                </c:pt>
                <c:pt idx="1028">
                  <c:v>1.4648899703759182E-4</c:v>
                </c:pt>
                <c:pt idx="1029">
                  <c:v>1.9307079993831258E-3</c:v>
                </c:pt>
                <c:pt idx="1030">
                  <c:v>1.9703605399684476E-3</c:v>
                </c:pt>
                <c:pt idx="1031">
                  <c:v>2.0464197827769026E-3</c:v>
                </c:pt>
                <c:pt idx="1032">
                  <c:v>2.1101784339894957E-3</c:v>
                </c:pt>
                <c:pt idx="1033">
                  <c:v>2.2520281430555705E-3</c:v>
                </c:pt>
                <c:pt idx="1034">
                  <c:v>2.3508520521393402E-3</c:v>
                </c:pt>
                <c:pt idx="1035">
                  <c:v>2.5059929248425462E-3</c:v>
                </c:pt>
                <c:pt idx="1036">
                  <c:v>3.6067146168719429E-3</c:v>
                </c:pt>
                <c:pt idx="1037">
                  <c:v>4.3631229288760429E-6</c:v>
                </c:pt>
                <c:pt idx="1038">
                  <c:v>6.7600176287686964E-6</c:v>
                </c:pt>
                <c:pt idx="1039">
                  <c:v>8.9665526488971108E-4</c:v>
                </c:pt>
                <c:pt idx="1040">
                  <c:v>6.0348748460538163E-6</c:v>
                </c:pt>
                <c:pt idx="1041">
                  <c:v>3.3462436853985428E-6</c:v>
                </c:pt>
                <c:pt idx="1042">
                  <c:v>4.9053666884138645E-6</c:v>
                </c:pt>
                <c:pt idx="1043">
                  <c:v>2.5475077019817172E-6</c:v>
                </c:pt>
                <c:pt idx="1044">
                  <c:v>1.5940415987674612E-6</c:v>
                </c:pt>
                <c:pt idx="1045">
                  <c:v>8.5083609118574591E-4</c:v>
                </c:pt>
                <c:pt idx="1046">
                  <c:v>3.9040383258571916E-6</c:v>
                </c:pt>
                <c:pt idx="1047">
                  <c:v>5.792924715398983E-6</c:v>
                </c:pt>
                <c:pt idx="1048">
                  <c:v>4.1253057643804553E-6</c:v>
                </c:pt>
                <c:pt idx="1049">
                  <c:v>1.0340923186042109E-6</c:v>
                </c:pt>
                <c:pt idx="1050">
                  <c:v>2.2221922544119816E-7</c:v>
                </c:pt>
                <c:pt idx="1051">
                  <c:v>1.8773602005983941E-7</c:v>
                </c:pt>
                <c:pt idx="1052">
                  <c:v>6.6783412768928291E-7</c:v>
                </c:pt>
                <c:pt idx="1053">
                  <c:v>1.3375084470607324E-5</c:v>
                </c:pt>
                <c:pt idx="1054">
                  <c:v>1.6047154332182912E-5</c:v>
                </c:pt>
                <c:pt idx="1055">
                  <c:v>1.5857715480248484E-5</c:v>
                </c:pt>
                <c:pt idx="1056">
                  <c:v>3.2901491184980486E-3</c:v>
                </c:pt>
                <c:pt idx="1057">
                  <c:v>1.9898389036731837E-5</c:v>
                </c:pt>
                <c:pt idx="1058">
                  <c:v>2.2958575622210554E-5</c:v>
                </c:pt>
                <c:pt idx="1059">
                  <c:v>2.5168674158215459E-5</c:v>
                </c:pt>
                <c:pt idx="1060">
                  <c:v>1.3484116492025544E-3</c:v>
                </c:pt>
                <c:pt idx="1061">
                  <c:v>5.9438599832917953E-4</c:v>
                </c:pt>
                <c:pt idx="1062">
                  <c:v>1.7502148953595089E-3</c:v>
                </c:pt>
                <c:pt idx="1063">
                  <c:v>2.3806439991888944E-3</c:v>
                </c:pt>
                <c:pt idx="1064">
                  <c:v>1.6016354828993946E-3</c:v>
                </c:pt>
                <c:pt idx="1065">
                  <c:v>1.6858952757621809E-3</c:v>
                </c:pt>
                <c:pt idx="1066">
                  <c:v>1.3774141189002646E-3</c:v>
                </c:pt>
                <c:pt idx="1067">
                  <c:v>1.0033697369213757E-4</c:v>
                </c:pt>
                <c:pt idx="1068">
                  <c:v>1.1715531964224547E-10</c:v>
                </c:pt>
                <c:pt idx="1069">
                  <c:v>8.5286123339762906E-5</c:v>
                </c:pt>
                <c:pt idx="1070">
                  <c:v>9.0151555582883462E-5</c:v>
                </c:pt>
                <c:pt idx="1071">
                  <c:v>7.7354060229219918E-5</c:v>
                </c:pt>
                <c:pt idx="1072">
                  <c:v>7.347152033007738E-5</c:v>
                </c:pt>
                <c:pt idx="1073">
                  <c:v>7.0343918123775656E-5</c:v>
                </c:pt>
                <c:pt idx="1074">
                  <c:v>9.3561311930934964E-6</c:v>
                </c:pt>
                <c:pt idx="1075">
                  <c:v>6.1725737259104213E-5</c:v>
                </c:pt>
                <c:pt idx="1076">
                  <c:v>5.6135621122862362E-5</c:v>
                </c:pt>
                <c:pt idx="1077">
                  <c:v>5.3713673128325525E-5</c:v>
                </c:pt>
                <c:pt idx="1078">
                  <c:v>4.7553948938025289E-5</c:v>
                </c:pt>
                <c:pt idx="1079">
                  <c:v>4.3892881027612843E-5</c:v>
                </c:pt>
                <c:pt idx="1080">
                  <c:v>4.5918457534411497E-5</c:v>
                </c:pt>
                <c:pt idx="1081">
                  <c:v>4.3593015671085748E-5</c:v>
                </c:pt>
                <c:pt idx="1082">
                  <c:v>6.1551098879836241E-4</c:v>
                </c:pt>
                <c:pt idx="1083">
                  <c:v>1.0343101159721473E-6</c:v>
                </c:pt>
                <c:pt idx="1084">
                  <c:v>1.2773237345074387E-7</c:v>
                </c:pt>
                <c:pt idx="1085">
                  <c:v>6.6247315788404385E-4</c:v>
                </c:pt>
                <c:pt idx="1086">
                  <c:v>2.7513348400740343E-7</c:v>
                </c:pt>
                <c:pt idx="1087">
                  <c:v>1.2054468257813199E-5</c:v>
                </c:pt>
                <c:pt idx="1088">
                  <c:v>1.4801138978100927E-6</c:v>
                </c:pt>
                <c:pt idx="1089">
                  <c:v>9.9119461463796057E-6</c:v>
                </c:pt>
                <c:pt idx="1090">
                  <c:v>4.7092804079866738E-5</c:v>
                </c:pt>
                <c:pt idx="1091">
                  <c:v>5.8310744774063577E-5</c:v>
                </c:pt>
                <c:pt idx="1092">
                  <c:v>1.4287917261761453E-3</c:v>
                </c:pt>
                <c:pt idx="1093">
                  <c:v>7.9282190306834016E-5</c:v>
                </c:pt>
                <c:pt idx="1094">
                  <c:v>4.8723432204233944E-5</c:v>
                </c:pt>
                <c:pt idx="1095">
                  <c:v>5.5621875145665999E-5</c:v>
                </c:pt>
                <c:pt idx="1096">
                  <c:v>4.7518578927876918E-5</c:v>
                </c:pt>
                <c:pt idx="1097">
                  <c:v>4.4438835003678035E-6</c:v>
                </c:pt>
                <c:pt idx="1098">
                  <c:v>7.5523480152458905E-5</c:v>
                </c:pt>
                <c:pt idx="1099">
                  <c:v>5.5839760041618155E-5</c:v>
                </c:pt>
                <c:pt idx="1100">
                  <c:v>2.7628973664457047E-4</c:v>
                </c:pt>
                <c:pt idx="1101">
                  <c:v>4.8559177482067696E-7</c:v>
                </c:pt>
                <c:pt idx="1102">
                  <c:v>9.2725001370930446E-5</c:v>
                </c:pt>
                <c:pt idx="1103">
                  <c:v>2.9975047233228979E-5</c:v>
                </c:pt>
                <c:pt idx="1104">
                  <c:v>7.934925238227132E-4</c:v>
                </c:pt>
                <c:pt idx="1105">
                  <c:v>1.5262439061689597E-4</c:v>
                </c:pt>
                <c:pt idx="1106">
                  <c:v>3.4576197273602236E-4</c:v>
                </c:pt>
                <c:pt idx="1107">
                  <c:v>1.1678290259035209E-3</c:v>
                </c:pt>
                <c:pt idx="1108">
                  <c:v>1.4669386938020114E-3</c:v>
                </c:pt>
                <c:pt idx="1109">
                  <c:v>1.8889989545200177E-5</c:v>
                </c:pt>
                <c:pt idx="1110">
                  <c:v>4.1929318375497094E-6</c:v>
                </c:pt>
                <c:pt idx="1111">
                  <c:v>1.8611577335519138E-7</c:v>
                </c:pt>
                <c:pt idx="1112">
                  <c:v>4.4379343602394101E-6</c:v>
                </c:pt>
                <c:pt idx="1113">
                  <c:v>2.8385617983252288E-6</c:v>
                </c:pt>
                <c:pt idx="1114">
                  <c:v>2.793932701738913E-4</c:v>
                </c:pt>
                <c:pt idx="1115">
                  <c:v>8.5432868649002741E-7</c:v>
                </c:pt>
                <c:pt idx="1116">
                  <c:v>4.3043805910577327E-7</c:v>
                </c:pt>
                <c:pt idx="1117">
                  <c:v>5.2269868593720346E-4</c:v>
                </c:pt>
                <c:pt idx="1118">
                  <c:v>4.0054199576649126E-4</c:v>
                </c:pt>
                <c:pt idx="1119">
                  <c:v>4.0848702927557569E-4</c:v>
                </c:pt>
                <c:pt idx="1120">
                  <c:v>4.3805730868941257E-4</c:v>
                </c:pt>
                <c:pt idx="1121">
                  <c:v>3.5189191506687502E-7</c:v>
                </c:pt>
                <c:pt idx="1122">
                  <c:v>1.1565518115837333E-6</c:v>
                </c:pt>
                <c:pt idx="1123">
                  <c:v>2.1288747407244024E-6</c:v>
                </c:pt>
                <c:pt idx="1124">
                  <c:v>3.6911541035921467E-6</c:v>
                </c:pt>
                <c:pt idx="1125">
                  <c:v>5.7424781496756959E-6</c:v>
                </c:pt>
                <c:pt idx="1126">
                  <c:v>8.8818380225442063E-6</c:v>
                </c:pt>
                <c:pt idx="1127">
                  <c:v>4.2927259534689202E-5</c:v>
                </c:pt>
                <c:pt idx="1128">
                  <c:v>4.297335537601362E-5</c:v>
                </c:pt>
                <c:pt idx="1129">
                  <c:v>3.6298214921437842E-5</c:v>
                </c:pt>
                <c:pt idx="1130">
                  <c:v>3.4125839121535497E-5</c:v>
                </c:pt>
                <c:pt idx="1131">
                  <c:v>3.1731824213521745E-5</c:v>
                </c:pt>
                <c:pt idx="1132">
                  <c:v>3.0057245691724995E-5</c:v>
                </c:pt>
                <c:pt idx="1133">
                  <c:v>2.7360393237858853E-5</c:v>
                </c:pt>
                <c:pt idx="1134">
                  <c:v>2.3937811452396182E-4</c:v>
                </c:pt>
                <c:pt idx="1135">
                  <c:v>2.0224077083455085E-5</c:v>
                </c:pt>
                <c:pt idx="1136">
                  <c:v>2.6304608370128219E-4</c:v>
                </c:pt>
                <c:pt idx="1137">
                  <c:v>5.5655862521199452E-6</c:v>
                </c:pt>
                <c:pt idx="1138">
                  <c:v>1.2621538612368039E-5</c:v>
                </c:pt>
                <c:pt idx="1139">
                  <c:v>9.471041265193041E-6</c:v>
                </c:pt>
                <c:pt idx="1140">
                  <c:v>6.5320162133349166E-6</c:v>
                </c:pt>
                <c:pt idx="1141">
                  <c:v>4.708675468737824E-6</c:v>
                </c:pt>
                <c:pt idx="1142">
                  <c:v>1.8327932169708488E-4</c:v>
                </c:pt>
                <c:pt idx="1143">
                  <c:v>1.7665256218989914E-4</c:v>
                </c:pt>
                <c:pt idx="1144">
                  <c:v>1.6783733598610623E-4</c:v>
                </c:pt>
                <c:pt idx="1145">
                  <c:v>1.5789879831255548E-4</c:v>
                </c:pt>
                <c:pt idx="1146">
                  <c:v>1.2487941387747831E-5</c:v>
                </c:pt>
                <c:pt idx="1147">
                  <c:v>1.3454171235229817E-4</c:v>
                </c:pt>
                <c:pt idx="1148">
                  <c:v>1.2845719805943605E-4</c:v>
                </c:pt>
                <c:pt idx="1149">
                  <c:v>1.1915915623549115E-4</c:v>
                </c:pt>
                <c:pt idx="1150">
                  <c:v>1.1143366859488745E-4</c:v>
                </c:pt>
                <c:pt idx="1151">
                  <c:v>1.0270229983974614E-4</c:v>
                </c:pt>
                <c:pt idx="1152">
                  <c:v>9.3898671704645398E-5</c:v>
                </c:pt>
                <c:pt idx="1153">
                  <c:v>3.2275394082762236E-4</c:v>
                </c:pt>
                <c:pt idx="1154">
                  <c:v>7.4303316755163355E-5</c:v>
                </c:pt>
                <c:pt idx="1155">
                  <c:v>5.7303099957716679E-4</c:v>
                </c:pt>
                <c:pt idx="1156">
                  <c:v>3.7757221331629869E-8</c:v>
                </c:pt>
                <c:pt idx="1157">
                  <c:v>4.4578424747644716E-5</c:v>
                </c:pt>
                <c:pt idx="1158">
                  <c:v>1.1087200610815445E-4</c:v>
                </c:pt>
                <c:pt idx="1159">
                  <c:v>3.6105706118035096E-4</c:v>
                </c:pt>
                <c:pt idx="1160">
                  <c:v>4.2220748882827643E-4</c:v>
                </c:pt>
                <c:pt idx="1161">
                  <c:v>3.5411105171853874E-4</c:v>
                </c:pt>
                <c:pt idx="1162">
                  <c:v>2.0911450002070766E-4</c:v>
                </c:pt>
                <c:pt idx="1163">
                  <c:v>3.81210791506871E-5</c:v>
                </c:pt>
                <c:pt idx="1164">
                  <c:v>2.3309732984150894E-5</c:v>
                </c:pt>
                <c:pt idx="1165">
                  <c:v>2.2509186707307229E-5</c:v>
                </c:pt>
                <c:pt idx="1166">
                  <c:v>2.4642898814654683E-4</c:v>
                </c:pt>
                <c:pt idx="1167">
                  <c:v>2.5260032442866093E-4</c:v>
                </c:pt>
                <c:pt idx="1168">
                  <c:v>2.5116157880446806E-5</c:v>
                </c:pt>
                <c:pt idx="1169">
                  <c:v>8.0494927741930617E-6</c:v>
                </c:pt>
                <c:pt idx="1170">
                  <c:v>1.0088548389628782E-4</c:v>
                </c:pt>
                <c:pt idx="1171">
                  <c:v>3.4121869105737194E-5</c:v>
                </c:pt>
                <c:pt idx="1172">
                  <c:v>8.1827862173729479E-5</c:v>
                </c:pt>
                <c:pt idx="1173">
                  <c:v>7.9694535295366219E-5</c:v>
                </c:pt>
                <c:pt idx="1174">
                  <c:v>1.2136628334081648E-4</c:v>
                </c:pt>
                <c:pt idx="1175">
                  <c:v>2.8360275700021992E-5</c:v>
                </c:pt>
                <c:pt idx="1176">
                  <c:v>2.7731221458760272E-4</c:v>
                </c:pt>
                <c:pt idx="1177">
                  <c:v>2.3223195526749014E-4</c:v>
                </c:pt>
                <c:pt idx="1178">
                  <c:v>8.4859833205984999E-4</c:v>
                </c:pt>
                <c:pt idx="1179">
                  <c:v>1.2618584930053343E-3</c:v>
                </c:pt>
                <c:pt idx="1180">
                  <c:v>1.0574363597598549E-3</c:v>
                </c:pt>
                <c:pt idx="1181">
                  <c:v>7.0944252030664983E-6</c:v>
                </c:pt>
                <c:pt idx="1182">
                  <c:v>7.8078709390553744E-4</c:v>
                </c:pt>
                <c:pt idx="1183">
                  <c:v>1.599547579816691E-5</c:v>
                </c:pt>
                <c:pt idx="1184">
                  <c:v>3.256604877839638E-4</c:v>
                </c:pt>
                <c:pt idx="1185">
                  <c:v>2.8230005259082734E-4</c:v>
                </c:pt>
                <c:pt idx="1186">
                  <c:v>2.6896683991166115E-4</c:v>
                </c:pt>
                <c:pt idx="1187">
                  <c:v>4.172861833589077E-4</c:v>
                </c:pt>
                <c:pt idx="1188">
                  <c:v>7.5293741442593505E-4</c:v>
                </c:pt>
                <c:pt idx="1189">
                  <c:v>3.357597052760815E-4</c:v>
                </c:pt>
                <c:pt idx="1190">
                  <c:v>6.3437282556508886E-4</c:v>
                </c:pt>
                <c:pt idx="1191">
                  <c:v>4.1770265496367612E-4</c:v>
                </c:pt>
                <c:pt idx="1192">
                  <c:v>4.0117376763205038E-4</c:v>
                </c:pt>
                <c:pt idx="1193">
                  <c:v>3.684113942279892E-4</c:v>
                </c:pt>
                <c:pt idx="1194">
                  <c:v>7.2227171261674396E-4</c:v>
                </c:pt>
                <c:pt idx="1195">
                  <c:v>7.2870986062441496E-4</c:v>
                </c:pt>
                <c:pt idx="1196">
                  <c:v>3.1373464607715139E-4</c:v>
                </c:pt>
                <c:pt idx="1197">
                  <c:v>4.0464624374915578E-4</c:v>
                </c:pt>
                <c:pt idx="1198">
                  <c:v>2.8286144057527464E-4</c:v>
                </c:pt>
                <c:pt idx="1199">
                  <c:v>2.4982702575745329E-4</c:v>
                </c:pt>
                <c:pt idx="1200">
                  <c:v>2.7740973738511163E-4</c:v>
                </c:pt>
                <c:pt idx="1201">
                  <c:v>2.4071656726080347E-4</c:v>
                </c:pt>
                <c:pt idx="1202">
                  <c:v>5.9608357074068619E-5</c:v>
                </c:pt>
                <c:pt idx="1203">
                  <c:v>3.2717348095370562E-4</c:v>
                </c:pt>
                <c:pt idx="1204">
                  <c:v>7.2199588210646429E-6</c:v>
                </c:pt>
                <c:pt idx="1205">
                  <c:v>1.3899632552562645E-5</c:v>
                </c:pt>
                <c:pt idx="1206">
                  <c:v>1.5077566001470791E-5</c:v>
                </c:pt>
                <c:pt idx="1207">
                  <c:v>2.1734416698402186E-5</c:v>
                </c:pt>
                <c:pt idx="1208">
                  <c:v>2.5527105827022551E-4</c:v>
                </c:pt>
                <c:pt idx="1209">
                  <c:v>4.3363708470654108E-6</c:v>
                </c:pt>
                <c:pt idx="1210">
                  <c:v>1.7121086000926864E-4</c:v>
                </c:pt>
                <c:pt idx="1211">
                  <c:v>7.7446342972678104E-4</c:v>
                </c:pt>
                <c:pt idx="1212">
                  <c:v>9.4702101405872102E-4</c:v>
                </c:pt>
                <c:pt idx="1213">
                  <c:v>5.905951191665759E-7</c:v>
                </c:pt>
                <c:pt idx="1214">
                  <c:v>5.9973440073067803E-6</c:v>
                </c:pt>
                <c:pt idx="1215">
                  <c:v>8.1893260592473758E-5</c:v>
                </c:pt>
                <c:pt idx="1216">
                  <c:v>5.7339686276029021E-5</c:v>
                </c:pt>
                <c:pt idx="1217">
                  <c:v>1.1138316622426775E-4</c:v>
                </c:pt>
                <c:pt idx="1218">
                  <c:v>1.2190551042965982E-4</c:v>
                </c:pt>
                <c:pt idx="1219">
                  <c:v>1.1305095813099748E-4</c:v>
                </c:pt>
                <c:pt idx="1220">
                  <c:v>1.1147676290677981E-4</c:v>
                </c:pt>
                <c:pt idx="1221">
                  <c:v>9.3199190577744693E-5</c:v>
                </c:pt>
                <c:pt idx="1222">
                  <c:v>9.4230650269937205E-5</c:v>
                </c:pt>
                <c:pt idx="1223">
                  <c:v>9.5083308252323011E-5</c:v>
                </c:pt>
                <c:pt idx="1224">
                  <c:v>8.7681952316734764E-5</c:v>
                </c:pt>
                <c:pt idx="1225">
                  <c:v>1.1272072890050937E-6</c:v>
                </c:pt>
                <c:pt idx="1226">
                  <c:v>8.1112805380496714E-5</c:v>
                </c:pt>
                <c:pt idx="1227">
                  <c:v>7.41763263612851E-5</c:v>
                </c:pt>
                <c:pt idx="1228">
                  <c:v>7.2430734389111138E-5</c:v>
                </c:pt>
                <c:pt idx="1229">
                  <c:v>6.7262649936649049E-5</c:v>
                </c:pt>
                <c:pt idx="1230">
                  <c:v>6.4053709271519546E-5</c:v>
                </c:pt>
                <c:pt idx="1231">
                  <c:v>6.8060849202748806E-5</c:v>
                </c:pt>
                <c:pt idx="1232">
                  <c:v>2.5022099622871016E-3</c:v>
                </c:pt>
                <c:pt idx="1233">
                  <c:v>5.7031355230112944E-4</c:v>
                </c:pt>
                <c:pt idx="1234">
                  <c:v>5.5731707813744908E-4</c:v>
                </c:pt>
                <c:pt idx="1235">
                  <c:v>8.2426988982464729E-6</c:v>
                </c:pt>
                <c:pt idx="1236">
                  <c:v>4.3546428278270376E-4</c:v>
                </c:pt>
                <c:pt idx="1237">
                  <c:v>4.264001344054945E-4</c:v>
                </c:pt>
                <c:pt idx="1238">
                  <c:v>4.0973016753033845E-5</c:v>
                </c:pt>
                <c:pt idx="1239">
                  <c:v>5.3598621793245382E-5</c:v>
                </c:pt>
                <c:pt idx="1240">
                  <c:v>4.1274861149523582E-5</c:v>
                </c:pt>
                <c:pt idx="1241">
                  <c:v>1.0213550158165979E-5</c:v>
                </c:pt>
                <c:pt idx="1242">
                  <c:v>1.6937211222379204E-5</c:v>
                </c:pt>
                <c:pt idx="1243">
                  <c:v>4.5494436281818434E-5</c:v>
                </c:pt>
                <c:pt idx="1244">
                  <c:v>2.5618630349657902E-5</c:v>
                </c:pt>
                <c:pt idx="1245">
                  <c:v>1.9759881632729737E-5</c:v>
                </c:pt>
                <c:pt idx="1246">
                  <c:v>5.3804286286067698E-6</c:v>
                </c:pt>
                <c:pt idx="1247">
                  <c:v>1.3247170996933731E-4</c:v>
                </c:pt>
                <c:pt idx="1248">
                  <c:v>1.1497124628978045E-4</c:v>
                </c:pt>
                <c:pt idx="1249">
                  <c:v>1.2082347967593908E-4</c:v>
                </c:pt>
                <c:pt idx="1250">
                  <c:v>1.1672131108488608E-4</c:v>
                </c:pt>
                <c:pt idx="1251">
                  <c:v>8.9843912080254517E-5</c:v>
                </c:pt>
                <c:pt idx="1252">
                  <c:v>8.5137771273491547E-5</c:v>
                </c:pt>
                <c:pt idx="1253">
                  <c:v>8.0438714077701596E-5</c:v>
                </c:pt>
                <c:pt idx="1254">
                  <c:v>2.1469027007028406E-6</c:v>
                </c:pt>
                <c:pt idx="1255">
                  <c:v>7.7166204196907294E-5</c:v>
                </c:pt>
                <c:pt idx="1256">
                  <c:v>7.9116941208172618E-5</c:v>
                </c:pt>
                <c:pt idx="1257">
                  <c:v>8.0322611998442762E-5</c:v>
                </c:pt>
                <c:pt idx="1258">
                  <c:v>7.0564851635845704E-5</c:v>
                </c:pt>
                <c:pt idx="1259">
                  <c:v>6.5549633607549327E-5</c:v>
                </c:pt>
                <c:pt idx="1260">
                  <c:v>6.1344040510145518E-5</c:v>
                </c:pt>
                <c:pt idx="1261">
                  <c:v>5.9422707071039083E-5</c:v>
                </c:pt>
                <c:pt idx="1262">
                  <c:v>2.0029271240607012E-4</c:v>
                </c:pt>
                <c:pt idx="1263">
                  <c:v>2.1505039780024749E-4</c:v>
                </c:pt>
                <c:pt idx="1264">
                  <c:v>2.3680865598828109E-5</c:v>
                </c:pt>
                <c:pt idx="1265">
                  <c:v>2.2068502129155373E-5</c:v>
                </c:pt>
                <c:pt idx="1266">
                  <c:v>2.1360122181530866E-5</c:v>
                </c:pt>
                <c:pt idx="1267">
                  <c:v>1.23506469979895E-5</c:v>
                </c:pt>
                <c:pt idx="1268">
                  <c:v>8.2703694717040321E-6</c:v>
                </c:pt>
                <c:pt idx="1269">
                  <c:v>1.2622997234659664E-5</c:v>
                </c:pt>
                <c:pt idx="1270">
                  <c:v>2.041262826989715E-5</c:v>
                </c:pt>
                <c:pt idx="1271">
                  <c:v>9.1532261603499067E-6</c:v>
                </c:pt>
                <c:pt idx="1272">
                  <c:v>1.0107046233877341E-5</c:v>
                </c:pt>
                <c:pt idx="1273">
                  <c:v>3.6387437677044668E-6</c:v>
                </c:pt>
                <c:pt idx="1274">
                  <c:v>4.6705906965427964E-6</c:v>
                </c:pt>
                <c:pt idx="1275">
                  <c:v>7.0913652920976734E-6</c:v>
                </c:pt>
                <c:pt idx="1276">
                  <c:v>4.3830347751041214E-6</c:v>
                </c:pt>
                <c:pt idx="1277">
                  <c:v>1.3452776450491709E-6</c:v>
                </c:pt>
                <c:pt idx="1278">
                  <c:v>4.5095060191877606E-7</c:v>
                </c:pt>
                <c:pt idx="1279">
                  <c:v>1.4089084299792609E-6</c:v>
                </c:pt>
                <c:pt idx="1280">
                  <c:v>2.7482861306074898E-6</c:v>
                </c:pt>
                <c:pt idx="1281">
                  <c:v>1.4208558612549934E-5</c:v>
                </c:pt>
                <c:pt idx="1282">
                  <c:v>6.9962170953018198E-6</c:v>
                </c:pt>
                <c:pt idx="1283">
                  <c:v>1.142506972179792E-5</c:v>
                </c:pt>
                <c:pt idx="1284">
                  <c:v>2.2185033517122033E-5</c:v>
                </c:pt>
                <c:pt idx="1285">
                  <c:v>2.7882165495219235E-5</c:v>
                </c:pt>
                <c:pt idx="1286">
                  <c:v>3.80723823554212E-5</c:v>
                </c:pt>
                <c:pt idx="1287">
                  <c:v>4.7023668500387228E-5</c:v>
                </c:pt>
                <c:pt idx="1288">
                  <c:v>6.9492723122885618E-5</c:v>
                </c:pt>
                <c:pt idx="1289">
                  <c:v>9.1111199529025967E-5</c:v>
                </c:pt>
                <c:pt idx="1290">
                  <c:v>1.1036833775594898E-4</c:v>
                </c:pt>
                <c:pt idx="1291">
                  <c:v>1.2307152724928046E-4</c:v>
                </c:pt>
                <c:pt idx="1292">
                  <c:v>5.1892040962734525E-4</c:v>
                </c:pt>
                <c:pt idx="1293">
                  <c:v>3.9652017091332064E-4</c:v>
                </c:pt>
                <c:pt idx="1294">
                  <c:v>3.939881593981563E-4</c:v>
                </c:pt>
                <c:pt idx="1295">
                  <c:v>3.8789922870135937E-4</c:v>
                </c:pt>
                <c:pt idx="1296">
                  <c:v>4.0295423961066791E-4</c:v>
                </c:pt>
                <c:pt idx="1297">
                  <c:v>4.1148276597804744E-4</c:v>
                </c:pt>
                <c:pt idx="1298">
                  <c:v>4.794990890823765E-4</c:v>
                </c:pt>
                <c:pt idx="1299">
                  <c:v>5.9273142209824683E-7</c:v>
                </c:pt>
                <c:pt idx="1300">
                  <c:v>9.9229336040011874E-7</c:v>
                </c:pt>
                <c:pt idx="1301">
                  <c:v>8.3150085077231767E-7</c:v>
                </c:pt>
                <c:pt idx="1302">
                  <c:v>1.0682280495312296E-6</c:v>
                </c:pt>
                <c:pt idx="1303">
                  <c:v>8.3543535360809332E-7</c:v>
                </c:pt>
                <c:pt idx="1304">
                  <c:v>6.6357713378745619E-7</c:v>
                </c:pt>
                <c:pt idx="1305">
                  <c:v>9.4243500007028156E-8</c:v>
                </c:pt>
                <c:pt idx="1306">
                  <c:v>1.2007603136698367E-7</c:v>
                </c:pt>
                <c:pt idx="1307">
                  <c:v>8.5556881581186963E-5</c:v>
                </c:pt>
                <c:pt idx="1308">
                  <c:v>7.95817362875779E-5</c:v>
                </c:pt>
                <c:pt idx="1309">
                  <c:v>6.9355275451398347E-5</c:v>
                </c:pt>
                <c:pt idx="1310">
                  <c:v>6.7785948324839828E-5</c:v>
                </c:pt>
                <c:pt idx="1311">
                  <c:v>6.7816047085258641E-5</c:v>
                </c:pt>
                <c:pt idx="1312">
                  <c:v>5.2813458482339521E-5</c:v>
                </c:pt>
                <c:pt idx="1313">
                  <c:v>6.1249821160570811E-5</c:v>
                </c:pt>
                <c:pt idx="1314">
                  <c:v>5.4037193108978526E-5</c:v>
                </c:pt>
                <c:pt idx="1315">
                  <c:v>5.1393166168879513E-5</c:v>
                </c:pt>
                <c:pt idx="1316">
                  <c:v>5.7183077103025178E-7</c:v>
                </c:pt>
                <c:pt idx="1317">
                  <c:v>5.7498777588165038E-5</c:v>
                </c:pt>
                <c:pt idx="1318">
                  <c:v>8.3897001593770526E-5</c:v>
                </c:pt>
                <c:pt idx="1319">
                  <c:v>6.0616407808662907E-5</c:v>
                </c:pt>
                <c:pt idx="1320">
                  <c:v>8.0412407271119256E-5</c:v>
                </c:pt>
                <c:pt idx="1321">
                  <c:v>6.3294635603358961E-5</c:v>
                </c:pt>
                <c:pt idx="1322">
                  <c:v>2.288228630627901E-4</c:v>
                </c:pt>
                <c:pt idx="1323">
                  <c:v>5.7397605925711757E-4</c:v>
                </c:pt>
                <c:pt idx="1324">
                  <c:v>7.2088716764185431E-5</c:v>
                </c:pt>
                <c:pt idx="1325">
                  <c:v>2.0563524130401874E-5</c:v>
                </c:pt>
                <c:pt idx="1326">
                  <c:v>2.2960624665291529E-5</c:v>
                </c:pt>
                <c:pt idx="1327">
                  <c:v>1.6514577914749764E-4</c:v>
                </c:pt>
                <c:pt idx="1328">
                  <c:v>1.9470548670177317E-5</c:v>
                </c:pt>
                <c:pt idx="1329">
                  <c:v>2.0487392045726844E-5</c:v>
                </c:pt>
                <c:pt idx="1330">
                  <c:v>1.9001299892711165E-5</c:v>
                </c:pt>
                <c:pt idx="1331">
                  <c:v>1.2862205221550177E-5</c:v>
                </c:pt>
                <c:pt idx="1332">
                  <c:v>9.1616520325601695E-6</c:v>
                </c:pt>
                <c:pt idx="1333">
                  <c:v>4.3326343840774417E-6</c:v>
                </c:pt>
                <c:pt idx="1334">
                  <c:v>4.9305472228784206E-6</c:v>
                </c:pt>
                <c:pt idx="1335">
                  <c:v>1.3511540451796439E-5</c:v>
                </c:pt>
                <c:pt idx="1336">
                  <c:v>1.4089529765774675E-5</c:v>
                </c:pt>
                <c:pt idx="1337">
                  <c:v>1.2800034334441278E-6</c:v>
                </c:pt>
                <c:pt idx="1338">
                  <c:v>4.9144233259415158E-4</c:v>
                </c:pt>
                <c:pt idx="1339">
                  <c:v>5.1347154619707036E-4</c:v>
                </c:pt>
                <c:pt idx="1340">
                  <c:v>1.5559511001291609E-5</c:v>
                </c:pt>
                <c:pt idx="1341">
                  <c:v>2.4969481949405268E-5</c:v>
                </c:pt>
                <c:pt idx="1342">
                  <c:v>2.1040214266499049E-5</c:v>
                </c:pt>
                <c:pt idx="1343">
                  <c:v>2.5350430289199839E-5</c:v>
                </c:pt>
                <c:pt idx="1344">
                  <c:v>2.9160007824334729E-5</c:v>
                </c:pt>
                <c:pt idx="1345">
                  <c:v>9.4151518751531857E-4</c:v>
                </c:pt>
                <c:pt idx="1346">
                  <c:v>2.8055168661748398E-5</c:v>
                </c:pt>
                <c:pt idx="1347">
                  <c:v>1.8296306619322992E-7</c:v>
                </c:pt>
                <c:pt idx="1348">
                  <c:v>4.138812083189991E-5</c:v>
                </c:pt>
                <c:pt idx="1349">
                  <c:v>4.809350746129382E-5</c:v>
                </c:pt>
                <c:pt idx="1350">
                  <c:v>5.7390875009955386E-5</c:v>
                </c:pt>
                <c:pt idx="1351">
                  <c:v>1.0972218109668689E-4</c:v>
                </c:pt>
                <c:pt idx="1352">
                  <c:v>3.0211888925932176E-4</c:v>
                </c:pt>
                <c:pt idx="1353">
                  <c:v>1.0262006275487748E-8</c:v>
                </c:pt>
                <c:pt idx="1354">
                  <c:v>9.7702148414009354E-6</c:v>
                </c:pt>
                <c:pt idx="1355">
                  <c:v>3.1379449380795666E-8</c:v>
                </c:pt>
                <c:pt idx="1356">
                  <c:v>8.7326487018401079E-4</c:v>
                </c:pt>
                <c:pt idx="1357">
                  <c:v>1.0355870020157346E-5</c:v>
                </c:pt>
                <c:pt idx="1358">
                  <c:v>2.1575783587890611E-5</c:v>
                </c:pt>
                <c:pt idx="1359">
                  <c:v>6.5611544696840129E-4</c:v>
                </c:pt>
                <c:pt idx="1360">
                  <c:v>1.7506023674576692E-4</c:v>
                </c:pt>
                <c:pt idx="1361">
                  <c:v>3.6643322955353633E-4</c:v>
                </c:pt>
                <c:pt idx="1362">
                  <c:v>1.1756912732509084E-3</c:v>
                </c:pt>
                <c:pt idx="1363">
                  <c:v>2.6955025785608534E-5</c:v>
                </c:pt>
                <c:pt idx="1364">
                  <c:v>1.0631788446539478E-4</c:v>
                </c:pt>
                <c:pt idx="1365">
                  <c:v>1.1706703213329319E-7</c:v>
                </c:pt>
                <c:pt idx="1366">
                  <c:v>6.2618965132867406E-6</c:v>
                </c:pt>
                <c:pt idx="1367">
                  <c:v>1.0704507429149104E-4</c:v>
                </c:pt>
                <c:pt idx="1368">
                  <c:v>1.1452074125563044E-4</c:v>
                </c:pt>
                <c:pt idx="1369">
                  <c:v>1.0030611654936586E-4</c:v>
                </c:pt>
                <c:pt idx="1370">
                  <c:v>8.3851394572772588E-5</c:v>
                </c:pt>
                <c:pt idx="1371">
                  <c:v>8.141264969339259E-5</c:v>
                </c:pt>
                <c:pt idx="1372">
                  <c:v>9.2676861060313672E-5</c:v>
                </c:pt>
                <c:pt idx="1373">
                  <c:v>8.50313510493045E-5</c:v>
                </c:pt>
                <c:pt idx="1374">
                  <c:v>8.1908461384664282E-5</c:v>
                </c:pt>
                <c:pt idx="1375">
                  <c:v>1.6163472502773105E-6</c:v>
                </c:pt>
                <c:pt idx="1376">
                  <c:v>7.3052585781506997E-7</c:v>
                </c:pt>
                <c:pt idx="1377">
                  <c:v>1.6130184563701768E-6</c:v>
                </c:pt>
                <c:pt idx="1378">
                  <c:v>2.2150561132013039E-6</c:v>
                </c:pt>
                <c:pt idx="1379">
                  <c:v>1.2660182176818979E-6</c:v>
                </c:pt>
                <c:pt idx="1380">
                  <c:v>1.0532973923134501E-5</c:v>
                </c:pt>
                <c:pt idx="1381">
                  <c:v>2.9505926016198834E-5</c:v>
                </c:pt>
                <c:pt idx="1382">
                  <c:v>4.9532620057305298E-5</c:v>
                </c:pt>
                <c:pt idx="1383">
                  <c:v>3.840257723706723E-5</c:v>
                </c:pt>
                <c:pt idx="1384">
                  <c:v>3.0740684195493495E-5</c:v>
                </c:pt>
                <c:pt idx="1385">
                  <c:v>2.0152098515157329E-3</c:v>
                </c:pt>
                <c:pt idx="1386">
                  <c:v>1.1539878140904266E-6</c:v>
                </c:pt>
                <c:pt idx="1387">
                  <c:v>9.3115470500863115E-7</c:v>
                </c:pt>
                <c:pt idx="1388">
                  <c:v>1.063181020778649E-5</c:v>
                </c:pt>
                <c:pt idx="1389">
                  <c:v>3.7729920218066565E-6</c:v>
                </c:pt>
                <c:pt idx="1390">
                  <c:v>3.5814089530026435E-6</c:v>
                </c:pt>
                <c:pt idx="1391">
                  <c:v>1.6042188377616413E-6</c:v>
                </c:pt>
                <c:pt idx="1392">
                  <c:v>6.9804721936212036E-9</c:v>
                </c:pt>
                <c:pt idx="1393">
                  <c:v>4.5868681159718476E-7</c:v>
                </c:pt>
                <c:pt idx="1394">
                  <c:v>1.5763079834133185E-5</c:v>
                </c:pt>
                <c:pt idx="1395">
                  <c:v>2.1091401063390145E-5</c:v>
                </c:pt>
                <c:pt idx="1396">
                  <c:v>4.0569197004110518E-5</c:v>
                </c:pt>
                <c:pt idx="1397">
                  <c:v>6.7032120175531103E-6</c:v>
                </c:pt>
                <c:pt idx="1398">
                  <c:v>6.3306557638365542E-6</c:v>
                </c:pt>
                <c:pt idx="1399">
                  <c:v>1.325597271808253E-4</c:v>
                </c:pt>
                <c:pt idx="1400">
                  <c:v>5.1737583420191194E-6</c:v>
                </c:pt>
                <c:pt idx="1401">
                  <c:v>3.6479575219204484E-5</c:v>
                </c:pt>
                <c:pt idx="1402">
                  <c:v>4.5280262908619815E-5</c:v>
                </c:pt>
                <c:pt idx="1403">
                  <c:v>6.0675694263902713E-5</c:v>
                </c:pt>
                <c:pt idx="1404">
                  <c:v>8.0687799535655193E-5</c:v>
                </c:pt>
                <c:pt idx="1405">
                  <c:v>1.6764736413942172E-3</c:v>
                </c:pt>
                <c:pt idx="1406">
                  <c:v>1.7031640469526805E-4</c:v>
                </c:pt>
                <c:pt idx="1407">
                  <c:v>2.384273997375334E-4</c:v>
                </c:pt>
                <c:pt idx="1408">
                  <c:v>2.9496977944449411E-3</c:v>
                </c:pt>
                <c:pt idx="1409">
                  <c:v>5.6488357255489079E-5</c:v>
                </c:pt>
                <c:pt idx="1410">
                  <c:v>4.5841957455380753E-4</c:v>
                </c:pt>
                <c:pt idx="1411">
                  <c:v>2.6373895586258777E-3</c:v>
                </c:pt>
                <c:pt idx="1412">
                  <c:v>1.2900888593023546E-4</c:v>
                </c:pt>
                <c:pt idx="1413">
                  <c:v>1.3738635849855002E-4</c:v>
                </c:pt>
                <c:pt idx="1414">
                  <c:v>1.3546640944391472E-4</c:v>
                </c:pt>
                <c:pt idx="1415">
                  <c:v>1.0912952266133062E-4</c:v>
                </c:pt>
                <c:pt idx="1416">
                  <c:v>1.2640420442885667E-4</c:v>
                </c:pt>
                <c:pt idx="1417">
                  <c:v>1.210173088857244E-4</c:v>
                </c:pt>
                <c:pt idx="1418">
                  <c:v>1.0302098362244936E-4</c:v>
                </c:pt>
                <c:pt idx="1419">
                  <c:v>1.1166958150487399E-4</c:v>
                </c:pt>
                <c:pt idx="1420">
                  <c:v>8.9666619074643632E-5</c:v>
                </c:pt>
                <c:pt idx="1421">
                  <c:v>8.4117221414164016E-5</c:v>
                </c:pt>
                <c:pt idx="1422">
                  <c:v>8.3636162750289858E-5</c:v>
                </c:pt>
                <c:pt idx="1423">
                  <c:v>7.3694436529231317E-5</c:v>
                </c:pt>
                <c:pt idx="1424">
                  <c:v>7.5733467145685905E-5</c:v>
                </c:pt>
                <c:pt idx="1425">
                  <c:v>6.5712188603225008E-5</c:v>
                </c:pt>
                <c:pt idx="1426">
                  <c:v>5.4964205253937848E-4</c:v>
                </c:pt>
                <c:pt idx="1427">
                  <c:v>2.0669132613657085E-4</c:v>
                </c:pt>
                <c:pt idx="1428">
                  <c:v>1.8438093453325058E-4</c:v>
                </c:pt>
                <c:pt idx="1429">
                  <c:v>1.9135033813976623E-4</c:v>
                </c:pt>
                <c:pt idx="1430">
                  <c:v>1.2676454277885411E-3</c:v>
                </c:pt>
                <c:pt idx="1431">
                  <c:v>7.6370784901172217E-5</c:v>
                </c:pt>
                <c:pt idx="1432">
                  <c:v>6.4088848338491415E-5</c:v>
                </c:pt>
                <c:pt idx="1433">
                  <c:v>9.2084620910729538E-5</c:v>
                </c:pt>
                <c:pt idx="1434">
                  <c:v>1.5816432854409918E-3</c:v>
                </c:pt>
                <c:pt idx="1435">
                  <c:v>3.3108390201799488E-4</c:v>
                </c:pt>
                <c:pt idx="1436">
                  <c:v>5.0258452089460949E-4</c:v>
                </c:pt>
                <c:pt idx="1437">
                  <c:v>1.5029995144665328E-3</c:v>
                </c:pt>
                <c:pt idx="1438">
                  <c:v>1.3795354290485696E-3</c:v>
                </c:pt>
                <c:pt idx="1439">
                  <c:v>1.3450964414965479E-3</c:v>
                </c:pt>
                <c:pt idx="1440">
                  <c:v>1.3507968884348947E-3</c:v>
                </c:pt>
                <c:pt idx="1441">
                  <c:v>1.4468711866425414E-3</c:v>
                </c:pt>
                <c:pt idx="1442">
                  <c:v>5.6403124914807994E-3</c:v>
                </c:pt>
                <c:pt idx="1443">
                  <c:v>4.5985588881527805E-3</c:v>
                </c:pt>
                <c:pt idx="1444">
                  <c:v>2.7212417736099912E-5</c:v>
                </c:pt>
                <c:pt idx="1445">
                  <c:v>7.683003512096898E-5</c:v>
                </c:pt>
                <c:pt idx="1446">
                  <c:v>4.7540443751850956E-4</c:v>
                </c:pt>
                <c:pt idx="1447">
                  <c:v>1.5539477244021715E-4</c:v>
                </c:pt>
                <c:pt idx="1448">
                  <c:v>2.8720154446516797E-2</c:v>
                </c:pt>
                <c:pt idx="1449">
                  <c:v>3.7742516856305726E-5</c:v>
                </c:pt>
                <c:pt idx="1450">
                  <c:v>6.8572971298785307E-3</c:v>
                </c:pt>
                <c:pt idx="1451">
                  <c:v>1.5599629597495626E-4</c:v>
                </c:pt>
                <c:pt idx="1452">
                  <c:v>3.0037801921834811E-3</c:v>
                </c:pt>
                <c:pt idx="1453">
                  <c:v>1.3128691421386276E-3</c:v>
                </c:pt>
                <c:pt idx="1454">
                  <c:v>2.4085515796828313E-7</c:v>
                </c:pt>
                <c:pt idx="1455">
                  <c:v>5.9006925307938604E-4</c:v>
                </c:pt>
                <c:pt idx="1456">
                  <c:v>7.7107053219278355E-4</c:v>
                </c:pt>
                <c:pt idx="1457">
                  <c:v>1.0525412911930793E-5</c:v>
                </c:pt>
                <c:pt idx="1458">
                  <c:v>4.987150958378362E-4</c:v>
                </c:pt>
                <c:pt idx="1459">
                  <c:v>2.3067655221326053E-6</c:v>
                </c:pt>
                <c:pt idx="1460">
                  <c:v>9.0541498432458364E-7</c:v>
                </c:pt>
                <c:pt idx="1461">
                  <c:v>2.8518081380932082E-7</c:v>
                </c:pt>
                <c:pt idx="1462">
                  <c:v>2.7274447215153453E-8</c:v>
                </c:pt>
                <c:pt idx="1463">
                  <c:v>2.3936175207350575E-8</c:v>
                </c:pt>
                <c:pt idx="1464">
                  <c:v>8.3249921953518654E-7</c:v>
                </c:pt>
                <c:pt idx="1465">
                  <c:v>3.1103403867339649E-6</c:v>
                </c:pt>
                <c:pt idx="1466">
                  <c:v>2.2109563643594798E-4</c:v>
                </c:pt>
                <c:pt idx="1467">
                  <c:v>1.7199207890590789E-5</c:v>
                </c:pt>
                <c:pt idx="1468">
                  <c:v>2.1787035530320853E-5</c:v>
                </c:pt>
                <c:pt idx="1469">
                  <c:v>3.2661071967202472E-5</c:v>
                </c:pt>
                <c:pt idx="1470">
                  <c:v>4.405019947277843E-5</c:v>
                </c:pt>
                <c:pt idx="1471">
                  <c:v>6.1572586125018637E-5</c:v>
                </c:pt>
                <c:pt idx="1472">
                  <c:v>4.5363881943044648E-6</c:v>
                </c:pt>
                <c:pt idx="1473">
                  <c:v>3.0969224483302103E-6</c:v>
                </c:pt>
                <c:pt idx="1474">
                  <c:v>2.032300706702796E-3</c:v>
                </c:pt>
                <c:pt idx="1475">
                  <c:v>2.147721852707258E-6</c:v>
                </c:pt>
                <c:pt idx="1476">
                  <c:v>5.5346153446849948E-6</c:v>
                </c:pt>
                <c:pt idx="1477">
                  <c:v>9.7285509230651608E-6</c:v>
                </c:pt>
                <c:pt idx="1478">
                  <c:v>1.3867850471807687E-5</c:v>
                </c:pt>
                <c:pt idx="1479">
                  <c:v>1.3221124059558373E-5</c:v>
                </c:pt>
                <c:pt idx="1480">
                  <c:v>2.1995695958332314E-5</c:v>
                </c:pt>
                <c:pt idx="1481">
                  <c:v>3.4596689921295551E-3</c:v>
                </c:pt>
                <c:pt idx="1482">
                  <c:v>8.3466983795252311E-5</c:v>
                </c:pt>
                <c:pt idx="1483">
                  <c:v>1.4503838425152017E-4</c:v>
                </c:pt>
                <c:pt idx="1484">
                  <c:v>3.9645060715763599E-3</c:v>
                </c:pt>
                <c:pt idx="1485">
                  <c:v>4.3597812856773974E-4</c:v>
                </c:pt>
                <c:pt idx="1486">
                  <c:v>6.2450065162110587E-4</c:v>
                </c:pt>
                <c:pt idx="1487">
                  <c:v>1.7291066449801019E-4</c:v>
                </c:pt>
                <c:pt idx="1488">
                  <c:v>1.8266901604681348E-4</c:v>
                </c:pt>
                <c:pt idx="1489">
                  <c:v>1.7927639639068744E-4</c:v>
                </c:pt>
                <c:pt idx="1490">
                  <c:v>9.6147166434856378E-6</c:v>
                </c:pt>
                <c:pt idx="1491">
                  <c:v>1.649974085328043E-4</c:v>
                </c:pt>
                <c:pt idx="1492">
                  <c:v>1.4832359708586088E-4</c:v>
                </c:pt>
                <c:pt idx="1493">
                  <c:v>1.3981160590668745E-4</c:v>
                </c:pt>
                <c:pt idx="1494">
                  <c:v>1.3950787821915401E-4</c:v>
                </c:pt>
                <c:pt idx="1495">
                  <c:v>1.3803367189980367E-4</c:v>
                </c:pt>
                <c:pt idx="1496">
                  <c:v>1.2985818648968844E-4</c:v>
                </c:pt>
                <c:pt idx="1497">
                  <c:v>1.2187171654426662E-4</c:v>
                </c:pt>
                <c:pt idx="1498">
                  <c:v>1.2088021477279766E-4</c:v>
                </c:pt>
                <c:pt idx="1499">
                  <c:v>1.2412742309918777E-6</c:v>
                </c:pt>
                <c:pt idx="1500">
                  <c:v>1.1214808578648853E-4</c:v>
                </c:pt>
                <c:pt idx="1501">
                  <c:v>1.1276442903989419E-4</c:v>
                </c:pt>
                <c:pt idx="1502">
                  <c:v>3.0947638714812355E-4</c:v>
                </c:pt>
                <c:pt idx="1503">
                  <c:v>2.8393879952176739E-4</c:v>
                </c:pt>
                <c:pt idx="1504">
                  <c:v>2.6240288075817132E-4</c:v>
                </c:pt>
                <c:pt idx="1505">
                  <c:v>1.372518438497002E-4</c:v>
                </c:pt>
                <c:pt idx="1506">
                  <c:v>1.4533447705206867E-4</c:v>
                </c:pt>
                <c:pt idx="1507">
                  <c:v>1.3640628028702034E-4</c:v>
                </c:pt>
                <c:pt idx="1508">
                  <c:v>9.6294074975636373E-5</c:v>
                </c:pt>
                <c:pt idx="1509">
                  <c:v>1.0089496170346284E-4</c:v>
                </c:pt>
                <c:pt idx="1510">
                  <c:v>7.9226596128922366E-5</c:v>
                </c:pt>
                <c:pt idx="1511">
                  <c:v>6.4847292228897626E-5</c:v>
                </c:pt>
                <c:pt idx="1512">
                  <c:v>1.4847687614577269E-6</c:v>
                </c:pt>
                <c:pt idx="1513">
                  <c:v>3.5151400399922124E-5</c:v>
                </c:pt>
                <c:pt idx="1514">
                  <c:v>2.965761860293703E-5</c:v>
                </c:pt>
                <c:pt idx="1515">
                  <c:v>2.8528471493522345E-4</c:v>
                </c:pt>
                <c:pt idx="1516">
                  <c:v>5.2676764425731697E-6</c:v>
                </c:pt>
                <c:pt idx="1517">
                  <c:v>8.0498890079258576E-5</c:v>
                </c:pt>
                <c:pt idx="1518">
                  <c:v>9.792874820389042E-5</c:v>
                </c:pt>
                <c:pt idx="1519">
                  <c:v>1.8872293812326186E-3</c:v>
                </c:pt>
                <c:pt idx="1520">
                  <c:v>1.2732069481867218E-4</c:v>
                </c:pt>
                <c:pt idx="1521">
                  <c:v>1.3660949579616356E-4</c:v>
                </c:pt>
                <c:pt idx="1522">
                  <c:v>1.6158411770728431E-4</c:v>
                </c:pt>
                <c:pt idx="1523">
                  <c:v>1.8895818347091885E-4</c:v>
                </c:pt>
                <c:pt idx="1524">
                  <c:v>2.1345511478622822E-4</c:v>
                </c:pt>
                <c:pt idx="1525">
                  <c:v>2.5111995002349082E-4</c:v>
                </c:pt>
                <c:pt idx="1526">
                  <c:v>2.6558503959066256E-3</c:v>
                </c:pt>
                <c:pt idx="1527">
                  <c:v>3.5905345073098451E-4</c:v>
                </c:pt>
                <c:pt idx="1528">
                  <c:v>4.238754875085254E-4</c:v>
                </c:pt>
                <c:pt idx="1529">
                  <c:v>3.3145668095142787E-3</c:v>
                </c:pt>
                <c:pt idx="1530">
                  <c:v>2.1660128370168149E-3</c:v>
                </c:pt>
                <c:pt idx="1531">
                  <c:v>3.5746687120212155E-3</c:v>
                </c:pt>
                <c:pt idx="1532">
                  <c:v>1.522633954807025E-4</c:v>
                </c:pt>
                <c:pt idx="1533">
                  <c:v>1.3201291541289984E-4</c:v>
                </c:pt>
                <c:pt idx="1534">
                  <c:v>1.6653888710595259E-4</c:v>
                </c:pt>
                <c:pt idx="1535">
                  <c:v>7.5875461007448241E-4</c:v>
                </c:pt>
                <c:pt idx="1536">
                  <c:v>4.5471988421668557E-4</c:v>
                </c:pt>
                <c:pt idx="1537">
                  <c:v>3.3464348140371504E-4</c:v>
                </c:pt>
                <c:pt idx="1538">
                  <c:v>2.1527738678685065E-5</c:v>
                </c:pt>
                <c:pt idx="1539">
                  <c:v>9.6253715787627085E-6</c:v>
                </c:pt>
                <c:pt idx="1540">
                  <c:v>6.0310985469462256E-7</c:v>
                </c:pt>
                <c:pt idx="1541">
                  <c:v>1.269554037906122E-5</c:v>
                </c:pt>
                <c:pt idx="1542">
                  <c:v>6.5489209033350141E-5</c:v>
                </c:pt>
                <c:pt idx="1543">
                  <c:v>1.0703444846326364E-5</c:v>
                </c:pt>
                <c:pt idx="1544">
                  <c:v>2.184861614578073E-5</c:v>
                </c:pt>
                <c:pt idx="1545">
                  <c:v>6.5668246280890344E-5</c:v>
                </c:pt>
                <c:pt idx="1546">
                  <c:v>4.633906806643639E-5</c:v>
                </c:pt>
                <c:pt idx="1547">
                  <c:v>7.3533607950865818E-4</c:v>
                </c:pt>
                <c:pt idx="1548">
                  <c:v>7.566703157285738E-4</c:v>
                </c:pt>
                <c:pt idx="1549">
                  <c:v>7.7944972406596852E-4</c:v>
                </c:pt>
                <c:pt idx="1550">
                  <c:v>1.976640376646259E-5</c:v>
                </c:pt>
                <c:pt idx="1551">
                  <c:v>2.1203028226708087E-5</c:v>
                </c:pt>
                <c:pt idx="1552">
                  <c:v>2.6719611939490741E-5</c:v>
                </c:pt>
                <c:pt idx="1553">
                  <c:v>3.2542039730396132E-5</c:v>
                </c:pt>
                <c:pt idx="1554">
                  <c:v>3.4684989573013175E-5</c:v>
                </c:pt>
                <c:pt idx="1555">
                  <c:v>1.2800602165614002E-4</c:v>
                </c:pt>
                <c:pt idx="1556">
                  <c:v>2.4497896907135289E-5</c:v>
                </c:pt>
                <c:pt idx="1557">
                  <c:v>5.2639553876394247E-7</c:v>
                </c:pt>
                <c:pt idx="1558">
                  <c:v>1.7252892768981568E-6</c:v>
                </c:pt>
                <c:pt idx="1559">
                  <c:v>1.0885488744518969E-5</c:v>
                </c:pt>
                <c:pt idx="1560">
                  <c:v>2.9643331667002738E-5</c:v>
                </c:pt>
                <c:pt idx="1561">
                  <c:v>1.3165138091733451E-3</c:v>
                </c:pt>
                <c:pt idx="1562">
                  <c:v>2.4137196295710229E-4</c:v>
                </c:pt>
                <c:pt idx="1563">
                  <c:v>2.1157949016568288E-4</c:v>
                </c:pt>
                <c:pt idx="1564">
                  <c:v>2.1653862418498482E-4</c:v>
                </c:pt>
                <c:pt idx="1565">
                  <c:v>7.5212992567928237E-5</c:v>
                </c:pt>
                <c:pt idx="1566">
                  <c:v>8.6381393954368082E-5</c:v>
                </c:pt>
                <c:pt idx="1567">
                  <c:v>6.6276807392495364E-5</c:v>
                </c:pt>
                <c:pt idx="1568">
                  <c:v>8.0921644511210345E-5</c:v>
                </c:pt>
                <c:pt idx="1569">
                  <c:v>5.8400297253031471E-5</c:v>
                </c:pt>
                <c:pt idx="1570">
                  <c:v>3.5116726911810347E-5</c:v>
                </c:pt>
                <c:pt idx="1571">
                  <c:v>4.2392616976647564E-5</c:v>
                </c:pt>
                <c:pt idx="1572">
                  <c:v>3.71972069135176E-5</c:v>
                </c:pt>
                <c:pt idx="1573">
                  <c:v>3.5762816799469282E-5</c:v>
                </c:pt>
                <c:pt idx="1574">
                  <c:v>4.0125649254606769E-5</c:v>
                </c:pt>
                <c:pt idx="1575">
                  <c:v>4.2432709301236218E-5</c:v>
                </c:pt>
                <c:pt idx="1576">
                  <c:v>2.845917950434551E-5</c:v>
                </c:pt>
                <c:pt idx="1577">
                  <c:v>1.4083175191046326E-4</c:v>
                </c:pt>
                <c:pt idx="1578">
                  <c:v>1.5361186488628753E-5</c:v>
                </c:pt>
                <c:pt idx="1579">
                  <c:v>1.3175937443185836E-4</c:v>
                </c:pt>
                <c:pt idx="1580">
                  <c:v>1.026649096775885E-4</c:v>
                </c:pt>
                <c:pt idx="1581">
                  <c:v>8.8196366287249752E-5</c:v>
                </c:pt>
                <c:pt idx="1582">
                  <c:v>1.5867878210566465E-7</c:v>
                </c:pt>
                <c:pt idx="1583">
                  <c:v>1.066936414213587E-4</c:v>
                </c:pt>
                <c:pt idx="1584">
                  <c:v>1.1985050053283482E-4</c:v>
                </c:pt>
                <c:pt idx="1585">
                  <c:v>9.3031046505593943E-5</c:v>
                </c:pt>
                <c:pt idx="1586">
                  <c:v>7.7042382680793845E-5</c:v>
                </c:pt>
                <c:pt idx="1587">
                  <c:v>7.8661825233557688E-5</c:v>
                </c:pt>
                <c:pt idx="1588">
                  <c:v>7.07005407400753E-5</c:v>
                </c:pt>
                <c:pt idx="1589">
                  <c:v>8.8378946162028676E-5</c:v>
                </c:pt>
                <c:pt idx="1590">
                  <c:v>8.7360395793416749E-5</c:v>
                </c:pt>
                <c:pt idx="1591">
                  <c:v>8.4160850688109372E-5</c:v>
                </c:pt>
                <c:pt idx="1592">
                  <c:v>1.9336236421306786E-5</c:v>
                </c:pt>
                <c:pt idx="1593">
                  <c:v>1.6742256490138851E-5</c:v>
                </c:pt>
                <c:pt idx="1594">
                  <c:v>7.5207922876526386E-6</c:v>
                </c:pt>
                <c:pt idx="1595">
                  <c:v>1.2690718316576009E-5</c:v>
                </c:pt>
                <c:pt idx="1596">
                  <c:v>1.222831671442236E-5</c:v>
                </c:pt>
                <c:pt idx="1597">
                  <c:v>8.6540037525989807E-6</c:v>
                </c:pt>
                <c:pt idx="1598">
                  <c:v>9.0078343871642946E-6</c:v>
                </c:pt>
                <c:pt idx="1599">
                  <c:v>9.2978197488331223E-6</c:v>
                </c:pt>
                <c:pt idx="1600">
                  <c:v>7.2371217022228144E-6</c:v>
                </c:pt>
                <c:pt idx="1601">
                  <c:v>6.3155690571051219E-6</c:v>
                </c:pt>
                <c:pt idx="1602">
                  <c:v>4.6047235902416894E-6</c:v>
                </c:pt>
                <c:pt idx="1603">
                  <c:v>2.6851521965995905E-4</c:v>
                </c:pt>
                <c:pt idx="1604">
                  <c:v>3.5612474234408885E-4</c:v>
                </c:pt>
                <c:pt idx="1605">
                  <c:v>1.0712733215816272E-6</c:v>
                </c:pt>
                <c:pt idx="1606">
                  <c:v>1.585541128553394E-6</c:v>
                </c:pt>
                <c:pt idx="1607">
                  <c:v>1.0304144180395225E-4</c:v>
                </c:pt>
                <c:pt idx="1608">
                  <c:v>9.515630643670199E-5</c:v>
                </c:pt>
                <c:pt idx="1609">
                  <c:v>9.0604636818377547E-5</c:v>
                </c:pt>
                <c:pt idx="1610">
                  <c:v>7.8273276696701874E-5</c:v>
                </c:pt>
                <c:pt idx="1611">
                  <c:v>4.9697652402634336E-4</c:v>
                </c:pt>
                <c:pt idx="1612">
                  <c:v>1.0830415766547805E-5</c:v>
                </c:pt>
                <c:pt idx="1613">
                  <c:v>1.1615481320400394E-5</c:v>
                </c:pt>
                <c:pt idx="1614">
                  <c:v>3.8435593066513346E-4</c:v>
                </c:pt>
                <c:pt idx="1615">
                  <c:v>1.7662289382562426E-5</c:v>
                </c:pt>
                <c:pt idx="1616">
                  <c:v>1.3795082606530065E-5</c:v>
                </c:pt>
                <c:pt idx="1617">
                  <c:v>2.2693460912241846E-5</c:v>
                </c:pt>
                <c:pt idx="1618">
                  <c:v>1.5387203039021042E-5</c:v>
                </c:pt>
                <c:pt idx="1619">
                  <c:v>2.8901870565377291E-6</c:v>
                </c:pt>
                <c:pt idx="1620">
                  <c:v>2.6050778368526146E-7</c:v>
                </c:pt>
                <c:pt idx="1621">
                  <c:v>2.5362466917703805E-7</c:v>
                </c:pt>
                <c:pt idx="1622">
                  <c:v>5.7986008724807122E-5</c:v>
                </c:pt>
                <c:pt idx="1623">
                  <c:v>5.7338640168556232E-5</c:v>
                </c:pt>
                <c:pt idx="1624">
                  <c:v>3.8391525960544085E-5</c:v>
                </c:pt>
                <c:pt idx="1625">
                  <c:v>7.3283384584136411E-5</c:v>
                </c:pt>
                <c:pt idx="1626">
                  <c:v>7.2981450963211026E-5</c:v>
                </c:pt>
                <c:pt idx="1627">
                  <c:v>6.7803400068035084E-5</c:v>
                </c:pt>
                <c:pt idx="1628">
                  <c:v>5.4612510633924662E-5</c:v>
                </c:pt>
                <c:pt idx="1629">
                  <c:v>4.7986064884641006E-5</c:v>
                </c:pt>
                <c:pt idx="1630">
                  <c:v>1.8188677740301884E-5</c:v>
                </c:pt>
                <c:pt idx="1631">
                  <c:v>1.6803601222762932E-4</c:v>
                </c:pt>
                <c:pt idx="1632">
                  <c:v>1.5301425526569078E-4</c:v>
                </c:pt>
                <c:pt idx="1633">
                  <c:v>1.6734902465553213E-4</c:v>
                </c:pt>
                <c:pt idx="1634">
                  <c:v>1.6175975721442837E-4</c:v>
                </c:pt>
                <c:pt idx="1635">
                  <c:v>1.5246156203224301E-4</c:v>
                </c:pt>
                <c:pt idx="1636">
                  <c:v>1.0390548338236158E-4</c:v>
                </c:pt>
                <c:pt idx="1637">
                  <c:v>9.6175997005659488E-5</c:v>
                </c:pt>
                <c:pt idx="1638">
                  <c:v>8.7699971505921271E-5</c:v>
                </c:pt>
                <c:pt idx="1639">
                  <c:v>9.4235384973912844E-8</c:v>
                </c:pt>
                <c:pt idx="1640">
                  <c:v>3.2510303007474169E-6</c:v>
                </c:pt>
                <c:pt idx="1641">
                  <c:v>5.5569339606825764E-5</c:v>
                </c:pt>
                <c:pt idx="1642">
                  <c:v>5.1227807313102846E-5</c:v>
                </c:pt>
                <c:pt idx="1643">
                  <c:v>4.4281466840233271E-5</c:v>
                </c:pt>
                <c:pt idx="1644">
                  <c:v>3.8902486822245664E-5</c:v>
                </c:pt>
                <c:pt idx="1645">
                  <c:v>3.806588592798745E-4</c:v>
                </c:pt>
                <c:pt idx="1646">
                  <c:v>8.2695864466473238E-5</c:v>
                </c:pt>
                <c:pt idx="1647">
                  <c:v>2.6067368188208295E-5</c:v>
                </c:pt>
                <c:pt idx="1648">
                  <c:v>1.0799662762687175E-4</c:v>
                </c:pt>
                <c:pt idx="1649">
                  <c:v>1.7830753445378323E-5</c:v>
                </c:pt>
                <c:pt idx="1650">
                  <c:v>1.6353091791938452E-4</c:v>
                </c:pt>
                <c:pt idx="1651">
                  <c:v>8.9946845258579458E-7</c:v>
                </c:pt>
                <c:pt idx="1652">
                  <c:v>1.7084777017580318E-3</c:v>
                </c:pt>
                <c:pt idx="1653">
                  <c:v>1.7641619060074557E-3</c:v>
                </c:pt>
                <c:pt idx="1654">
                  <c:v>1.9390471829360809E-3</c:v>
                </c:pt>
                <c:pt idx="1655">
                  <c:v>2.0028908079162142E-3</c:v>
                </c:pt>
                <c:pt idx="1656">
                  <c:v>3.2200642591123552E-3</c:v>
                </c:pt>
                <c:pt idx="1657">
                  <c:v>2.1268477204225873E-3</c:v>
                </c:pt>
                <c:pt idx="1658">
                  <c:v>1.0934550458276872E-4</c:v>
                </c:pt>
                <c:pt idx="1659">
                  <c:v>1.597764179327838E-4</c:v>
                </c:pt>
                <c:pt idx="1660">
                  <c:v>1.1883287852181032E-4</c:v>
                </c:pt>
                <c:pt idx="1661">
                  <c:v>1.6024827147377688E-5</c:v>
                </c:pt>
                <c:pt idx="1662">
                  <c:v>2.1844537880394272E-4</c:v>
                </c:pt>
                <c:pt idx="1663">
                  <c:v>3.909657399764974E-4</c:v>
                </c:pt>
                <c:pt idx="1664">
                  <c:v>2.801877787674361E-3</c:v>
                </c:pt>
                <c:pt idx="1665">
                  <c:v>3.3436222347864148E-3</c:v>
                </c:pt>
                <c:pt idx="1666">
                  <c:v>3.3294152107088339E-4</c:v>
                </c:pt>
                <c:pt idx="1667">
                  <c:v>3.4016840023114609E-4</c:v>
                </c:pt>
                <c:pt idx="1668">
                  <c:v>3.5247303152979924E-4</c:v>
                </c:pt>
                <c:pt idx="1669">
                  <c:v>3.7279877186935172E-4</c:v>
                </c:pt>
                <c:pt idx="1670">
                  <c:v>3.8084222340978557E-4</c:v>
                </c:pt>
                <c:pt idx="1671">
                  <c:v>3.151610803278224E-6</c:v>
                </c:pt>
                <c:pt idx="1672">
                  <c:v>1.1550058913218702E-5</c:v>
                </c:pt>
                <c:pt idx="1673">
                  <c:v>8.1613008528548513E-7</c:v>
                </c:pt>
                <c:pt idx="1674">
                  <c:v>5.8506884924014923E-4</c:v>
                </c:pt>
                <c:pt idx="1675">
                  <c:v>7.5342240258614747E-8</c:v>
                </c:pt>
                <c:pt idx="1676">
                  <c:v>1.0421272875115939E-7</c:v>
                </c:pt>
                <c:pt idx="1677">
                  <c:v>4.1678254845476334E-7</c:v>
                </c:pt>
                <c:pt idx="1678">
                  <c:v>1.2717122703711091E-6</c:v>
                </c:pt>
                <c:pt idx="1679">
                  <c:v>1.8916676051851207E-6</c:v>
                </c:pt>
                <c:pt idx="1680">
                  <c:v>3.4130380677058401E-6</c:v>
                </c:pt>
                <c:pt idx="1681">
                  <c:v>3.5420473812000386E-5</c:v>
                </c:pt>
                <c:pt idx="1682">
                  <c:v>2.8065790626965216E-5</c:v>
                </c:pt>
                <c:pt idx="1683">
                  <c:v>2.0946439964255595E-5</c:v>
                </c:pt>
                <c:pt idx="1684">
                  <c:v>1.0070118751077996E-6</c:v>
                </c:pt>
                <c:pt idx="1685">
                  <c:v>3.0662466119329384E-6</c:v>
                </c:pt>
                <c:pt idx="1686">
                  <c:v>1.5199752459449864E-3</c:v>
                </c:pt>
                <c:pt idx="1687">
                  <c:v>3.9284469301897909E-7</c:v>
                </c:pt>
                <c:pt idx="1688">
                  <c:v>3.3235639319945496E-7</c:v>
                </c:pt>
                <c:pt idx="1689">
                  <c:v>1.559701796296937E-6</c:v>
                </c:pt>
                <c:pt idx="1690">
                  <c:v>4.1777286582956901E-6</c:v>
                </c:pt>
                <c:pt idx="1691">
                  <c:v>3.5834907778336663E-6</c:v>
                </c:pt>
                <c:pt idx="1692">
                  <c:v>1.9075576475057737E-7</c:v>
                </c:pt>
                <c:pt idx="1693">
                  <c:v>1.2715270078839121E-7</c:v>
                </c:pt>
                <c:pt idx="1694">
                  <c:v>7.2230669779267757E-7</c:v>
                </c:pt>
                <c:pt idx="1695">
                  <c:v>1.7290543308711276E-3</c:v>
                </c:pt>
                <c:pt idx="1696">
                  <c:v>4.2614519857586363E-5</c:v>
                </c:pt>
                <c:pt idx="1697">
                  <c:v>3.2701388223037645E-5</c:v>
                </c:pt>
                <c:pt idx="1698">
                  <c:v>2.8547644687514632E-5</c:v>
                </c:pt>
                <c:pt idx="1699">
                  <c:v>2.2033788686336848E-5</c:v>
                </c:pt>
                <c:pt idx="1700">
                  <c:v>2.0125490013057187E-5</c:v>
                </c:pt>
                <c:pt idx="1701">
                  <c:v>1.6295676228071148E-5</c:v>
                </c:pt>
                <c:pt idx="1702">
                  <c:v>1.2075009470741544E-5</c:v>
                </c:pt>
                <c:pt idx="1703">
                  <c:v>9.8698084861831713E-6</c:v>
                </c:pt>
                <c:pt idx="1704">
                  <c:v>3.7385745724095431E-4</c:v>
                </c:pt>
                <c:pt idx="1705">
                  <c:v>3.8913117947081188E-4</c:v>
                </c:pt>
                <c:pt idx="1706">
                  <c:v>2.041735832621135E-6</c:v>
                </c:pt>
                <c:pt idx="1707">
                  <c:v>5.7401474132491473E-4</c:v>
                </c:pt>
                <c:pt idx="1708">
                  <c:v>3.8284327639394535E-9</c:v>
                </c:pt>
                <c:pt idx="1709">
                  <c:v>7.2981864415367509E-4</c:v>
                </c:pt>
                <c:pt idx="1710">
                  <c:v>1.6755066058309222E-6</c:v>
                </c:pt>
                <c:pt idx="1711">
                  <c:v>1.1247459551137794E-3</c:v>
                </c:pt>
                <c:pt idx="1712">
                  <c:v>1.0689089410251503E-6</c:v>
                </c:pt>
                <c:pt idx="1713">
                  <c:v>8.2018806361691693E-5</c:v>
                </c:pt>
                <c:pt idx="1714">
                  <c:v>9.3817419778391897E-5</c:v>
                </c:pt>
                <c:pt idx="1715">
                  <c:v>1.1827202836207835E-3</c:v>
                </c:pt>
                <c:pt idx="1716">
                  <c:v>1.0453742534132142E-3</c:v>
                </c:pt>
                <c:pt idx="1717">
                  <c:v>1.0781360385938919E-4</c:v>
                </c:pt>
                <c:pt idx="1718">
                  <c:v>1.1523543410229475E-4</c:v>
                </c:pt>
                <c:pt idx="1719">
                  <c:v>2.732040900801465E-4</c:v>
                </c:pt>
                <c:pt idx="1720">
                  <c:v>1.0178164107612841E-4</c:v>
                </c:pt>
                <c:pt idx="1721">
                  <c:v>2.6360828424588241E-5</c:v>
                </c:pt>
                <c:pt idx="1722">
                  <c:v>2.6472114498071227E-4</c:v>
                </c:pt>
                <c:pt idx="1723">
                  <c:v>1.0765131497569929E-5</c:v>
                </c:pt>
                <c:pt idx="1724">
                  <c:v>8.7791880058328529E-6</c:v>
                </c:pt>
                <c:pt idx="1725">
                  <c:v>1.0543826950370616E-5</c:v>
                </c:pt>
                <c:pt idx="1726">
                  <c:v>2.6406795160791312E-4</c:v>
                </c:pt>
                <c:pt idx="1727">
                  <c:v>1.3528959487493105E-4</c:v>
                </c:pt>
                <c:pt idx="1728">
                  <c:v>2.5254068590269818E-4</c:v>
                </c:pt>
                <c:pt idx="1729">
                  <c:v>3.9913718341173304E-7</c:v>
                </c:pt>
                <c:pt idx="1730">
                  <c:v>3.2639079738840387E-4</c:v>
                </c:pt>
                <c:pt idx="1731">
                  <c:v>1.0444486537539886E-3</c:v>
                </c:pt>
                <c:pt idx="1732">
                  <c:v>8.9207799765407938E-4</c:v>
                </c:pt>
                <c:pt idx="1733">
                  <c:v>7.0839380866439555E-6</c:v>
                </c:pt>
                <c:pt idx="1734">
                  <c:v>1.5645207699069026E-4</c:v>
                </c:pt>
                <c:pt idx="1735">
                  <c:v>7.2183630193538002E-5</c:v>
                </c:pt>
                <c:pt idx="1736">
                  <c:v>7.9025093665873434E-5</c:v>
                </c:pt>
                <c:pt idx="1737">
                  <c:v>4.5882100064779852E-5</c:v>
                </c:pt>
                <c:pt idx="1738">
                  <c:v>5.4281258481228181E-8</c:v>
                </c:pt>
                <c:pt idx="1739">
                  <c:v>1.5747363489884829E-8</c:v>
                </c:pt>
                <c:pt idx="1740">
                  <c:v>1.2091255423260879E-6</c:v>
                </c:pt>
                <c:pt idx="1741">
                  <c:v>3.8569501904155684E-6</c:v>
                </c:pt>
                <c:pt idx="1742">
                  <c:v>8.6311292987115384E-5</c:v>
                </c:pt>
                <c:pt idx="1743">
                  <c:v>7.9571154461254484E-5</c:v>
                </c:pt>
                <c:pt idx="1744">
                  <c:v>7.971123254438171E-5</c:v>
                </c:pt>
                <c:pt idx="1745">
                  <c:v>9.0057656602745992E-5</c:v>
                </c:pt>
                <c:pt idx="1746">
                  <c:v>6.1451576770397845E-5</c:v>
                </c:pt>
                <c:pt idx="1747">
                  <c:v>7.0343247758953978E-5</c:v>
                </c:pt>
                <c:pt idx="1748">
                  <c:v>5.660683764481166E-5</c:v>
                </c:pt>
                <c:pt idx="1749">
                  <c:v>5.9596531142930544E-5</c:v>
                </c:pt>
                <c:pt idx="1750">
                  <c:v>9.9922272109694267E-6</c:v>
                </c:pt>
                <c:pt idx="1751">
                  <c:v>5.2456296764354966E-5</c:v>
                </c:pt>
                <c:pt idx="1752">
                  <c:v>5.0779108690406545E-5</c:v>
                </c:pt>
                <c:pt idx="1753">
                  <c:v>2.3601792153892401E-4</c:v>
                </c:pt>
                <c:pt idx="1754">
                  <c:v>1.9087416898639107E-4</c:v>
                </c:pt>
                <c:pt idx="1755">
                  <c:v>1.0690588966260345E-4</c:v>
                </c:pt>
                <c:pt idx="1756">
                  <c:v>1.046258466259456E-4</c:v>
                </c:pt>
                <c:pt idx="1757">
                  <c:v>2.5802974132826485E-5</c:v>
                </c:pt>
                <c:pt idx="1758">
                  <c:v>1.4428968280090558E-4</c:v>
                </c:pt>
                <c:pt idx="1759">
                  <c:v>5.3742987677004558E-7</c:v>
                </c:pt>
                <c:pt idx="1760">
                  <c:v>6.2726614895309524E-5</c:v>
                </c:pt>
                <c:pt idx="1761">
                  <c:v>9.3111241293756931E-5</c:v>
                </c:pt>
                <c:pt idx="1762">
                  <c:v>1.2710357266598093E-4</c:v>
                </c:pt>
                <c:pt idx="1763">
                  <c:v>1.7384763075438766E-4</c:v>
                </c:pt>
                <c:pt idx="1764">
                  <c:v>2.1870727910656171E-4</c:v>
                </c:pt>
                <c:pt idx="1765">
                  <c:v>2.685599709288559E-4</c:v>
                </c:pt>
                <c:pt idx="1766">
                  <c:v>3.3014788772079356E-4</c:v>
                </c:pt>
                <c:pt idx="1767">
                  <c:v>4.0177776056605878E-4</c:v>
                </c:pt>
                <c:pt idx="1768">
                  <c:v>3.2911035084135769E-3</c:v>
                </c:pt>
                <c:pt idx="1769">
                  <c:v>5.5168685782535168E-4</c:v>
                </c:pt>
                <c:pt idx="1770">
                  <c:v>1.5102744059044041E-4</c:v>
                </c:pt>
                <c:pt idx="1771">
                  <c:v>7.1657324298296174E-4</c:v>
                </c:pt>
                <c:pt idx="1772">
                  <c:v>1.5331412555943063E-4</c:v>
                </c:pt>
                <c:pt idx="1773">
                  <c:v>6.2284423571005358E-4</c:v>
                </c:pt>
                <c:pt idx="1774">
                  <c:v>7.1995906446573608E-4</c:v>
                </c:pt>
                <c:pt idx="1775">
                  <c:v>8.3217546127225097E-4</c:v>
                </c:pt>
                <c:pt idx="1776">
                  <c:v>9.2772431364814261E-4</c:v>
                </c:pt>
                <c:pt idx="1777">
                  <c:v>1.0277707271808376E-3</c:v>
                </c:pt>
                <c:pt idx="1778">
                  <c:v>1.6228982622530274E-5</c:v>
                </c:pt>
                <c:pt idx="1779">
                  <c:v>3.8876615109747581E-4</c:v>
                </c:pt>
                <c:pt idx="1780">
                  <c:v>1.5569510041967825E-3</c:v>
                </c:pt>
                <c:pt idx="1781">
                  <c:v>1.1189630180864009E-2</c:v>
                </c:pt>
                <c:pt idx="1782">
                  <c:v>8.942993155832954E-3</c:v>
                </c:pt>
                <c:pt idx="1783">
                  <c:v>9.562420454840747E-3</c:v>
                </c:pt>
                <c:pt idx="1784">
                  <c:v>9.0809086427665105E-3</c:v>
                </c:pt>
                <c:pt idx="1785">
                  <c:v>9.2803122665290755E-3</c:v>
                </c:pt>
                <c:pt idx="1786">
                  <c:v>8.9596876372419112E-3</c:v>
                </c:pt>
                <c:pt idx="1787">
                  <c:v>4.5191360901989931E-4</c:v>
                </c:pt>
                <c:pt idx="1788">
                  <c:v>3.9109788575128327E-4</c:v>
                </c:pt>
                <c:pt idx="1789">
                  <c:v>3.5926916142816582E-4</c:v>
                </c:pt>
                <c:pt idx="1790">
                  <c:v>1.3897682817714949E-4</c:v>
                </c:pt>
                <c:pt idx="1791">
                  <c:v>3.0001503077638084E-4</c:v>
                </c:pt>
                <c:pt idx="1792">
                  <c:v>2.9133865332030447E-3</c:v>
                </c:pt>
                <c:pt idx="1793">
                  <c:v>2.5153663925839603E-3</c:v>
                </c:pt>
                <c:pt idx="1794">
                  <c:v>9.005001004138613E-4</c:v>
                </c:pt>
                <c:pt idx="1795">
                  <c:v>6.3285511299495799E-5</c:v>
                </c:pt>
                <c:pt idx="1796">
                  <c:v>7.6649187939073818E-4</c:v>
                </c:pt>
                <c:pt idx="1797">
                  <c:v>4.2724175695136592E-4</c:v>
                </c:pt>
                <c:pt idx="1798">
                  <c:v>1.4081555031061918E-4</c:v>
                </c:pt>
                <c:pt idx="1799">
                  <c:v>1.261772792734934E-4</c:v>
                </c:pt>
                <c:pt idx="1800">
                  <c:v>1.0979683597807995E-4</c:v>
                </c:pt>
                <c:pt idx="1801">
                  <c:v>1.1926237735528826E-5</c:v>
                </c:pt>
                <c:pt idx="1802">
                  <c:v>1.6017292055554761E-5</c:v>
                </c:pt>
                <c:pt idx="1803">
                  <c:v>7.7074430771113578E-5</c:v>
                </c:pt>
                <c:pt idx="1804">
                  <c:v>4.2815951452617169E-5</c:v>
                </c:pt>
                <c:pt idx="1805">
                  <c:v>3.9150277491976191E-5</c:v>
                </c:pt>
                <c:pt idx="1806">
                  <c:v>5.2770039287406422E-5</c:v>
                </c:pt>
                <c:pt idx="1807">
                  <c:v>4.6633238511485321E-5</c:v>
                </c:pt>
                <c:pt idx="1808">
                  <c:v>2.444628349561972E-5</c:v>
                </c:pt>
                <c:pt idx="1809">
                  <c:v>3.6232298137605567E-5</c:v>
                </c:pt>
                <c:pt idx="1810">
                  <c:v>1.70879902246376E-4</c:v>
                </c:pt>
                <c:pt idx="1811">
                  <c:v>1.6310150684342611E-4</c:v>
                </c:pt>
                <c:pt idx="1812">
                  <c:v>1.245390678424463E-4</c:v>
                </c:pt>
                <c:pt idx="1813">
                  <c:v>1.3716170203079091E-4</c:v>
                </c:pt>
                <c:pt idx="1814">
                  <c:v>1.2865763436412228E-4</c:v>
                </c:pt>
                <c:pt idx="1815">
                  <c:v>6.3076263135101197E-7</c:v>
                </c:pt>
                <c:pt idx="1816">
                  <c:v>9.5913256577050596E-5</c:v>
                </c:pt>
                <c:pt idx="1817">
                  <c:v>1.0932416116082737E-4</c:v>
                </c:pt>
                <c:pt idx="1818">
                  <c:v>3.0267203790797223E-7</c:v>
                </c:pt>
                <c:pt idx="1819">
                  <c:v>8.1853107740400428E-7</c:v>
                </c:pt>
                <c:pt idx="1820">
                  <c:v>1.8435988876285663E-6</c:v>
                </c:pt>
                <c:pt idx="1821">
                  <c:v>2.5385993640712104E-6</c:v>
                </c:pt>
                <c:pt idx="1822">
                  <c:v>3.6085007029225727E-6</c:v>
                </c:pt>
                <c:pt idx="1823">
                  <c:v>5.0661345139168943E-6</c:v>
                </c:pt>
                <c:pt idx="1824">
                  <c:v>6.222336566449481E-6</c:v>
                </c:pt>
                <c:pt idx="1825">
                  <c:v>7.9867094528514969E-6</c:v>
                </c:pt>
                <c:pt idx="1826">
                  <c:v>1.027010768753402E-5</c:v>
                </c:pt>
                <c:pt idx="1827">
                  <c:v>1.0526755708978202E-3</c:v>
                </c:pt>
                <c:pt idx="1828">
                  <c:v>1.5015862635156797E-5</c:v>
                </c:pt>
                <c:pt idx="1829">
                  <c:v>1.687694951678882E-5</c:v>
                </c:pt>
                <c:pt idx="1830">
                  <c:v>2.0796890131712837E-5</c:v>
                </c:pt>
                <c:pt idx="1831">
                  <c:v>2.2804592803043277E-5</c:v>
                </c:pt>
                <c:pt idx="1832">
                  <c:v>8.4470504181065299E-4</c:v>
                </c:pt>
                <c:pt idx="1833">
                  <c:v>1.8108773078608859E-4</c:v>
                </c:pt>
                <c:pt idx="1834">
                  <c:v>1.7346265931394392E-4</c:v>
                </c:pt>
                <c:pt idx="1835">
                  <c:v>1.6871216047585477E-5</c:v>
                </c:pt>
                <c:pt idx="1836">
                  <c:v>2.1080027424933033E-4</c:v>
                </c:pt>
                <c:pt idx="1837">
                  <c:v>1.2895819259370287E-4</c:v>
                </c:pt>
                <c:pt idx="1838">
                  <c:v>1.5579220331521905E-4</c:v>
                </c:pt>
                <c:pt idx="1839">
                  <c:v>1.3999472866423502E-4</c:v>
                </c:pt>
                <c:pt idx="1840">
                  <c:v>1.5079479532014367E-4</c:v>
                </c:pt>
                <c:pt idx="1841">
                  <c:v>1.1687537626869747E-4</c:v>
                </c:pt>
                <c:pt idx="1842">
                  <c:v>9.5931377255628728E-5</c:v>
                </c:pt>
                <c:pt idx="1843">
                  <c:v>1.0037140234957001E-4</c:v>
                </c:pt>
                <c:pt idx="1844">
                  <c:v>1.0665396699647922E-4</c:v>
                </c:pt>
                <c:pt idx="1845">
                  <c:v>1.12561836016222E-4</c:v>
                </c:pt>
                <c:pt idx="1846">
                  <c:v>1.0566126980703685E-4</c:v>
                </c:pt>
                <c:pt idx="1847">
                  <c:v>1.1077299933861264E-4</c:v>
                </c:pt>
                <c:pt idx="1848">
                  <c:v>9.8907794019542855E-6</c:v>
                </c:pt>
                <c:pt idx="1849">
                  <c:v>9.1465713153672735E-6</c:v>
                </c:pt>
                <c:pt idx="1850">
                  <c:v>8.251608804935094E-6</c:v>
                </c:pt>
                <c:pt idx="1851">
                  <c:v>2.4338030292292162E-6</c:v>
                </c:pt>
                <c:pt idx="1852">
                  <c:v>1.7101009402444471E-6</c:v>
                </c:pt>
                <c:pt idx="1853">
                  <c:v>1.0605134315980097E-6</c:v>
                </c:pt>
                <c:pt idx="1854">
                  <c:v>9.0335522937781015E-4</c:v>
                </c:pt>
                <c:pt idx="1855">
                  <c:v>3.8515382631379689E-7</c:v>
                </c:pt>
                <c:pt idx="1856">
                  <c:v>3.078328548157881E-4</c:v>
                </c:pt>
                <c:pt idx="1857">
                  <c:v>4.6473815363879333E-4</c:v>
                </c:pt>
                <c:pt idx="1858">
                  <c:v>4.8713243602220575E-8</c:v>
                </c:pt>
                <c:pt idx="1859">
                  <c:v>2.4212525558469105E-8</c:v>
                </c:pt>
                <c:pt idx="1860">
                  <c:v>5.9865588186085438E-8</c:v>
                </c:pt>
                <c:pt idx="1861">
                  <c:v>1.2001225653159719E-7</c:v>
                </c:pt>
                <c:pt idx="1862">
                  <c:v>1.6735076299272239E-7</c:v>
                </c:pt>
                <c:pt idx="1863">
                  <c:v>2.0374708688566511E-4</c:v>
                </c:pt>
                <c:pt idx="1864">
                  <c:v>6.0475968441130226E-5</c:v>
                </c:pt>
                <c:pt idx="1865">
                  <c:v>5.7818800391949497E-5</c:v>
                </c:pt>
                <c:pt idx="1866">
                  <c:v>2.9082324555268674E-5</c:v>
                </c:pt>
                <c:pt idx="1867">
                  <c:v>5.3460367468365266E-5</c:v>
                </c:pt>
                <c:pt idx="1868">
                  <c:v>5.8035172515046047E-5</c:v>
                </c:pt>
                <c:pt idx="1869">
                  <c:v>5.3900453025363475E-5</c:v>
                </c:pt>
                <c:pt idx="1870">
                  <c:v>4.3491719858901106E-5</c:v>
                </c:pt>
                <c:pt idx="1871">
                  <c:v>4.6482542720154692E-5</c:v>
                </c:pt>
                <c:pt idx="1872">
                  <c:v>4.4916039369470461E-5</c:v>
                </c:pt>
                <c:pt idx="1873">
                  <c:v>4.1589377464127295E-5</c:v>
                </c:pt>
                <c:pt idx="1874">
                  <c:v>3.5286058966803256E-5</c:v>
                </c:pt>
                <c:pt idx="1875">
                  <c:v>3.2374192298753288E-5</c:v>
                </c:pt>
                <c:pt idx="1876">
                  <c:v>1.5063179691349106E-4</c:v>
                </c:pt>
                <c:pt idx="1877">
                  <c:v>4.6798857113165842E-4</c:v>
                </c:pt>
                <c:pt idx="1878">
                  <c:v>2.3771591998472612E-4</c:v>
                </c:pt>
                <c:pt idx="1879">
                  <c:v>7.6648659621199203E-5</c:v>
                </c:pt>
                <c:pt idx="1880">
                  <c:v>6.8698507991367814E-5</c:v>
                </c:pt>
                <c:pt idx="1881">
                  <c:v>6.2465584877361636E-5</c:v>
                </c:pt>
                <c:pt idx="1882">
                  <c:v>8.2352775056291496E-6</c:v>
                </c:pt>
                <c:pt idx="1883">
                  <c:v>1.0969661502403131E-5</c:v>
                </c:pt>
                <c:pt idx="1884">
                  <c:v>6.4083610206078635E-5</c:v>
                </c:pt>
                <c:pt idx="1885">
                  <c:v>5.3715933441993625E-5</c:v>
                </c:pt>
                <c:pt idx="1886">
                  <c:v>6.0941473419025429E-5</c:v>
                </c:pt>
                <c:pt idx="1887">
                  <c:v>3.9678675322947217E-5</c:v>
                </c:pt>
                <c:pt idx="1888">
                  <c:v>3.1480018950153069E-5</c:v>
                </c:pt>
                <c:pt idx="1889">
                  <c:v>3.4552024018097451E-5</c:v>
                </c:pt>
                <c:pt idx="1890">
                  <c:v>4.0170610620899239E-5</c:v>
                </c:pt>
                <c:pt idx="1891">
                  <c:v>2.9809728501574029E-5</c:v>
                </c:pt>
                <c:pt idx="1892">
                  <c:v>2.00169216763877E-5</c:v>
                </c:pt>
                <c:pt idx="1893">
                  <c:v>1.8156162234989332E-5</c:v>
                </c:pt>
                <c:pt idx="1894">
                  <c:v>1.7163955848757429E-5</c:v>
                </c:pt>
                <c:pt idx="1895">
                  <c:v>1.3125609038465458E-5</c:v>
                </c:pt>
                <c:pt idx="1896">
                  <c:v>1.2787619449602371E-5</c:v>
                </c:pt>
                <c:pt idx="1897">
                  <c:v>1.1785635761040677E-5</c:v>
                </c:pt>
                <c:pt idx="1898">
                  <c:v>1.5027065594199896E-5</c:v>
                </c:pt>
                <c:pt idx="1899">
                  <c:v>8.9521692741015903E-6</c:v>
                </c:pt>
                <c:pt idx="1900">
                  <c:v>8.6685571164787576E-6</c:v>
                </c:pt>
                <c:pt idx="1901">
                  <c:v>8.5315207926690438E-6</c:v>
                </c:pt>
                <c:pt idx="1902">
                  <c:v>7.2452255976819624E-6</c:v>
                </c:pt>
                <c:pt idx="1903">
                  <c:v>7.8305287259510703E-6</c:v>
                </c:pt>
                <c:pt idx="1904">
                  <c:v>6.6223114170356579E-6</c:v>
                </c:pt>
                <c:pt idx="1905">
                  <c:v>4.968103296652777E-6</c:v>
                </c:pt>
                <c:pt idx="1906">
                  <c:v>4.3725328823735217E-6</c:v>
                </c:pt>
                <c:pt idx="1907">
                  <c:v>3.6429584496105261E-6</c:v>
                </c:pt>
                <c:pt idx="1908">
                  <c:v>2.107695424724083E-4</c:v>
                </c:pt>
                <c:pt idx="1909">
                  <c:v>2.8462336217801703E-4</c:v>
                </c:pt>
                <c:pt idx="1910">
                  <c:v>1.305516656192574E-5</c:v>
                </c:pt>
                <c:pt idx="1911">
                  <c:v>1.238224015008721E-5</c:v>
                </c:pt>
                <c:pt idx="1912">
                  <c:v>3.2995344964728665E-4</c:v>
                </c:pt>
                <c:pt idx="1913">
                  <c:v>1.239837310567529E-6</c:v>
                </c:pt>
                <c:pt idx="1914">
                  <c:v>5.1786462994555301E-4</c:v>
                </c:pt>
                <c:pt idx="1915">
                  <c:v>2.0771745609962927E-6</c:v>
                </c:pt>
                <c:pt idx="1916">
                  <c:v>3.2535862129059869E-6</c:v>
                </c:pt>
                <c:pt idx="1917">
                  <c:v>4.7000470750321878E-6</c:v>
                </c:pt>
                <c:pt idx="1918">
                  <c:v>4.0903383063443443E-7</c:v>
                </c:pt>
                <c:pt idx="1919">
                  <c:v>2.188262355351789E-8</c:v>
                </c:pt>
                <c:pt idx="1920">
                  <c:v>2.1752709426450825E-6</c:v>
                </c:pt>
                <c:pt idx="1921">
                  <c:v>2.3836291120202221E-6</c:v>
                </c:pt>
                <c:pt idx="1922">
                  <c:v>3.202956836132935E-7</c:v>
                </c:pt>
                <c:pt idx="1923">
                  <c:v>1.9553073706805729E-3</c:v>
                </c:pt>
                <c:pt idx="1924">
                  <c:v>5.2279562328081709E-4</c:v>
                </c:pt>
                <c:pt idx="1925">
                  <c:v>3.5100576490701386E-4</c:v>
                </c:pt>
                <c:pt idx="1926">
                  <c:v>5.5649263484812414E-5</c:v>
                </c:pt>
                <c:pt idx="1927">
                  <c:v>6.6198561039375086E-7</c:v>
                </c:pt>
                <c:pt idx="1928">
                  <c:v>8.7969489921954362E-5</c:v>
                </c:pt>
                <c:pt idx="1929">
                  <c:v>1.3028142248167995E-5</c:v>
                </c:pt>
                <c:pt idx="1930">
                  <c:v>8.4602198295453941E-6</c:v>
                </c:pt>
                <c:pt idx="1931">
                  <c:v>1.7615192619552287E-5</c:v>
                </c:pt>
                <c:pt idx="1932">
                  <c:v>4.6667767703873592E-4</c:v>
                </c:pt>
                <c:pt idx="1933">
                  <c:v>7.5080669689451718E-8</c:v>
                </c:pt>
                <c:pt idx="1934">
                  <c:v>5.6417463259485429E-4</c:v>
                </c:pt>
                <c:pt idx="1935">
                  <c:v>3.2518002520388949E-4</c:v>
                </c:pt>
                <c:pt idx="1936">
                  <c:v>4.1553165857692527E-4</c:v>
                </c:pt>
                <c:pt idx="1937">
                  <c:v>3.9265244616453366E-4</c:v>
                </c:pt>
                <c:pt idx="1938">
                  <c:v>2.9768264394119828E-4</c:v>
                </c:pt>
                <c:pt idx="1939">
                  <c:v>1.131639386824444E-4</c:v>
                </c:pt>
                <c:pt idx="1940">
                  <c:v>2.7389418401582315E-4</c:v>
                </c:pt>
                <c:pt idx="1941">
                  <c:v>2.4145729870449703E-4</c:v>
                </c:pt>
                <c:pt idx="1942">
                  <c:v>2.2149963541770608E-4</c:v>
                </c:pt>
                <c:pt idx="1943">
                  <c:v>2.0511248697999054E-4</c:v>
                </c:pt>
                <c:pt idx="1944">
                  <c:v>1.7937599633123541E-4</c:v>
                </c:pt>
                <c:pt idx="1945">
                  <c:v>1.8937122741985975E-4</c:v>
                </c:pt>
                <c:pt idx="1946">
                  <c:v>1.6395082977888211E-4</c:v>
                </c:pt>
                <c:pt idx="1947">
                  <c:v>1.8622273127598781E-4</c:v>
                </c:pt>
                <c:pt idx="1948">
                  <c:v>1.8936623863095847E-4</c:v>
                </c:pt>
                <c:pt idx="1949">
                  <c:v>1.8944066213604608E-4</c:v>
                </c:pt>
                <c:pt idx="1950">
                  <c:v>1.882566718384876E-4</c:v>
                </c:pt>
                <c:pt idx="1951">
                  <c:v>1.9306204295182472E-4</c:v>
                </c:pt>
                <c:pt idx="1952">
                  <c:v>1.7675485464300174E-4</c:v>
                </c:pt>
                <c:pt idx="1953">
                  <c:v>8.5072761799111142E-4</c:v>
                </c:pt>
                <c:pt idx="1954">
                  <c:v>6.2494456153256751E-4</c:v>
                </c:pt>
                <c:pt idx="1955">
                  <c:v>5.6289590122063891E-4</c:v>
                </c:pt>
                <c:pt idx="1956">
                  <c:v>5.5120403636311067E-4</c:v>
                </c:pt>
                <c:pt idx="1957">
                  <c:v>1.8158893809464458E-3</c:v>
                </c:pt>
                <c:pt idx="1958">
                  <c:v>1.4990939964660431E-3</c:v>
                </c:pt>
                <c:pt idx="1959">
                  <c:v>8.9685500742150146E-4</c:v>
                </c:pt>
                <c:pt idx="1960">
                  <c:v>3.8232036436758039E-4</c:v>
                </c:pt>
                <c:pt idx="1961">
                  <c:v>3.364212525968119E-4</c:v>
                </c:pt>
                <c:pt idx="1962">
                  <c:v>2.8466399106393968E-4</c:v>
                </c:pt>
                <c:pt idx="1963">
                  <c:v>2.5516501537818398E-4</c:v>
                </c:pt>
                <c:pt idx="1964">
                  <c:v>2.25144363411101E-4</c:v>
                </c:pt>
                <c:pt idx="1965">
                  <c:v>1.9180138288421261E-4</c:v>
                </c:pt>
                <c:pt idx="1966">
                  <c:v>4.0360180599108454E-6</c:v>
                </c:pt>
                <c:pt idx="1967">
                  <c:v>1.5898728936506435E-4</c:v>
                </c:pt>
                <c:pt idx="1968">
                  <c:v>2.7355064256375118E-5</c:v>
                </c:pt>
                <c:pt idx="1969">
                  <c:v>2.2058624236825829E-5</c:v>
                </c:pt>
                <c:pt idx="1970">
                  <c:v>1.019536549930975E-3</c:v>
                </c:pt>
                <c:pt idx="1971">
                  <c:v>5.4177647561553122E-4</c:v>
                </c:pt>
                <c:pt idx="1972">
                  <c:v>2.2322953480958143E-5</c:v>
                </c:pt>
                <c:pt idx="1973">
                  <c:v>2.5615818373747449E-5</c:v>
                </c:pt>
                <c:pt idx="1974">
                  <c:v>3.3962558998547623E-5</c:v>
                </c:pt>
                <c:pt idx="1975">
                  <c:v>2.4504847946618778E-5</c:v>
                </c:pt>
                <c:pt idx="1976">
                  <c:v>2.8889914941486426E-5</c:v>
                </c:pt>
                <c:pt idx="1977">
                  <c:v>5.142617972532705E-6</c:v>
                </c:pt>
                <c:pt idx="1978">
                  <c:v>1.121718994823585E-6</c:v>
                </c:pt>
                <c:pt idx="1979">
                  <c:v>6.0873297405615829E-6</c:v>
                </c:pt>
                <c:pt idx="1980">
                  <c:v>8.4180471378196906E-6</c:v>
                </c:pt>
                <c:pt idx="1981">
                  <c:v>1.5956625680066446E-8</c:v>
                </c:pt>
                <c:pt idx="1982">
                  <c:v>3.7120421670080106E-7</c:v>
                </c:pt>
                <c:pt idx="1983">
                  <c:v>4.1805652690078693E-4</c:v>
                </c:pt>
                <c:pt idx="1984">
                  <c:v>9.5271374039557946E-6</c:v>
                </c:pt>
                <c:pt idx="1985">
                  <c:v>1.222903480314183E-5</c:v>
                </c:pt>
                <c:pt idx="1986">
                  <c:v>5.5087959973764944E-7</c:v>
                </c:pt>
                <c:pt idx="1987">
                  <c:v>1.4223744846895929E-5</c:v>
                </c:pt>
                <c:pt idx="1988">
                  <c:v>1.7739543084984706E-5</c:v>
                </c:pt>
                <c:pt idx="1989">
                  <c:v>4.5438607334543389E-5</c:v>
                </c:pt>
                <c:pt idx="1990">
                  <c:v>5.8292583347040266E-5</c:v>
                </c:pt>
                <c:pt idx="1991">
                  <c:v>2.7140907625482514E-5</c:v>
                </c:pt>
                <c:pt idx="1992">
                  <c:v>2.9762784760886087E-5</c:v>
                </c:pt>
                <c:pt idx="1993">
                  <c:v>7.0988922436648284E-5</c:v>
                </c:pt>
                <c:pt idx="1994">
                  <c:v>5.8352286457235685E-5</c:v>
                </c:pt>
                <c:pt idx="1995">
                  <c:v>2.7007086217571458E-4</c:v>
                </c:pt>
                <c:pt idx="1996">
                  <c:v>3.9375270703644543E-4</c:v>
                </c:pt>
                <c:pt idx="1997">
                  <c:v>2.1398347236870275E-4</c:v>
                </c:pt>
                <c:pt idx="1998">
                  <c:v>2.4979882509158969E-4</c:v>
                </c:pt>
                <c:pt idx="1999">
                  <c:v>3.3191254030155704E-5</c:v>
                </c:pt>
                <c:pt idx="2000">
                  <c:v>6.7651667314933705E-5</c:v>
                </c:pt>
                <c:pt idx="2001">
                  <c:v>6.8702681673187007E-5</c:v>
                </c:pt>
                <c:pt idx="2002">
                  <c:v>4.9042558146748548E-5</c:v>
                </c:pt>
                <c:pt idx="2003">
                  <c:v>4.9848602028649996E-5</c:v>
                </c:pt>
                <c:pt idx="2004">
                  <c:v>4.3567365730572758E-5</c:v>
                </c:pt>
                <c:pt idx="2005">
                  <c:v>4.6018419158320451E-5</c:v>
                </c:pt>
                <c:pt idx="2006">
                  <c:v>2.6750832732432952E-3</c:v>
                </c:pt>
                <c:pt idx="2007">
                  <c:v>2.3178921004115543E-5</c:v>
                </c:pt>
                <c:pt idx="2008">
                  <c:v>2.3249148026001867E-5</c:v>
                </c:pt>
                <c:pt idx="2009">
                  <c:v>1.0639854964859559E-5</c:v>
                </c:pt>
                <c:pt idx="2010">
                  <c:v>9.8823539661406741E-6</c:v>
                </c:pt>
                <c:pt idx="2011">
                  <c:v>1.7055757784482646E-3</c:v>
                </c:pt>
                <c:pt idx="2012">
                  <c:v>1.6484818542825714E-3</c:v>
                </c:pt>
                <c:pt idx="2013">
                  <c:v>3.947059449440332E-4</c:v>
                </c:pt>
                <c:pt idx="2014">
                  <c:v>1.8306340119296761E-5</c:v>
                </c:pt>
                <c:pt idx="2015">
                  <c:v>1.2739919245009428E-5</c:v>
                </c:pt>
                <c:pt idx="2016">
                  <c:v>2.976189680545339E-5</c:v>
                </c:pt>
                <c:pt idx="2017">
                  <c:v>1.5537768670665798E-3</c:v>
                </c:pt>
                <c:pt idx="2018">
                  <c:v>4.0680236325448052E-5</c:v>
                </c:pt>
                <c:pt idx="2019">
                  <c:v>1.0834294055360755E-4</c:v>
                </c:pt>
                <c:pt idx="2020">
                  <c:v>7.5098382514140701E-5</c:v>
                </c:pt>
                <c:pt idx="2021">
                  <c:v>1.2560076132246421E-4</c:v>
                </c:pt>
                <c:pt idx="2022">
                  <c:v>2.935125860129379E-3</c:v>
                </c:pt>
                <c:pt idx="2023">
                  <c:v>2.8678491373771369E-4</c:v>
                </c:pt>
                <c:pt idx="2024">
                  <c:v>3.3796988853800045E-3</c:v>
                </c:pt>
                <c:pt idx="2025">
                  <c:v>1.7759758028452498E-5</c:v>
                </c:pt>
                <c:pt idx="2026">
                  <c:v>7.3993478014556786E-4</c:v>
                </c:pt>
                <c:pt idx="2027">
                  <c:v>1.0884550895619569E-3</c:v>
                </c:pt>
                <c:pt idx="2028">
                  <c:v>1.5442125490830249E-4</c:v>
                </c:pt>
                <c:pt idx="2029">
                  <c:v>1.4416417725136553E-4</c:v>
                </c:pt>
                <c:pt idx="2030">
                  <c:v>1.4071156803290971E-4</c:v>
                </c:pt>
                <c:pt idx="2031">
                  <c:v>1.3679649561220298E-4</c:v>
                </c:pt>
                <c:pt idx="2032">
                  <c:v>1.1772002606803501E-4</c:v>
                </c:pt>
                <c:pt idx="2033">
                  <c:v>1.2475793078930013E-4</c:v>
                </c:pt>
                <c:pt idx="2034">
                  <c:v>1.0739928320354885E-4</c:v>
                </c:pt>
                <c:pt idx="2035">
                  <c:v>9.0607501983394856E-5</c:v>
                </c:pt>
                <c:pt idx="2036">
                  <c:v>6.1288772665435052E-5</c:v>
                </c:pt>
                <c:pt idx="2037">
                  <c:v>4.1874134887910869E-4</c:v>
                </c:pt>
                <c:pt idx="2038">
                  <c:v>5.5051992664935276E-5</c:v>
                </c:pt>
                <c:pt idx="2039">
                  <c:v>3.7542263003490372E-5</c:v>
                </c:pt>
                <c:pt idx="2040">
                  <c:v>4.2264754018872541E-5</c:v>
                </c:pt>
                <c:pt idx="2041">
                  <c:v>3.9086321386993107E-5</c:v>
                </c:pt>
                <c:pt idx="2042">
                  <c:v>4.3886117361528922E-5</c:v>
                </c:pt>
                <c:pt idx="2043">
                  <c:v>7.1718558479030823E-5</c:v>
                </c:pt>
                <c:pt idx="2044">
                  <c:v>6.3447494703263601E-5</c:v>
                </c:pt>
                <c:pt idx="2045">
                  <c:v>6.3482223969540708E-5</c:v>
                </c:pt>
                <c:pt idx="2046">
                  <c:v>7.1262037320848136E-5</c:v>
                </c:pt>
                <c:pt idx="2047">
                  <c:v>5.7750159429011958E-5</c:v>
                </c:pt>
                <c:pt idx="2048">
                  <c:v>5.4895146783377562E-5</c:v>
                </c:pt>
                <c:pt idx="2049">
                  <c:v>5.1434444718543508E-5</c:v>
                </c:pt>
                <c:pt idx="2050">
                  <c:v>7.5500325033309125E-5</c:v>
                </c:pt>
                <c:pt idx="2051">
                  <c:v>4.5135231222994365E-5</c:v>
                </c:pt>
                <c:pt idx="2052">
                  <c:v>4.2091453628870077E-5</c:v>
                </c:pt>
                <c:pt idx="2053">
                  <c:v>4.06712086488513E-5</c:v>
                </c:pt>
                <c:pt idx="2054">
                  <c:v>3.9008095938283783E-5</c:v>
                </c:pt>
                <c:pt idx="2055">
                  <c:v>3.9668327769886428E-4</c:v>
                </c:pt>
                <c:pt idx="2056">
                  <c:v>3.867002877447116E-4</c:v>
                </c:pt>
                <c:pt idx="2057">
                  <c:v>3.8981394518494223E-4</c:v>
                </c:pt>
                <c:pt idx="2058">
                  <c:v>1.5367443385873303E-4</c:v>
                </c:pt>
                <c:pt idx="2059">
                  <c:v>1.4795533966837336E-4</c:v>
                </c:pt>
                <c:pt idx="2060">
                  <c:v>1.4089682131156395E-4</c:v>
                </c:pt>
                <c:pt idx="2061">
                  <c:v>5.8301586211658991E-5</c:v>
                </c:pt>
                <c:pt idx="2062">
                  <c:v>4.1611793277310518E-5</c:v>
                </c:pt>
                <c:pt idx="2063">
                  <c:v>1.9917395949407545E-4</c:v>
                </c:pt>
                <c:pt idx="2064">
                  <c:v>3.975765223700756E-5</c:v>
                </c:pt>
                <c:pt idx="2065">
                  <c:v>3.6553515522254572E-5</c:v>
                </c:pt>
                <c:pt idx="2066">
                  <c:v>3.7735902432614866E-5</c:v>
                </c:pt>
                <c:pt idx="2067">
                  <c:v>5.0423842943457143E-5</c:v>
                </c:pt>
                <c:pt idx="2068">
                  <c:v>2.8606609099395701E-5</c:v>
                </c:pt>
                <c:pt idx="2069">
                  <c:v>3.2760303217431994E-4</c:v>
                </c:pt>
                <c:pt idx="2070">
                  <c:v>1.8327621979303673E-4</c:v>
                </c:pt>
                <c:pt idx="2071">
                  <c:v>1.4341297492006359E-4</c:v>
                </c:pt>
                <c:pt idx="2072">
                  <c:v>2.4124581428498417E-5</c:v>
                </c:pt>
                <c:pt idx="2073">
                  <c:v>1.9062037615045452E-5</c:v>
                </c:pt>
                <c:pt idx="2074">
                  <c:v>1.6521995458228644E-5</c:v>
                </c:pt>
                <c:pt idx="2075">
                  <c:v>1.6693617738569483E-5</c:v>
                </c:pt>
                <c:pt idx="2076">
                  <c:v>4.665698916636779E-7</c:v>
                </c:pt>
                <c:pt idx="2077">
                  <c:v>4.9473819094954057E-4</c:v>
                </c:pt>
                <c:pt idx="2078">
                  <c:v>4.4805773712007241E-4</c:v>
                </c:pt>
                <c:pt idx="2079">
                  <c:v>3.2630447106301647E-7</c:v>
                </c:pt>
                <c:pt idx="2080">
                  <c:v>5.8124859190131581E-7</c:v>
                </c:pt>
                <c:pt idx="2081">
                  <c:v>6.9107864627526315E-4</c:v>
                </c:pt>
                <c:pt idx="2082">
                  <c:v>6.8163761841747841E-6</c:v>
                </c:pt>
                <c:pt idx="2083">
                  <c:v>1.5424615322940302E-5</c:v>
                </c:pt>
                <c:pt idx="2084">
                  <c:v>3.3150680031271853E-5</c:v>
                </c:pt>
                <c:pt idx="2085">
                  <c:v>2.6789303718806819E-5</c:v>
                </c:pt>
                <c:pt idx="2086">
                  <c:v>2.3046176686366288E-5</c:v>
                </c:pt>
                <c:pt idx="2087">
                  <c:v>2.7864982421533152E-5</c:v>
                </c:pt>
                <c:pt idx="2088">
                  <c:v>8.8298344619432411E-5</c:v>
                </c:pt>
                <c:pt idx="2089">
                  <c:v>8.4985354827291694E-5</c:v>
                </c:pt>
                <c:pt idx="2090">
                  <c:v>4.9474394956424356E-6</c:v>
                </c:pt>
                <c:pt idx="2091">
                  <c:v>1.0259179842753133E-4</c:v>
                </c:pt>
                <c:pt idx="2092">
                  <c:v>7.4625830221480293E-5</c:v>
                </c:pt>
                <c:pt idx="2093">
                  <c:v>8.9322168623723433E-5</c:v>
                </c:pt>
                <c:pt idx="2094">
                  <c:v>8.9785274869967982E-5</c:v>
                </c:pt>
                <c:pt idx="2095">
                  <c:v>6.0486273039866632E-5</c:v>
                </c:pt>
                <c:pt idx="2096">
                  <c:v>1.4616748854954215E-5</c:v>
                </c:pt>
                <c:pt idx="2097">
                  <c:v>4.4774042912815386E-6</c:v>
                </c:pt>
                <c:pt idx="2098">
                  <c:v>2.0391279106244944E-6</c:v>
                </c:pt>
                <c:pt idx="2099">
                  <c:v>2.5826154349679049E-6</c:v>
                </c:pt>
                <c:pt idx="2100">
                  <c:v>1.8769986867811345E-6</c:v>
                </c:pt>
                <c:pt idx="2101">
                  <c:v>2.0611710615997258E-6</c:v>
                </c:pt>
                <c:pt idx="2102">
                  <c:v>8.8127593537019861E-6</c:v>
                </c:pt>
                <c:pt idx="2103">
                  <c:v>6.3474940435365466E-6</c:v>
                </c:pt>
                <c:pt idx="2104">
                  <c:v>4.2441454039580546E-6</c:v>
                </c:pt>
                <c:pt idx="2105">
                  <c:v>5.7967971651506629E-4</c:v>
                </c:pt>
                <c:pt idx="2106">
                  <c:v>4.5920018297951765E-4</c:v>
                </c:pt>
                <c:pt idx="2107">
                  <c:v>1.1736657839047642E-11</c:v>
                </c:pt>
                <c:pt idx="2108">
                  <c:v>1.102091528165748E-6</c:v>
                </c:pt>
                <c:pt idx="2109">
                  <c:v>3.8630451847910438E-6</c:v>
                </c:pt>
                <c:pt idx="2110">
                  <c:v>8.9338615752764211E-4</c:v>
                </c:pt>
                <c:pt idx="2111">
                  <c:v>1.7699904279192516E-5</c:v>
                </c:pt>
                <c:pt idx="2112">
                  <c:v>1.7819876229157371E-5</c:v>
                </c:pt>
                <c:pt idx="2113">
                  <c:v>4.6001193385660379E-5</c:v>
                </c:pt>
                <c:pt idx="2114">
                  <c:v>6.3636412707832656E-5</c:v>
                </c:pt>
                <c:pt idx="2115">
                  <c:v>8.4490797069950338E-5</c:v>
                </c:pt>
                <c:pt idx="2116">
                  <c:v>1.0647672028126512E-4</c:v>
                </c:pt>
                <c:pt idx="2117">
                  <c:v>1.800065805413668E-3</c:v>
                </c:pt>
                <c:pt idx="2118">
                  <c:v>1.3010439748055514E-4</c:v>
                </c:pt>
                <c:pt idx="2119">
                  <c:v>8.5268405299408371E-5</c:v>
                </c:pt>
                <c:pt idx="2120">
                  <c:v>7.6876245808867253E-5</c:v>
                </c:pt>
                <c:pt idx="2121">
                  <c:v>5.8209747671781052E-5</c:v>
                </c:pt>
                <c:pt idx="2122">
                  <c:v>5.4368219584184601E-5</c:v>
                </c:pt>
                <c:pt idx="2123">
                  <c:v>4.4464190782444719E-5</c:v>
                </c:pt>
                <c:pt idx="2124">
                  <c:v>6.5216838746463498E-5</c:v>
                </c:pt>
                <c:pt idx="2125">
                  <c:v>3.8299889265693953E-5</c:v>
                </c:pt>
                <c:pt idx="2126">
                  <c:v>4.0528343582159958E-5</c:v>
                </c:pt>
                <c:pt idx="2127">
                  <c:v>2.0299686806906543E-5</c:v>
                </c:pt>
                <c:pt idx="2128">
                  <c:v>2.8264106716254471E-5</c:v>
                </c:pt>
                <c:pt idx="2129">
                  <c:v>2.9786031199637504E-5</c:v>
                </c:pt>
                <c:pt idx="2130">
                  <c:v>2.8448041749353906E-5</c:v>
                </c:pt>
                <c:pt idx="2131">
                  <c:v>3.6311678737995405E-5</c:v>
                </c:pt>
                <c:pt idx="2132">
                  <c:v>3.3870761798274025E-5</c:v>
                </c:pt>
                <c:pt idx="2133">
                  <c:v>3.3180077232651639E-8</c:v>
                </c:pt>
                <c:pt idx="2134">
                  <c:v>2.0477704201061282E-4</c:v>
                </c:pt>
                <c:pt idx="2135">
                  <c:v>2.0795958957483152E-4</c:v>
                </c:pt>
                <c:pt idx="2136">
                  <c:v>6.0235887050735086E-5</c:v>
                </c:pt>
                <c:pt idx="2137">
                  <c:v>6.6600558247615282E-5</c:v>
                </c:pt>
                <c:pt idx="2138">
                  <c:v>6.6729455382230382E-5</c:v>
                </c:pt>
                <c:pt idx="2139">
                  <c:v>6.0340470132533626E-5</c:v>
                </c:pt>
                <c:pt idx="2140">
                  <c:v>6.4702333060599694E-5</c:v>
                </c:pt>
                <c:pt idx="2141">
                  <c:v>8.7235015294042428E-5</c:v>
                </c:pt>
                <c:pt idx="2142">
                  <c:v>8.8391355747575686E-5</c:v>
                </c:pt>
                <c:pt idx="2143">
                  <c:v>8.6717743355896237E-5</c:v>
                </c:pt>
                <c:pt idx="2144">
                  <c:v>6.0556583477211446E-5</c:v>
                </c:pt>
                <c:pt idx="2145">
                  <c:v>6.3846046296840952E-5</c:v>
                </c:pt>
                <c:pt idx="2146">
                  <c:v>6.1003135703631138E-5</c:v>
                </c:pt>
                <c:pt idx="2147">
                  <c:v>6.1197062128506946E-5</c:v>
                </c:pt>
                <c:pt idx="2148">
                  <c:v>3.8163659788944333E-4</c:v>
                </c:pt>
                <c:pt idx="2149">
                  <c:v>2.2452193429952126E-3</c:v>
                </c:pt>
                <c:pt idx="2150">
                  <c:v>3.8384528900647257E-4</c:v>
                </c:pt>
                <c:pt idx="2151">
                  <c:v>5.8391293877853854E-4</c:v>
                </c:pt>
                <c:pt idx="2152">
                  <c:v>6.939145451917366E-4</c:v>
                </c:pt>
                <c:pt idx="2153">
                  <c:v>8.6429711533490383E-4</c:v>
                </c:pt>
                <c:pt idx="2154">
                  <c:v>1.011736257293988E-3</c:v>
                </c:pt>
                <c:pt idx="2155">
                  <c:v>4.0128563416015573E-3</c:v>
                </c:pt>
                <c:pt idx="2156">
                  <c:v>1.3850024568523051E-3</c:v>
                </c:pt>
                <c:pt idx="2157">
                  <c:v>4.4619936616464833E-3</c:v>
                </c:pt>
                <c:pt idx="2158">
                  <c:v>1.8848208788466486E-3</c:v>
                </c:pt>
                <c:pt idx="2159">
                  <c:v>4.643387320790361E-3</c:v>
                </c:pt>
                <c:pt idx="2160">
                  <c:v>3.4168640715916799E-4</c:v>
                </c:pt>
                <c:pt idx="2161">
                  <c:v>2.2815354008794385E-3</c:v>
                </c:pt>
                <c:pt idx="2162">
                  <c:v>3.0336779049138876E-3</c:v>
                </c:pt>
                <c:pt idx="2163">
                  <c:v>1.5910854215809614E-3</c:v>
                </c:pt>
                <c:pt idx="2164">
                  <c:v>2.8604915994384091E-4</c:v>
                </c:pt>
                <c:pt idx="2165">
                  <c:v>1.1925775350278918E-3</c:v>
                </c:pt>
                <c:pt idx="2166">
                  <c:v>3.7686915825343661E-4</c:v>
                </c:pt>
                <c:pt idx="2167">
                  <c:v>4.6241810895026567E-4</c:v>
                </c:pt>
                <c:pt idx="2168">
                  <c:v>4.160921670138091E-4</c:v>
                </c:pt>
                <c:pt idx="2169">
                  <c:v>1.0313387537878567E-3</c:v>
                </c:pt>
                <c:pt idx="2170">
                  <c:v>4.4530953679117045E-4</c:v>
                </c:pt>
                <c:pt idx="2171">
                  <c:v>4.4100562394832563E-4</c:v>
                </c:pt>
                <c:pt idx="2172">
                  <c:v>2.6459241840224475E-3</c:v>
                </c:pt>
                <c:pt idx="2173">
                  <c:v>8.2434591448008994E-4</c:v>
                </c:pt>
                <c:pt idx="2174">
                  <c:v>6.7593575361321232E-4</c:v>
                </c:pt>
                <c:pt idx="2175">
                  <c:v>2.8221468978291197E-4</c:v>
                </c:pt>
                <c:pt idx="2176">
                  <c:v>4.4358810354008565E-4</c:v>
                </c:pt>
                <c:pt idx="2177">
                  <c:v>2.8400353338384237E-4</c:v>
                </c:pt>
                <c:pt idx="2178">
                  <c:v>1.5958323124389115E-4</c:v>
                </c:pt>
                <c:pt idx="2179">
                  <c:v>6.6011609534380938E-7</c:v>
                </c:pt>
                <c:pt idx="2180">
                  <c:v>7.3483068614396921E-7</c:v>
                </c:pt>
                <c:pt idx="2181">
                  <c:v>3.6234402782518508E-10</c:v>
                </c:pt>
                <c:pt idx="2182">
                  <c:v>6.4476441390609667E-8</c:v>
                </c:pt>
                <c:pt idx="2183">
                  <c:v>3.019226591655644E-6</c:v>
                </c:pt>
                <c:pt idx="2184">
                  <c:v>2.7675259630807413E-6</c:v>
                </c:pt>
                <c:pt idx="2185">
                  <c:v>9.9675593416974417E-6</c:v>
                </c:pt>
                <c:pt idx="2186">
                  <c:v>6.6169663026868254E-4</c:v>
                </c:pt>
                <c:pt idx="2187">
                  <c:v>7.2760831146824494E-6</c:v>
                </c:pt>
                <c:pt idx="2188">
                  <c:v>1.7741931198724475E-5</c:v>
                </c:pt>
                <c:pt idx="2189">
                  <c:v>9.709409281645145E-6</c:v>
                </c:pt>
                <c:pt idx="2190">
                  <c:v>8.8887003207660748E-6</c:v>
                </c:pt>
                <c:pt idx="2191">
                  <c:v>2.1797021704122848E-5</c:v>
                </c:pt>
                <c:pt idx="2192">
                  <c:v>3.8620385261209368E-5</c:v>
                </c:pt>
                <c:pt idx="2193">
                  <c:v>5.8205337164403692E-5</c:v>
                </c:pt>
                <c:pt idx="2194">
                  <c:v>1.3651841588160477E-3</c:v>
                </c:pt>
                <c:pt idx="2195">
                  <c:v>8.5177304192116728E-4</c:v>
                </c:pt>
                <c:pt idx="2196">
                  <c:v>5.7371429169507925E-5</c:v>
                </c:pt>
                <c:pt idx="2197">
                  <c:v>8.3759558911337729E-7</c:v>
                </c:pt>
                <c:pt idx="2198">
                  <c:v>1.0715869981134837E-6</c:v>
                </c:pt>
                <c:pt idx="2199">
                  <c:v>1.7433654905059761E-4</c:v>
                </c:pt>
                <c:pt idx="2200">
                  <c:v>3.7691162781070743E-5</c:v>
                </c:pt>
                <c:pt idx="2201">
                  <c:v>2.4458049317053544E-4</c:v>
                </c:pt>
                <c:pt idx="2202">
                  <c:v>2.7503169786353027E-4</c:v>
                </c:pt>
                <c:pt idx="2203">
                  <c:v>2.8172652640900075E-4</c:v>
                </c:pt>
                <c:pt idx="2204">
                  <c:v>1.7940748929190309E-5</c:v>
                </c:pt>
                <c:pt idx="2205">
                  <c:v>8.717154199887579E-8</c:v>
                </c:pt>
                <c:pt idx="2206">
                  <c:v>9.1990193105866642E-8</c:v>
                </c:pt>
                <c:pt idx="2207">
                  <c:v>1.3597322072558727E-6</c:v>
                </c:pt>
                <c:pt idx="2208">
                  <c:v>2.5156133192259272E-6</c:v>
                </c:pt>
                <c:pt idx="2209">
                  <c:v>5.0774858251787671E-5</c:v>
                </c:pt>
                <c:pt idx="2210">
                  <c:v>4.9001367032163052E-5</c:v>
                </c:pt>
                <c:pt idx="2211">
                  <c:v>4.4538940415966141E-5</c:v>
                </c:pt>
                <c:pt idx="2212">
                  <c:v>2.4517786858011683E-5</c:v>
                </c:pt>
                <c:pt idx="2213">
                  <c:v>2.3440008998316214E-5</c:v>
                </c:pt>
                <c:pt idx="2214">
                  <c:v>1.941759043229241E-5</c:v>
                </c:pt>
                <c:pt idx="2215">
                  <c:v>2.2341039410405154E-5</c:v>
                </c:pt>
                <c:pt idx="2216">
                  <c:v>3.2723937300641542E-4</c:v>
                </c:pt>
                <c:pt idx="2217">
                  <c:v>3.3655943654456612E-4</c:v>
                </c:pt>
                <c:pt idx="2218">
                  <c:v>2.1913007088554247E-4</c:v>
                </c:pt>
                <c:pt idx="2219">
                  <c:v>2.2406552834609535E-4</c:v>
                </c:pt>
                <c:pt idx="2220">
                  <c:v>1.8247933726393289E-5</c:v>
                </c:pt>
                <c:pt idx="2221">
                  <c:v>3.1299665470263321E-4</c:v>
                </c:pt>
                <c:pt idx="2222">
                  <c:v>1.9905045316286304E-5</c:v>
                </c:pt>
                <c:pt idx="2223">
                  <c:v>2.3075722645758007E-5</c:v>
                </c:pt>
                <c:pt idx="2224">
                  <c:v>1.8469060141138515E-4</c:v>
                </c:pt>
                <c:pt idx="2225">
                  <c:v>1.9890706889837066E-4</c:v>
                </c:pt>
                <c:pt idx="2226">
                  <c:v>2.4462681734664448E-4</c:v>
                </c:pt>
                <c:pt idx="2227">
                  <c:v>2.6240446547604398E-4</c:v>
                </c:pt>
                <c:pt idx="2228">
                  <c:v>3.095969990968501E-4</c:v>
                </c:pt>
                <c:pt idx="2229">
                  <c:v>3.3227183006272708E-4</c:v>
                </c:pt>
                <c:pt idx="2230">
                  <c:v>3.6068343233121742E-4</c:v>
                </c:pt>
                <c:pt idx="2231">
                  <c:v>3.327702227212083E-3</c:v>
                </c:pt>
                <c:pt idx="2232">
                  <c:v>4.0156543668959908E-4</c:v>
                </c:pt>
                <c:pt idx="2233">
                  <c:v>3.9875350683373298E-4</c:v>
                </c:pt>
                <c:pt idx="2234">
                  <c:v>4.2457588203634967E-4</c:v>
                </c:pt>
                <c:pt idx="2235">
                  <c:v>4.2767302600181208E-4</c:v>
                </c:pt>
                <c:pt idx="2236">
                  <c:v>2.3674070327873861E-7</c:v>
                </c:pt>
                <c:pt idx="2237">
                  <c:v>8.3623548691099909E-6</c:v>
                </c:pt>
                <c:pt idx="2238">
                  <c:v>7.0682256978715297E-5</c:v>
                </c:pt>
                <c:pt idx="2239">
                  <c:v>1.7897253288996942E-6</c:v>
                </c:pt>
                <c:pt idx="2240">
                  <c:v>7.5411097416682837E-4</c:v>
                </c:pt>
                <c:pt idx="2241">
                  <c:v>1.891657820128765E-3</c:v>
                </c:pt>
                <c:pt idx="2242">
                  <c:v>7.1515844537093296E-6</c:v>
                </c:pt>
                <c:pt idx="2243">
                  <c:v>6.6340194441864034E-11</c:v>
                </c:pt>
                <c:pt idx="2244">
                  <c:v>4.5230834320241633E-6</c:v>
                </c:pt>
                <c:pt idx="2245">
                  <c:v>1.4858903110099871E-5</c:v>
                </c:pt>
                <c:pt idx="2246">
                  <c:v>3.1279175950671028E-5</c:v>
                </c:pt>
                <c:pt idx="2247">
                  <c:v>3.3620594564730789E-5</c:v>
                </c:pt>
                <c:pt idx="2248">
                  <c:v>4.4317172685578791E-5</c:v>
                </c:pt>
                <c:pt idx="2249">
                  <c:v>1.4078045989750658E-5</c:v>
                </c:pt>
                <c:pt idx="2250">
                  <c:v>1.8441180744835953E-5</c:v>
                </c:pt>
                <c:pt idx="2251">
                  <c:v>2.2796295194061503E-5</c:v>
                </c:pt>
                <c:pt idx="2252">
                  <c:v>3.4457985860597767E-5</c:v>
                </c:pt>
                <c:pt idx="2253">
                  <c:v>2.5137072624358645E-5</c:v>
                </c:pt>
                <c:pt idx="2254">
                  <c:v>2.0596674844184687E-3</c:v>
                </c:pt>
                <c:pt idx="2255">
                  <c:v>4.6228055003704769E-5</c:v>
                </c:pt>
                <c:pt idx="2256">
                  <c:v>2.3152819088014511E-5</c:v>
                </c:pt>
                <c:pt idx="2257">
                  <c:v>1.5808072170488185E-5</c:v>
                </c:pt>
                <c:pt idx="2258">
                  <c:v>1.7417678615345354E-4</c:v>
                </c:pt>
                <c:pt idx="2259">
                  <c:v>3.0581854292034838E-6</c:v>
                </c:pt>
                <c:pt idx="2260">
                  <c:v>1.3146590970195565E-4</c:v>
                </c:pt>
                <c:pt idx="2261">
                  <c:v>1.6450896343207103E-3</c:v>
                </c:pt>
                <c:pt idx="2262">
                  <c:v>6.1449885728397579E-4</c:v>
                </c:pt>
                <c:pt idx="2263">
                  <c:v>9.5969904040619914E-5</c:v>
                </c:pt>
                <c:pt idx="2264">
                  <c:v>3.2248346437447215E-6</c:v>
                </c:pt>
                <c:pt idx="2265">
                  <c:v>5.0329586969285938E-6</c:v>
                </c:pt>
                <c:pt idx="2266">
                  <c:v>2.4316960868756088E-5</c:v>
                </c:pt>
                <c:pt idx="2267">
                  <c:v>1.0288744745697455E-5</c:v>
                </c:pt>
                <c:pt idx="2268">
                  <c:v>1.2830813392976762E-6</c:v>
                </c:pt>
                <c:pt idx="2269">
                  <c:v>1.204529416379419E-4</c:v>
                </c:pt>
                <c:pt idx="2270">
                  <c:v>1.1252213531852526E-4</c:v>
                </c:pt>
                <c:pt idx="2271">
                  <c:v>1.0508344186696046E-4</c:v>
                </c:pt>
                <c:pt idx="2272">
                  <c:v>9.8431905206659162E-5</c:v>
                </c:pt>
                <c:pt idx="2273">
                  <c:v>1.0650342657388556E-4</c:v>
                </c:pt>
                <c:pt idx="2274">
                  <c:v>8.5601677183019684E-5</c:v>
                </c:pt>
                <c:pt idx="2275">
                  <c:v>8.5231640974448985E-5</c:v>
                </c:pt>
                <c:pt idx="2276">
                  <c:v>9.0682059369293522E-5</c:v>
                </c:pt>
                <c:pt idx="2277">
                  <c:v>1.0272028460677342E-4</c:v>
                </c:pt>
                <c:pt idx="2278">
                  <c:v>1.0926084360979092E-4</c:v>
                </c:pt>
                <c:pt idx="2279">
                  <c:v>4.1209821706557545E-5</c:v>
                </c:pt>
                <c:pt idx="2280">
                  <c:v>1.1887510012721825E-4</c:v>
                </c:pt>
                <c:pt idx="2281">
                  <c:v>1.1831302576046531E-4</c:v>
                </c:pt>
                <c:pt idx="2282">
                  <c:v>5.1021733545666055E-6</c:v>
                </c:pt>
                <c:pt idx="2283">
                  <c:v>8.1838035200141262E-5</c:v>
                </c:pt>
                <c:pt idx="2284">
                  <c:v>1.96168706577509E-7</c:v>
                </c:pt>
                <c:pt idx="2285">
                  <c:v>1.1766399564188899E-8</c:v>
                </c:pt>
                <c:pt idx="2286">
                  <c:v>6.4304768574257102E-8</c:v>
                </c:pt>
                <c:pt idx="2287">
                  <c:v>4.0556497166395862E-6</c:v>
                </c:pt>
                <c:pt idx="2288">
                  <c:v>4.0770204539109666E-6</c:v>
                </c:pt>
                <c:pt idx="2289">
                  <c:v>6.2476645202693213E-6</c:v>
                </c:pt>
                <c:pt idx="2290">
                  <c:v>7.6991000218842165E-6</c:v>
                </c:pt>
                <c:pt idx="2291">
                  <c:v>1.0544670828823992E-5</c:v>
                </c:pt>
                <c:pt idx="2292">
                  <c:v>9.5253433038820583E-4</c:v>
                </c:pt>
                <c:pt idx="2293">
                  <c:v>7.4334852523176738E-5</c:v>
                </c:pt>
                <c:pt idx="2294">
                  <c:v>2.050802121314616E-5</c:v>
                </c:pt>
                <c:pt idx="2295">
                  <c:v>2.2976930287536541E-5</c:v>
                </c:pt>
                <c:pt idx="2296">
                  <c:v>2.7208870595546173E-5</c:v>
                </c:pt>
                <c:pt idx="2297">
                  <c:v>3.4557517734553913E-5</c:v>
                </c:pt>
                <c:pt idx="2298">
                  <c:v>4.112745503055802E-5</c:v>
                </c:pt>
                <c:pt idx="2299">
                  <c:v>2.8044689734629106E-5</c:v>
                </c:pt>
                <c:pt idx="2300">
                  <c:v>2.5321409832262925E-5</c:v>
                </c:pt>
                <c:pt idx="2301">
                  <c:v>2.656217123137316E-5</c:v>
                </c:pt>
                <c:pt idx="2302">
                  <c:v>2.1557633522531009E-4</c:v>
                </c:pt>
                <c:pt idx="2303">
                  <c:v>2.2213606901201382E-5</c:v>
                </c:pt>
                <c:pt idx="2304">
                  <c:v>2.0742555846200308E-5</c:v>
                </c:pt>
                <c:pt idx="2305">
                  <c:v>1.8497682059792159E-5</c:v>
                </c:pt>
                <c:pt idx="2306">
                  <c:v>1.7498568856050194E-4</c:v>
                </c:pt>
                <c:pt idx="2307">
                  <c:v>2.0429711361837173E-5</c:v>
                </c:pt>
                <c:pt idx="2308">
                  <c:v>1.8341464616982261E-4</c:v>
                </c:pt>
                <c:pt idx="2309">
                  <c:v>1.6978223267750871E-5</c:v>
                </c:pt>
                <c:pt idx="2310">
                  <c:v>1.8654569471007569E-5</c:v>
                </c:pt>
                <c:pt idx="2311">
                  <c:v>1.4248861489484978E-5</c:v>
                </c:pt>
                <c:pt idx="2312">
                  <c:v>1.1733054385209794E-5</c:v>
                </c:pt>
                <c:pt idx="2313">
                  <c:v>1.0377914659005549E-5</c:v>
                </c:pt>
                <c:pt idx="2314">
                  <c:v>2.0001692880873618E-5</c:v>
                </c:pt>
                <c:pt idx="2315">
                  <c:v>1.1024181234373767E-5</c:v>
                </c:pt>
                <c:pt idx="2316">
                  <c:v>6.5816152558014242E-6</c:v>
                </c:pt>
                <c:pt idx="2317">
                  <c:v>3.1114033003633023E-5</c:v>
                </c:pt>
                <c:pt idx="2318">
                  <c:v>3.1732681865614278E-5</c:v>
                </c:pt>
                <c:pt idx="2319">
                  <c:v>2.3951599458790695E-3</c:v>
                </c:pt>
                <c:pt idx="2320">
                  <c:v>1.4696949134903025E-4</c:v>
                </c:pt>
                <c:pt idx="2321">
                  <c:v>3.1687775032257183E-3</c:v>
                </c:pt>
                <c:pt idx="2322">
                  <c:v>2.3434845504938885E-4</c:v>
                </c:pt>
                <c:pt idx="2323">
                  <c:v>3.5050025289472893E-3</c:v>
                </c:pt>
                <c:pt idx="2324">
                  <c:v>3.9211592482916611E-3</c:v>
                </c:pt>
                <c:pt idx="2325">
                  <c:v>6.8639649300482443E-3</c:v>
                </c:pt>
                <c:pt idx="2326">
                  <c:v>2.8952657545710956E-4</c:v>
                </c:pt>
                <c:pt idx="2327">
                  <c:v>3.8981893172373668E-4</c:v>
                </c:pt>
                <c:pt idx="2328">
                  <c:v>3.8782707670671377E-4</c:v>
                </c:pt>
                <c:pt idx="2329">
                  <c:v>2.2770084802216663E-4</c:v>
                </c:pt>
                <c:pt idx="2330">
                  <c:v>1.9169501046420551E-4</c:v>
                </c:pt>
                <c:pt idx="2331">
                  <c:v>3.2190734009260926E-4</c:v>
                </c:pt>
                <c:pt idx="2332">
                  <c:v>4.4172643768427812E-4</c:v>
                </c:pt>
                <c:pt idx="2333">
                  <c:v>2.001144701830506E-4</c:v>
                </c:pt>
                <c:pt idx="2334">
                  <c:v>2.1259403635662366E-4</c:v>
                </c:pt>
                <c:pt idx="2335">
                  <c:v>2.4937686219959801E-5</c:v>
                </c:pt>
                <c:pt idx="2336">
                  <c:v>1.464379613328673E-3</c:v>
                </c:pt>
                <c:pt idx="2337">
                  <c:v>1.131178373774774E-3</c:v>
                </c:pt>
                <c:pt idx="2338">
                  <c:v>9.927281311903134E-4</c:v>
                </c:pt>
                <c:pt idx="2339">
                  <c:v>1.1780137656171374E-7</c:v>
                </c:pt>
                <c:pt idx="2340">
                  <c:v>7.4317780193676306E-5</c:v>
                </c:pt>
                <c:pt idx="2341">
                  <c:v>8.6782458831845938E-6</c:v>
                </c:pt>
                <c:pt idx="2342">
                  <c:v>1.8386184708843459E-5</c:v>
                </c:pt>
                <c:pt idx="2343">
                  <c:v>1.5231561057152901E-5</c:v>
                </c:pt>
                <c:pt idx="2344">
                  <c:v>1.0020522210154162E-2</c:v>
                </c:pt>
                <c:pt idx="2345">
                  <c:v>9.4777171330621291E-3</c:v>
                </c:pt>
                <c:pt idx="2346">
                  <c:v>8.2346125839628994E-3</c:v>
                </c:pt>
                <c:pt idx="2347">
                  <c:v>9.6549102153472774E-3</c:v>
                </c:pt>
                <c:pt idx="2348">
                  <c:v>7.1426602368371061E-5</c:v>
                </c:pt>
                <c:pt idx="2349">
                  <c:v>5.7509358261880741E-3</c:v>
                </c:pt>
                <c:pt idx="2350">
                  <c:v>1.1689202648551314E-7</c:v>
                </c:pt>
                <c:pt idx="2351">
                  <c:v>9.3691868558145892E-4</c:v>
                </c:pt>
                <c:pt idx="2352">
                  <c:v>4.7577211191918395E-4</c:v>
                </c:pt>
                <c:pt idx="2353">
                  <c:v>4.2330200548649599E-4</c:v>
                </c:pt>
                <c:pt idx="2354">
                  <c:v>3.2386288745206898E-4</c:v>
                </c:pt>
                <c:pt idx="2355">
                  <c:v>5.6602173876562408E-4</c:v>
                </c:pt>
                <c:pt idx="2356">
                  <c:v>6.6922831652624378E-5</c:v>
                </c:pt>
                <c:pt idx="2357">
                  <c:v>1.9613079920729952E-8</c:v>
                </c:pt>
                <c:pt idx="2358">
                  <c:v>5.7315981185887106E-5</c:v>
                </c:pt>
                <c:pt idx="2359">
                  <c:v>9.2359109540641546E-5</c:v>
                </c:pt>
                <c:pt idx="2360">
                  <c:v>5.3948748283064391E-4</c:v>
                </c:pt>
                <c:pt idx="2361">
                  <c:v>6.9809669713747193E-4</c:v>
                </c:pt>
                <c:pt idx="2362">
                  <c:v>9.7844413591959719E-5</c:v>
                </c:pt>
                <c:pt idx="2363">
                  <c:v>1.2532683683416429E-4</c:v>
                </c:pt>
                <c:pt idx="2364">
                  <c:v>1.2389990392178092E-4</c:v>
                </c:pt>
                <c:pt idx="2365">
                  <c:v>1.2129752876370523E-4</c:v>
                </c:pt>
                <c:pt idx="2366">
                  <c:v>1.1776318764035167E-4</c:v>
                </c:pt>
                <c:pt idx="2367">
                  <c:v>1.067893612972663E-4</c:v>
                </c:pt>
                <c:pt idx="2368">
                  <c:v>1.0631801009373042E-4</c:v>
                </c:pt>
                <c:pt idx="2369">
                  <c:v>1.0278452330430618E-4</c:v>
                </c:pt>
                <c:pt idx="2370">
                  <c:v>8.3799271164082144E-5</c:v>
                </c:pt>
                <c:pt idx="2371">
                  <c:v>7.9448452299237833E-5</c:v>
                </c:pt>
                <c:pt idx="2372">
                  <c:v>7.4853991513905752E-5</c:v>
                </c:pt>
                <c:pt idx="2373">
                  <c:v>6.9728644736350361E-5</c:v>
                </c:pt>
                <c:pt idx="2374">
                  <c:v>4.7525433242787047E-5</c:v>
                </c:pt>
                <c:pt idx="2375">
                  <c:v>4.0262832956253839E-5</c:v>
                </c:pt>
                <c:pt idx="2376">
                  <c:v>2.7588377207783781E-5</c:v>
                </c:pt>
                <c:pt idx="2377">
                  <c:v>1.2578222708678631E-5</c:v>
                </c:pt>
                <c:pt idx="2378">
                  <c:v>5.5409053115663288E-6</c:v>
                </c:pt>
                <c:pt idx="2379">
                  <c:v>2.0073304362991844E-6</c:v>
                </c:pt>
                <c:pt idx="2380">
                  <c:v>1.4007646767730133E-6</c:v>
                </c:pt>
                <c:pt idx="2381">
                  <c:v>6.6307017228345456E-7</c:v>
                </c:pt>
                <c:pt idx="2382">
                  <c:v>3.1312272897685169E-7</c:v>
                </c:pt>
                <c:pt idx="2383">
                  <c:v>5.280983190151889E-7</c:v>
                </c:pt>
                <c:pt idx="2384">
                  <c:v>2.6760633216769489E-10</c:v>
                </c:pt>
                <c:pt idx="2385">
                  <c:v>9.2619016588748324E-7</c:v>
                </c:pt>
                <c:pt idx="2386">
                  <c:v>3.7169454754375089E-6</c:v>
                </c:pt>
                <c:pt idx="2387">
                  <c:v>6.4111100619109597E-6</c:v>
                </c:pt>
                <c:pt idx="2388">
                  <c:v>6.6977380621640326E-6</c:v>
                </c:pt>
                <c:pt idx="2389">
                  <c:v>9.5861506478866763E-5</c:v>
                </c:pt>
                <c:pt idx="2390">
                  <c:v>9.4369434642749693E-5</c:v>
                </c:pt>
                <c:pt idx="2391">
                  <c:v>8.8440503032206466E-5</c:v>
                </c:pt>
                <c:pt idx="2392">
                  <c:v>7.9613525308399615E-5</c:v>
                </c:pt>
                <c:pt idx="2393">
                  <c:v>9.2498094800216743E-5</c:v>
                </c:pt>
                <c:pt idx="2394">
                  <c:v>2.1939959353189237E-5</c:v>
                </c:pt>
                <c:pt idx="2395">
                  <c:v>7.0441543735568816E-5</c:v>
                </c:pt>
                <c:pt idx="2396">
                  <c:v>7.1384408628156099E-5</c:v>
                </c:pt>
                <c:pt idx="2397">
                  <c:v>6.7409873675398186E-5</c:v>
                </c:pt>
                <c:pt idx="2398">
                  <c:v>6.6724668786648477E-5</c:v>
                </c:pt>
                <c:pt idx="2399">
                  <c:v>5.5572938240211837E-5</c:v>
                </c:pt>
                <c:pt idx="2400">
                  <c:v>5.873748084108577E-5</c:v>
                </c:pt>
                <c:pt idx="2401">
                  <c:v>5.9065924461787935E-5</c:v>
                </c:pt>
                <c:pt idx="2402">
                  <c:v>5.2453045599559557E-5</c:v>
                </c:pt>
                <c:pt idx="2403">
                  <c:v>5.3653617422008603E-5</c:v>
                </c:pt>
                <c:pt idx="2404">
                  <c:v>3.0895878985666982E-5</c:v>
                </c:pt>
                <c:pt idx="2405">
                  <c:v>2.8644061948451057E-5</c:v>
                </c:pt>
                <c:pt idx="2406">
                  <c:v>2.1568814730183831E-5</c:v>
                </c:pt>
                <c:pt idx="2407">
                  <c:v>1.9379364699608463E-5</c:v>
                </c:pt>
                <c:pt idx="2408">
                  <c:v>1.2869463162709378E-5</c:v>
                </c:pt>
                <c:pt idx="2409">
                  <c:v>9.5478230670376297E-5</c:v>
                </c:pt>
                <c:pt idx="2410">
                  <c:v>8.9513643332490627E-5</c:v>
                </c:pt>
                <c:pt idx="2411">
                  <c:v>3.626527342065853E-7</c:v>
                </c:pt>
                <c:pt idx="2412">
                  <c:v>8.3475573904874588E-5</c:v>
                </c:pt>
                <c:pt idx="2413">
                  <c:v>1.1164651532528673E-7</c:v>
                </c:pt>
                <c:pt idx="2414">
                  <c:v>8.3622609233654687E-7</c:v>
                </c:pt>
                <c:pt idx="2415">
                  <c:v>5.7522539628076093E-5</c:v>
                </c:pt>
                <c:pt idx="2416">
                  <c:v>4.7020367823435427E-5</c:v>
                </c:pt>
                <c:pt idx="2417">
                  <c:v>4.3668329067537829E-5</c:v>
                </c:pt>
                <c:pt idx="2418">
                  <c:v>3.6184808496436884E-5</c:v>
                </c:pt>
                <c:pt idx="2419">
                  <c:v>7.4978389103707865E-6</c:v>
                </c:pt>
                <c:pt idx="2420">
                  <c:v>5.7729496271651595E-6</c:v>
                </c:pt>
                <c:pt idx="2421">
                  <c:v>3.269753781605421E-6</c:v>
                </c:pt>
                <c:pt idx="2422">
                  <c:v>1.2617606845375019E-6</c:v>
                </c:pt>
                <c:pt idx="2423">
                  <c:v>1.0138188272668994E-6</c:v>
                </c:pt>
                <c:pt idx="2424">
                  <c:v>3.2054409119369219E-7</c:v>
                </c:pt>
                <c:pt idx="2425">
                  <c:v>3.5047732026747549E-10</c:v>
                </c:pt>
                <c:pt idx="2426">
                  <c:v>1.0417710694125826E-7</c:v>
                </c:pt>
                <c:pt idx="2427">
                  <c:v>1.0573696087916693E-6</c:v>
                </c:pt>
                <c:pt idx="2428">
                  <c:v>6.129040408665217E-4</c:v>
                </c:pt>
                <c:pt idx="2429">
                  <c:v>7.3937957150422196E-6</c:v>
                </c:pt>
                <c:pt idx="2430">
                  <c:v>1.0505849289381881E-3</c:v>
                </c:pt>
                <c:pt idx="2431">
                  <c:v>2.0905462243258721E-7</c:v>
                </c:pt>
                <c:pt idx="2432">
                  <c:v>3.0394701601239515E-5</c:v>
                </c:pt>
                <c:pt idx="2433">
                  <c:v>4.2937231944964482E-5</c:v>
                </c:pt>
                <c:pt idx="2434">
                  <c:v>9.6205409378472102E-6</c:v>
                </c:pt>
                <c:pt idx="2435">
                  <c:v>1.3714208229272837E-5</c:v>
                </c:pt>
                <c:pt idx="2436">
                  <c:v>1.7890622819558717E-5</c:v>
                </c:pt>
                <c:pt idx="2437">
                  <c:v>1.3134074785649311E-3</c:v>
                </c:pt>
                <c:pt idx="2438">
                  <c:v>3.3368894688064794E-5</c:v>
                </c:pt>
                <c:pt idx="2439">
                  <c:v>4.1136486733911307E-5</c:v>
                </c:pt>
                <c:pt idx="2440">
                  <c:v>4.9031115258451294E-5</c:v>
                </c:pt>
                <c:pt idx="2441">
                  <c:v>5.9169932800001211E-5</c:v>
                </c:pt>
                <c:pt idx="2442">
                  <c:v>6.6136485463578738E-5</c:v>
                </c:pt>
                <c:pt idx="2443">
                  <c:v>7.8181579848843829E-5</c:v>
                </c:pt>
                <c:pt idx="2444">
                  <c:v>8.4263721786170711E-5</c:v>
                </c:pt>
                <c:pt idx="2445">
                  <c:v>9.4717071311122895E-5</c:v>
                </c:pt>
                <c:pt idx="2446">
                  <c:v>1.0164143911321353E-4</c:v>
                </c:pt>
                <c:pt idx="2447">
                  <c:v>1.1780074151467036E-4</c:v>
                </c:pt>
                <c:pt idx="2448">
                  <c:v>1.2963703696870259E-4</c:v>
                </c:pt>
                <c:pt idx="2449">
                  <c:v>1.4249179630242907E-4</c:v>
                </c:pt>
                <c:pt idx="2450">
                  <c:v>1.4076176917286913E-4</c:v>
                </c:pt>
                <c:pt idx="2451">
                  <c:v>1.4795836328168035E-4</c:v>
                </c:pt>
                <c:pt idx="2452">
                  <c:v>1.5027715508313192E-6</c:v>
                </c:pt>
                <c:pt idx="2453">
                  <c:v>8.0073662691568969E-5</c:v>
                </c:pt>
                <c:pt idx="2454">
                  <c:v>9.2409512524195802E-5</c:v>
                </c:pt>
                <c:pt idx="2455">
                  <c:v>8.0134422536099983E-5</c:v>
                </c:pt>
                <c:pt idx="2456">
                  <c:v>5.3847796407141306E-5</c:v>
                </c:pt>
                <c:pt idx="2457">
                  <c:v>5.9415688560928624E-5</c:v>
                </c:pt>
                <c:pt idx="2458">
                  <c:v>1.886422199929113E-5</c:v>
                </c:pt>
                <c:pt idx="2459">
                  <c:v>5.7937974953824573E-5</c:v>
                </c:pt>
                <c:pt idx="2460">
                  <c:v>6.1831437374103255E-5</c:v>
                </c:pt>
                <c:pt idx="2461">
                  <c:v>6.2517986434873168E-5</c:v>
                </c:pt>
                <c:pt idx="2462">
                  <c:v>6.5725999258769031E-5</c:v>
                </c:pt>
                <c:pt idx="2463">
                  <c:v>6.9995541714996248E-5</c:v>
                </c:pt>
                <c:pt idx="2464">
                  <c:v>1.1801120354673697E-5</c:v>
                </c:pt>
                <c:pt idx="2465">
                  <c:v>2.4999502213032454E-5</c:v>
                </c:pt>
                <c:pt idx="2466">
                  <c:v>3.6489540324637928E-4</c:v>
                </c:pt>
                <c:pt idx="2467">
                  <c:v>2.4175626931246781E-4</c:v>
                </c:pt>
                <c:pt idx="2468">
                  <c:v>1.1464327784414117E-4</c:v>
                </c:pt>
                <c:pt idx="2469">
                  <c:v>3.6540519630507906E-5</c:v>
                </c:pt>
                <c:pt idx="2470">
                  <c:v>4.4150746469804872E-6</c:v>
                </c:pt>
                <c:pt idx="2471">
                  <c:v>1.440912527516223E-5</c:v>
                </c:pt>
                <c:pt idx="2472">
                  <c:v>1.3972015868198514E-5</c:v>
                </c:pt>
                <c:pt idx="2473">
                  <c:v>6.1753460542056727E-6</c:v>
                </c:pt>
                <c:pt idx="2474">
                  <c:v>2.2742283796556577E-4</c:v>
                </c:pt>
                <c:pt idx="2475">
                  <c:v>1.3336573910129126E-5</c:v>
                </c:pt>
                <c:pt idx="2476">
                  <c:v>1.3437990457274013E-5</c:v>
                </c:pt>
                <c:pt idx="2477">
                  <c:v>1.117386619979709E-5</c:v>
                </c:pt>
                <c:pt idx="2478">
                  <c:v>1.6276622361868104E-5</c:v>
                </c:pt>
                <c:pt idx="2479">
                  <c:v>9.455787861404648E-6</c:v>
                </c:pt>
                <c:pt idx="2480">
                  <c:v>7.7344867367496102E-6</c:v>
                </c:pt>
                <c:pt idx="2481">
                  <c:v>7.748773337542913E-6</c:v>
                </c:pt>
                <c:pt idx="2482">
                  <c:v>6.074065787052802E-6</c:v>
                </c:pt>
                <c:pt idx="2483">
                  <c:v>1.1017422117016318E-5</c:v>
                </c:pt>
                <c:pt idx="2484">
                  <c:v>4.0743774410028623E-6</c:v>
                </c:pt>
                <c:pt idx="2485">
                  <c:v>8.7587067821449984E-6</c:v>
                </c:pt>
                <c:pt idx="2486">
                  <c:v>4.5038697528124051E-6</c:v>
                </c:pt>
                <c:pt idx="2487">
                  <c:v>2.0128087826148857E-6</c:v>
                </c:pt>
                <c:pt idx="2488">
                  <c:v>1.6287977969557602E-6</c:v>
                </c:pt>
                <c:pt idx="2489">
                  <c:v>7.5050239022483065E-7</c:v>
                </c:pt>
                <c:pt idx="2490">
                  <c:v>1.7167453089182008E-7</c:v>
                </c:pt>
                <c:pt idx="2491">
                  <c:v>1.4943599392781198E-7</c:v>
                </c:pt>
                <c:pt idx="2492">
                  <c:v>1.9878607900252919E-6</c:v>
                </c:pt>
                <c:pt idx="2493">
                  <c:v>5.3915430950624783E-5</c:v>
                </c:pt>
                <c:pt idx="2494">
                  <c:v>2.8182042306436517E-5</c:v>
                </c:pt>
                <c:pt idx="2495">
                  <c:v>2.261379871391859E-5</c:v>
                </c:pt>
                <c:pt idx="2496">
                  <c:v>1.1988080173825475E-4</c:v>
                </c:pt>
                <c:pt idx="2497">
                  <c:v>8.9628909046296493E-5</c:v>
                </c:pt>
                <c:pt idx="2498">
                  <c:v>1.0154746738276671E-4</c:v>
                </c:pt>
                <c:pt idx="2499">
                  <c:v>9.3034391382940262E-5</c:v>
                </c:pt>
                <c:pt idx="2500">
                  <c:v>8.4859162967246179E-5</c:v>
                </c:pt>
                <c:pt idx="2501">
                  <c:v>7.9089809872471712E-5</c:v>
                </c:pt>
                <c:pt idx="2502">
                  <c:v>6.7545924711849252E-5</c:v>
                </c:pt>
                <c:pt idx="2503">
                  <c:v>4.7571104416201308E-5</c:v>
                </c:pt>
                <c:pt idx="2504">
                  <c:v>5.1239348167320205E-5</c:v>
                </c:pt>
                <c:pt idx="2505">
                  <c:v>3.5191941069272235E-5</c:v>
                </c:pt>
                <c:pt idx="2506">
                  <c:v>3.4266970655425984E-5</c:v>
                </c:pt>
                <c:pt idx="2507">
                  <c:v>1.3219387841524629E-4</c:v>
                </c:pt>
                <c:pt idx="2508">
                  <c:v>1.1517784795355589E-4</c:v>
                </c:pt>
                <c:pt idx="2509">
                  <c:v>7.0126843578762176E-7</c:v>
                </c:pt>
                <c:pt idx="2510">
                  <c:v>1.6069197906846864E-6</c:v>
                </c:pt>
                <c:pt idx="2511">
                  <c:v>4.2759683557610167E-4</c:v>
                </c:pt>
                <c:pt idx="2512">
                  <c:v>3.6088242526790672E-7</c:v>
                </c:pt>
                <c:pt idx="2513">
                  <c:v>4.03205137536158E-7</c:v>
                </c:pt>
                <c:pt idx="2514">
                  <c:v>1.0880885112950188E-6</c:v>
                </c:pt>
                <c:pt idx="2515">
                  <c:v>4.6840235062361444E-7</c:v>
                </c:pt>
                <c:pt idx="2516">
                  <c:v>1.3969898016189655E-7</c:v>
                </c:pt>
                <c:pt idx="2517">
                  <c:v>1.6483631362724359E-8</c:v>
                </c:pt>
                <c:pt idx="2518">
                  <c:v>4.3364919020889362E-7</c:v>
                </c:pt>
                <c:pt idx="2519">
                  <c:v>1.5506084378669084E-6</c:v>
                </c:pt>
                <c:pt idx="2520">
                  <c:v>3.6471623895460676E-6</c:v>
                </c:pt>
                <c:pt idx="2521">
                  <c:v>3.5283576453118516E-6</c:v>
                </c:pt>
                <c:pt idx="2522">
                  <c:v>1.5774723621683167E-6</c:v>
                </c:pt>
                <c:pt idx="2523">
                  <c:v>2.7465219161851984E-6</c:v>
                </c:pt>
                <c:pt idx="2524">
                  <c:v>8.3351650464789137E-4</c:v>
                </c:pt>
                <c:pt idx="2525">
                  <c:v>4.4308373641357773E-4</c:v>
                </c:pt>
                <c:pt idx="2526">
                  <c:v>1.5033347184338617E-5</c:v>
                </c:pt>
                <c:pt idx="2527">
                  <c:v>1.1733036663049841E-4</c:v>
                </c:pt>
                <c:pt idx="2528">
                  <c:v>1.3456455086132088E-4</c:v>
                </c:pt>
                <c:pt idx="2529">
                  <c:v>1.3547818688859349E-4</c:v>
                </c:pt>
                <c:pt idx="2530">
                  <c:v>4.7309977664408758E-3</c:v>
                </c:pt>
                <c:pt idx="2531">
                  <c:v>4.9827100473533179E-3</c:v>
                </c:pt>
                <c:pt idx="2532">
                  <c:v>5.4721306138562371E-3</c:v>
                </c:pt>
                <c:pt idx="2533">
                  <c:v>4.0327195250779824E-4</c:v>
                </c:pt>
                <c:pt idx="2534">
                  <c:v>4.7381383944145923E-4</c:v>
                </c:pt>
                <c:pt idx="2535">
                  <c:v>7.7263735459981511E-3</c:v>
                </c:pt>
                <c:pt idx="2536">
                  <c:v>8.5108386244708574E-4</c:v>
                </c:pt>
                <c:pt idx="2537">
                  <c:v>1.0702547289922599E-3</c:v>
                </c:pt>
                <c:pt idx="2538">
                  <c:v>1.2678372391057065E-3</c:v>
                </c:pt>
                <c:pt idx="2539">
                  <c:v>5.7011744031956881E-5</c:v>
                </c:pt>
                <c:pt idx="2540">
                  <c:v>6.2183070462217316E-5</c:v>
                </c:pt>
                <c:pt idx="2541">
                  <c:v>1.1338807243973356E-5</c:v>
                </c:pt>
                <c:pt idx="2542">
                  <c:v>1.0248043133817121E-5</c:v>
                </c:pt>
                <c:pt idx="2543">
                  <c:v>3.3783483238974977E-5</c:v>
                </c:pt>
                <c:pt idx="2544">
                  <c:v>4.3200706078985562E-5</c:v>
                </c:pt>
                <c:pt idx="2545">
                  <c:v>5.6334139641031797E-5</c:v>
                </c:pt>
                <c:pt idx="2546">
                  <c:v>7.1672650533254721E-5</c:v>
                </c:pt>
                <c:pt idx="2547">
                  <c:v>6.0956457860006579E-5</c:v>
                </c:pt>
                <c:pt idx="2548">
                  <c:v>5.1210940062009721E-5</c:v>
                </c:pt>
                <c:pt idx="2549">
                  <c:v>4.7596550275924466E-5</c:v>
                </c:pt>
                <c:pt idx="2550">
                  <c:v>4.121193076752931E-5</c:v>
                </c:pt>
                <c:pt idx="2551">
                  <c:v>4.1295571130455426E-5</c:v>
                </c:pt>
                <c:pt idx="2552">
                  <c:v>4.37376494702377E-5</c:v>
                </c:pt>
                <c:pt idx="2553">
                  <c:v>4.3475909401203579E-5</c:v>
                </c:pt>
                <c:pt idx="2554">
                  <c:v>1.5132845697319173E-4</c:v>
                </c:pt>
                <c:pt idx="2555">
                  <c:v>1.4079014562257198E-4</c:v>
                </c:pt>
                <c:pt idx="2556">
                  <c:v>1.7050067233389766E-6</c:v>
                </c:pt>
                <c:pt idx="2557">
                  <c:v>1.2823850382786991E-4</c:v>
                </c:pt>
                <c:pt idx="2558">
                  <c:v>1.2886111847774202E-4</c:v>
                </c:pt>
                <c:pt idx="2559">
                  <c:v>1.2111898733971343E-4</c:v>
                </c:pt>
                <c:pt idx="2560">
                  <c:v>9.5129592575782406E-5</c:v>
                </c:pt>
                <c:pt idx="2561">
                  <c:v>9.4209245464297128E-5</c:v>
                </c:pt>
                <c:pt idx="2562">
                  <c:v>8.5436167176343339E-5</c:v>
                </c:pt>
                <c:pt idx="2563">
                  <c:v>8.6566755960619201E-5</c:v>
                </c:pt>
                <c:pt idx="2564">
                  <c:v>8.3033565884100202E-5</c:v>
                </c:pt>
                <c:pt idx="2565">
                  <c:v>9.1926223210557893E-5</c:v>
                </c:pt>
                <c:pt idx="2566">
                  <c:v>3.9433969353184071E-6</c:v>
                </c:pt>
                <c:pt idx="2567">
                  <c:v>3.894965286721786E-6</c:v>
                </c:pt>
                <c:pt idx="2568">
                  <c:v>2.2996926856646395E-6</c:v>
                </c:pt>
                <c:pt idx="2569">
                  <c:v>1.5042212232798475E-4</c:v>
                </c:pt>
                <c:pt idx="2570">
                  <c:v>1.4894597179715879E-4</c:v>
                </c:pt>
                <c:pt idx="2571">
                  <c:v>1.3414478064234176E-3</c:v>
                </c:pt>
                <c:pt idx="2572">
                  <c:v>1.0550303218947465E-3</c:v>
                </c:pt>
                <c:pt idx="2573">
                  <c:v>1.0588321854962022E-3</c:v>
                </c:pt>
                <c:pt idx="2574">
                  <c:v>2.7652740754614716E-4</c:v>
                </c:pt>
                <c:pt idx="2575">
                  <c:v>1.6559894514837751E-4</c:v>
                </c:pt>
                <c:pt idx="2576">
                  <c:v>4.5169546783675324E-5</c:v>
                </c:pt>
                <c:pt idx="2577">
                  <c:v>6.0944555823668976E-5</c:v>
                </c:pt>
                <c:pt idx="2578">
                  <c:v>3.0652429446885595E-5</c:v>
                </c:pt>
                <c:pt idx="2579">
                  <c:v>1.3402371125415359E-5</c:v>
                </c:pt>
                <c:pt idx="2580">
                  <c:v>7.6108290712336042E-6</c:v>
                </c:pt>
                <c:pt idx="2581">
                  <c:v>3.1977766826441538E-6</c:v>
                </c:pt>
                <c:pt idx="2582">
                  <c:v>4.7355873618714667E-6</c:v>
                </c:pt>
                <c:pt idx="2583">
                  <c:v>5.4437955668861249E-6</c:v>
                </c:pt>
                <c:pt idx="2584">
                  <c:v>4.7573783989643675E-6</c:v>
                </c:pt>
                <c:pt idx="2585">
                  <c:v>2.0346151028388405E-4</c:v>
                </c:pt>
                <c:pt idx="2586">
                  <c:v>6.9937027671018727E-6</c:v>
                </c:pt>
                <c:pt idx="2587">
                  <c:v>7.0724335998913648E-6</c:v>
                </c:pt>
                <c:pt idx="2588">
                  <c:v>1.2012722185766548E-5</c:v>
                </c:pt>
                <c:pt idx="2589">
                  <c:v>1.46589080899491E-3</c:v>
                </c:pt>
                <c:pt idx="2590">
                  <c:v>2.5249894244181825E-5</c:v>
                </c:pt>
                <c:pt idx="2591">
                  <c:v>3.0794775752766282E-5</c:v>
                </c:pt>
                <c:pt idx="2592">
                  <c:v>6.2564469009190865E-5</c:v>
                </c:pt>
                <c:pt idx="2593">
                  <c:v>8.0372567385282267E-5</c:v>
                </c:pt>
                <c:pt idx="2594">
                  <c:v>1.0827830349458323E-4</c:v>
                </c:pt>
                <c:pt idx="2595">
                  <c:v>1.4586366403662816E-4</c:v>
                </c:pt>
                <c:pt idx="2596">
                  <c:v>1.9744615972818635E-4</c:v>
                </c:pt>
                <c:pt idx="2597">
                  <c:v>2.2387269177091239E-3</c:v>
                </c:pt>
                <c:pt idx="2598">
                  <c:v>2.8923704939513664E-3</c:v>
                </c:pt>
                <c:pt idx="2599">
                  <c:v>4.0246538117637775E-4</c:v>
                </c:pt>
                <c:pt idx="2600">
                  <c:v>1.1379519264151972E-5</c:v>
                </c:pt>
                <c:pt idx="2601">
                  <c:v>1.4655559211065639E-5</c:v>
                </c:pt>
                <c:pt idx="2602">
                  <c:v>1.7988752870264711E-5</c:v>
                </c:pt>
                <c:pt idx="2603">
                  <c:v>1.9579743929493928E-5</c:v>
                </c:pt>
                <c:pt idx="2604">
                  <c:v>1.9611109363078214E-5</c:v>
                </c:pt>
                <c:pt idx="2605">
                  <c:v>2.4395169941573301E-5</c:v>
                </c:pt>
                <c:pt idx="2606">
                  <c:v>3.8724709076858167E-5</c:v>
                </c:pt>
                <c:pt idx="2607">
                  <c:v>6.3315425564978547E-5</c:v>
                </c:pt>
                <c:pt idx="2608">
                  <c:v>8.8365876722892783E-5</c:v>
                </c:pt>
                <c:pt idx="2609">
                  <c:v>6.7156316403617721E-5</c:v>
                </c:pt>
                <c:pt idx="2610">
                  <c:v>6.5292585060493214E-5</c:v>
                </c:pt>
                <c:pt idx="2611">
                  <c:v>5.6855109066872128E-5</c:v>
                </c:pt>
                <c:pt idx="2612">
                  <c:v>4.9389481592137152E-5</c:v>
                </c:pt>
                <c:pt idx="2613">
                  <c:v>4.5617712077749745E-5</c:v>
                </c:pt>
                <c:pt idx="2614">
                  <c:v>3.8896813083801664E-5</c:v>
                </c:pt>
                <c:pt idx="2615">
                  <c:v>1.4066129014045703E-4</c:v>
                </c:pt>
                <c:pt idx="2616">
                  <c:v>1.3729891184338818E-4</c:v>
                </c:pt>
                <c:pt idx="2617">
                  <c:v>1.2938629767986505E-4</c:v>
                </c:pt>
                <c:pt idx="2618">
                  <c:v>1.42177354130952E-4</c:v>
                </c:pt>
                <c:pt idx="2619">
                  <c:v>1.0618428985913782E-4</c:v>
                </c:pt>
                <c:pt idx="2620">
                  <c:v>1.1999993152519222E-4</c:v>
                </c:pt>
                <c:pt idx="2621">
                  <c:v>1.5451972300858721E-4</c:v>
                </c:pt>
                <c:pt idx="2622">
                  <c:v>1.1154727439421519E-4</c:v>
                </c:pt>
                <c:pt idx="2623">
                  <c:v>9.850283951720372E-5</c:v>
                </c:pt>
                <c:pt idx="2624">
                  <c:v>1.1448564158190024E-4</c:v>
                </c:pt>
                <c:pt idx="2625">
                  <c:v>7.7905787413822425E-5</c:v>
                </c:pt>
                <c:pt idx="2626">
                  <c:v>9.1081130604455071E-5</c:v>
                </c:pt>
                <c:pt idx="2627">
                  <c:v>1.0380016678745029E-4</c:v>
                </c:pt>
                <c:pt idx="2628">
                  <c:v>8.5277006289981099E-5</c:v>
                </c:pt>
                <c:pt idx="2629">
                  <c:v>8.8433784091929648E-5</c:v>
                </c:pt>
                <c:pt idx="2630">
                  <c:v>6.5380073730196388E-5</c:v>
                </c:pt>
                <c:pt idx="2631">
                  <c:v>6.3011715296255478E-5</c:v>
                </c:pt>
                <c:pt idx="2632">
                  <c:v>5.1860883841735824E-5</c:v>
                </c:pt>
                <c:pt idx="2633">
                  <c:v>8.5639571180736624E-6</c:v>
                </c:pt>
                <c:pt idx="2634">
                  <c:v>7.3353751538365832E-6</c:v>
                </c:pt>
                <c:pt idx="2635">
                  <c:v>5.7064035221138209E-6</c:v>
                </c:pt>
                <c:pt idx="2636">
                  <c:v>6.4733196010817935E-6</c:v>
                </c:pt>
                <c:pt idx="2637">
                  <c:v>6.5512959578099269E-6</c:v>
                </c:pt>
                <c:pt idx="2638">
                  <c:v>5.6907992566110636E-6</c:v>
                </c:pt>
                <c:pt idx="2639">
                  <c:v>6.8108425943890746E-6</c:v>
                </c:pt>
                <c:pt idx="2640">
                  <c:v>8.826624853899171E-6</c:v>
                </c:pt>
                <c:pt idx="2641">
                  <c:v>3.8873399773985787E-6</c:v>
                </c:pt>
                <c:pt idx="2642">
                  <c:v>4.3978856847055141E-6</c:v>
                </c:pt>
                <c:pt idx="2643">
                  <c:v>6.1076689061799179E-6</c:v>
                </c:pt>
                <c:pt idx="2644">
                  <c:v>4.780186846670144E-6</c:v>
                </c:pt>
                <c:pt idx="2645">
                  <c:v>6.8463481127299214E-5</c:v>
                </c:pt>
                <c:pt idx="2646">
                  <c:v>6.8406401992757816E-5</c:v>
                </c:pt>
                <c:pt idx="2647">
                  <c:v>6.5826364506304944E-5</c:v>
                </c:pt>
                <c:pt idx="2648">
                  <c:v>4.1602261306658615E-5</c:v>
                </c:pt>
                <c:pt idx="2649">
                  <c:v>3.921974741604248E-5</c:v>
                </c:pt>
                <c:pt idx="2650">
                  <c:v>4.2225568831026817E-4</c:v>
                </c:pt>
                <c:pt idx="2651">
                  <c:v>1.9772887653433694E-4</c:v>
                </c:pt>
                <c:pt idx="2652">
                  <c:v>1.2027390920138877E-4</c:v>
                </c:pt>
                <c:pt idx="2653">
                  <c:v>6.1950730916763395E-5</c:v>
                </c:pt>
                <c:pt idx="2654">
                  <c:v>3.4964084003636566E-5</c:v>
                </c:pt>
                <c:pt idx="2655">
                  <c:v>3.2626147982048567E-5</c:v>
                </c:pt>
                <c:pt idx="2656">
                  <c:v>3.0569252152178387E-5</c:v>
                </c:pt>
                <c:pt idx="2657">
                  <c:v>2.8571033361544563E-5</c:v>
                </c:pt>
                <c:pt idx="2658">
                  <c:v>3.239848427363821E-5</c:v>
                </c:pt>
                <c:pt idx="2659">
                  <c:v>1.3262053698094638E-4</c:v>
                </c:pt>
                <c:pt idx="2660">
                  <c:v>1.006267538962936E-4</c:v>
                </c:pt>
                <c:pt idx="2661">
                  <c:v>1.0076673514040432E-4</c:v>
                </c:pt>
                <c:pt idx="2662">
                  <c:v>9.9860183854977937E-5</c:v>
                </c:pt>
                <c:pt idx="2663">
                  <c:v>9.9364723285973926E-5</c:v>
                </c:pt>
                <c:pt idx="2664">
                  <c:v>9.9891485418312665E-5</c:v>
                </c:pt>
                <c:pt idx="2665">
                  <c:v>1.1520007288296802E-4</c:v>
                </c:pt>
                <c:pt idx="2666">
                  <c:v>1.0465175978241695E-4</c:v>
                </c:pt>
                <c:pt idx="2667">
                  <c:v>1.1241290959543289E-4</c:v>
                </c:pt>
                <c:pt idx="2668">
                  <c:v>1.1558889875908791E-4</c:v>
                </c:pt>
                <c:pt idx="2669">
                  <c:v>1.0136012865473281E-4</c:v>
                </c:pt>
                <c:pt idx="2670">
                  <c:v>9.0213887710682332E-5</c:v>
                </c:pt>
                <c:pt idx="2671">
                  <c:v>6.5374002076024629E-5</c:v>
                </c:pt>
                <c:pt idx="2672">
                  <c:v>8.7139609386411998E-5</c:v>
                </c:pt>
                <c:pt idx="2673">
                  <c:v>7.2461987083005119E-5</c:v>
                </c:pt>
                <c:pt idx="2674">
                  <c:v>7.0499583337194077E-5</c:v>
                </c:pt>
                <c:pt idx="2675">
                  <c:v>1.2327243007615379E-4</c:v>
                </c:pt>
                <c:pt idx="2676">
                  <c:v>1.1721527628295395E-4</c:v>
                </c:pt>
                <c:pt idx="2677">
                  <c:v>7.0141502388992176E-6</c:v>
                </c:pt>
                <c:pt idx="2678">
                  <c:v>1.0870892623197988E-4</c:v>
                </c:pt>
                <c:pt idx="2679">
                  <c:v>1.0377610881507872E-4</c:v>
                </c:pt>
                <c:pt idx="2680">
                  <c:v>9.8453754722096208E-5</c:v>
                </c:pt>
                <c:pt idx="2681">
                  <c:v>9.8611631250591168E-5</c:v>
                </c:pt>
                <c:pt idx="2682">
                  <c:v>1.0121726041868716E-4</c:v>
                </c:pt>
                <c:pt idx="2683">
                  <c:v>1.0763855550575045E-4</c:v>
                </c:pt>
                <c:pt idx="2684">
                  <c:v>9.7424392186089357E-5</c:v>
                </c:pt>
                <c:pt idx="2685">
                  <c:v>8.7678075764385213E-5</c:v>
                </c:pt>
                <c:pt idx="2686">
                  <c:v>9.7639417024730833E-5</c:v>
                </c:pt>
                <c:pt idx="2687">
                  <c:v>9.5285003497867679E-5</c:v>
                </c:pt>
                <c:pt idx="2688">
                  <c:v>9.5149131900461521E-5</c:v>
                </c:pt>
                <c:pt idx="2689">
                  <c:v>9.6927812099457386E-5</c:v>
                </c:pt>
                <c:pt idx="2690">
                  <c:v>1.7805074771374201E-5</c:v>
                </c:pt>
                <c:pt idx="2691">
                  <c:v>1.5788491876836796E-5</c:v>
                </c:pt>
                <c:pt idx="2692">
                  <c:v>1.1937496805996723E-5</c:v>
                </c:pt>
                <c:pt idx="2693">
                  <c:v>9.1628111364854392E-6</c:v>
                </c:pt>
                <c:pt idx="2694">
                  <c:v>6.0454529756716355E-6</c:v>
                </c:pt>
                <c:pt idx="2695">
                  <c:v>4.1228508400990016E-6</c:v>
                </c:pt>
                <c:pt idx="2696">
                  <c:v>2.7419013070077446E-6</c:v>
                </c:pt>
                <c:pt idx="2697">
                  <c:v>6.896296831311328E-4</c:v>
                </c:pt>
                <c:pt idx="2698">
                  <c:v>7.2369032438259613E-8</c:v>
                </c:pt>
                <c:pt idx="2699">
                  <c:v>1.0994500505892677E-7</c:v>
                </c:pt>
                <c:pt idx="2700">
                  <c:v>1.1053655445477991E-6</c:v>
                </c:pt>
                <c:pt idx="2701">
                  <c:v>2.3105130328173338E-6</c:v>
                </c:pt>
                <c:pt idx="2702">
                  <c:v>9.9052346462813923E-4</c:v>
                </c:pt>
                <c:pt idx="2703">
                  <c:v>1.00135889054839E-5</c:v>
                </c:pt>
                <c:pt idx="2704">
                  <c:v>1.5930753073052203E-4</c:v>
                </c:pt>
                <c:pt idx="2705">
                  <c:v>1.1859011188357718E-5</c:v>
                </c:pt>
                <c:pt idx="2706">
                  <c:v>5.0122910370801624E-5</c:v>
                </c:pt>
                <c:pt idx="2707">
                  <c:v>2.3592416074171072E-9</c:v>
                </c:pt>
                <c:pt idx="2708">
                  <c:v>4.4630379748441494E-7</c:v>
                </c:pt>
                <c:pt idx="2709">
                  <c:v>2.0993410477830399E-6</c:v>
                </c:pt>
                <c:pt idx="2710">
                  <c:v>5.1347769760151939E-6</c:v>
                </c:pt>
                <c:pt idx="2711">
                  <c:v>1.5341054940199276E-3</c:v>
                </c:pt>
                <c:pt idx="2712">
                  <c:v>5.8570054227132383E-7</c:v>
                </c:pt>
                <c:pt idx="2713">
                  <c:v>8.9911865143079577E-4</c:v>
                </c:pt>
                <c:pt idx="2714">
                  <c:v>1.0269129122305012E-5</c:v>
                </c:pt>
                <c:pt idx="2715">
                  <c:v>2.439144803016514E-5</c:v>
                </c:pt>
                <c:pt idx="2716">
                  <c:v>2.9992487042678731E-3</c:v>
                </c:pt>
                <c:pt idx="2717">
                  <c:v>3.033440670098652E-3</c:v>
                </c:pt>
                <c:pt idx="2718">
                  <c:v>2.3973027170850534E-4</c:v>
                </c:pt>
                <c:pt idx="2719">
                  <c:v>3.6711743856201312E-4</c:v>
                </c:pt>
                <c:pt idx="2720">
                  <c:v>1.49796149635728E-6</c:v>
                </c:pt>
                <c:pt idx="2721">
                  <c:v>1.1014431878150738E-6</c:v>
                </c:pt>
                <c:pt idx="2722">
                  <c:v>1.3227222633319093E-6</c:v>
                </c:pt>
                <c:pt idx="2723">
                  <c:v>2.6613994095026449E-6</c:v>
                </c:pt>
                <c:pt idx="2724">
                  <c:v>5.691586365535053E-7</c:v>
                </c:pt>
                <c:pt idx="2725">
                  <c:v>1.1725305085856625E-5</c:v>
                </c:pt>
                <c:pt idx="2726">
                  <c:v>4.9405861392040757E-5</c:v>
                </c:pt>
                <c:pt idx="2727">
                  <c:v>2.8732058119689515E-3</c:v>
                </c:pt>
                <c:pt idx="2728">
                  <c:v>6.2378649835889135E-3</c:v>
                </c:pt>
                <c:pt idx="2729">
                  <c:v>6.4225424580960331E-5</c:v>
                </c:pt>
                <c:pt idx="2730">
                  <c:v>5.4289215845058469E-5</c:v>
                </c:pt>
                <c:pt idx="2731">
                  <c:v>4.8813716383542584E-5</c:v>
                </c:pt>
                <c:pt idx="2732">
                  <c:v>3.2541284278662362E-3</c:v>
                </c:pt>
                <c:pt idx="2733">
                  <c:v>8.3448859099532186E-5</c:v>
                </c:pt>
                <c:pt idx="2734">
                  <c:v>5.6138933542351282E-5</c:v>
                </c:pt>
              </c:numCache>
            </c:numRef>
          </c:val>
          <c:extLst>
            <c:ext xmlns:c16="http://schemas.microsoft.com/office/drawing/2014/chart" uri="{C3380CC4-5D6E-409C-BE32-E72D297353CC}">
              <c16:uniqueId val="{00000002-FFC6-4522-9405-CED617A21E48}"/>
            </c:ext>
          </c:extLst>
        </c:ser>
        <c:dLbls>
          <c:showLegendKey val="0"/>
          <c:showVal val="0"/>
          <c:showCatName val="0"/>
          <c:showSerName val="0"/>
          <c:showPercent val="0"/>
          <c:showBubbleSize val="0"/>
        </c:dLbls>
        <c:gapWidth val="150"/>
        <c:axId val="1568058704"/>
        <c:axId val="1447191408"/>
      </c:barChart>
      <c:lineChart>
        <c:grouping val="standard"/>
        <c:varyColors val="0"/>
        <c:ser>
          <c:idx val="1"/>
          <c:order val="1"/>
          <c:tx>
            <c:v>Flagged (D &gt; F(0.5, p, n-p))</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2735"/>
                <c:pt idx="0">
                  <c:v>Afghanistan</c:v>
                </c:pt>
                <c:pt idx="1">
                  <c:v>Afghanistan</c:v>
                </c:pt>
                <c:pt idx="2">
                  <c:v>Afghanistan</c:v>
                </c:pt>
                <c:pt idx="3">
                  <c:v>Afghanistan</c:v>
                </c:pt>
                <c:pt idx="4">
                  <c:v>Afghanistan</c:v>
                </c:pt>
                <c:pt idx="5">
                  <c:v>Afghanistan</c:v>
                </c:pt>
                <c:pt idx="6">
                  <c:v>Afghanistan</c:v>
                </c:pt>
                <c:pt idx="7">
                  <c:v>Afghanistan</c:v>
                </c:pt>
                <c:pt idx="8">
                  <c:v>Afghanistan</c:v>
                </c:pt>
                <c:pt idx="9">
                  <c:v>Afghanistan</c:v>
                </c:pt>
                <c:pt idx="10">
                  <c:v>Afghanistan</c:v>
                </c:pt>
                <c:pt idx="11">
                  <c:v>Afghanistan</c:v>
                </c:pt>
                <c:pt idx="12">
                  <c:v>Afghanistan</c:v>
                </c:pt>
                <c:pt idx="13">
                  <c:v>Afghanistan</c:v>
                </c:pt>
                <c:pt idx="14">
                  <c:v>Afghanistan</c:v>
                </c:pt>
                <c:pt idx="15">
                  <c:v>Afghanistan</c:v>
                </c:pt>
                <c:pt idx="16">
                  <c:v>Albania</c:v>
                </c:pt>
                <c:pt idx="17">
                  <c:v>Albania</c:v>
                </c:pt>
                <c:pt idx="18">
                  <c:v>Albania</c:v>
                </c:pt>
                <c:pt idx="19">
                  <c:v>Albania</c:v>
                </c:pt>
                <c:pt idx="20">
                  <c:v>Albania</c:v>
                </c:pt>
                <c:pt idx="21">
                  <c:v>Albania</c:v>
                </c:pt>
                <c:pt idx="22">
                  <c:v>Albania</c:v>
                </c:pt>
                <c:pt idx="23">
                  <c:v>Albania</c:v>
                </c:pt>
                <c:pt idx="24">
                  <c:v>Albania</c:v>
                </c:pt>
                <c:pt idx="25">
                  <c:v>Albania</c:v>
                </c:pt>
                <c:pt idx="26">
                  <c:v>Albania</c:v>
                </c:pt>
                <c:pt idx="27">
                  <c:v>Albania</c:v>
                </c:pt>
                <c:pt idx="28">
                  <c:v>Albania</c:v>
                </c:pt>
                <c:pt idx="29">
                  <c:v>Albania</c:v>
                </c:pt>
                <c:pt idx="30">
                  <c:v>Albania</c:v>
                </c:pt>
                <c:pt idx="31">
                  <c:v>Albania</c:v>
                </c:pt>
                <c:pt idx="32">
                  <c:v>Algeria</c:v>
                </c:pt>
                <c:pt idx="33">
                  <c:v>Algeria</c:v>
                </c:pt>
                <c:pt idx="34">
                  <c:v>Algeria</c:v>
                </c:pt>
                <c:pt idx="35">
                  <c:v>Algeria</c:v>
                </c:pt>
                <c:pt idx="36">
                  <c:v>Algeria</c:v>
                </c:pt>
                <c:pt idx="37">
                  <c:v>Algeria</c:v>
                </c:pt>
                <c:pt idx="38">
                  <c:v>Algeria</c:v>
                </c:pt>
                <c:pt idx="39">
                  <c:v>Algeria</c:v>
                </c:pt>
                <c:pt idx="40">
                  <c:v>Algeria</c:v>
                </c:pt>
                <c:pt idx="41">
                  <c:v>Algeria</c:v>
                </c:pt>
                <c:pt idx="42">
                  <c:v>Algeria</c:v>
                </c:pt>
                <c:pt idx="43">
                  <c:v>Algeria</c:v>
                </c:pt>
                <c:pt idx="44">
                  <c:v>Algeria</c:v>
                </c:pt>
                <c:pt idx="45">
                  <c:v>Algeria</c:v>
                </c:pt>
                <c:pt idx="46">
                  <c:v>Algeria</c:v>
                </c:pt>
                <c:pt idx="47">
                  <c:v>Angola</c:v>
                </c:pt>
                <c:pt idx="48">
                  <c:v>Angola</c:v>
                </c:pt>
                <c:pt idx="49">
                  <c:v>Angola</c:v>
                </c:pt>
                <c:pt idx="50">
                  <c:v>Angola</c:v>
                </c:pt>
                <c:pt idx="51">
                  <c:v>Angola</c:v>
                </c:pt>
                <c:pt idx="52">
                  <c:v>Angola</c:v>
                </c:pt>
                <c:pt idx="53">
                  <c:v>Angola</c:v>
                </c:pt>
                <c:pt idx="54">
                  <c:v>Angola</c:v>
                </c:pt>
                <c:pt idx="55">
                  <c:v>Angola</c:v>
                </c:pt>
                <c:pt idx="56">
                  <c:v>Angola</c:v>
                </c:pt>
                <c:pt idx="57">
                  <c:v>Angola</c:v>
                </c:pt>
                <c:pt idx="58">
                  <c:v>Angola</c:v>
                </c:pt>
                <c:pt idx="59">
                  <c:v>Angola</c:v>
                </c:pt>
                <c:pt idx="60">
                  <c:v>Angola</c:v>
                </c:pt>
                <c:pt idx="61">
                  <c:v>Angola</c:v>
                </c:pt>
                <c:pt idx="62">
                  <c:v>Antigua and Barbuda</c:v>
                </c:pt>
                <c:pt idx="63">
                  <c:v>Antigua and Barbuda</c:v>
                </c:pt>
                <c:pt idx="64">
                  <c:v>Antigua and Barbuda</c:v>
                </c:pt>
                <c:pt idx="65">
                  <c:v>Antigua and Barbuda</c:v>
                </c:pt>
                <c:pt idx="66">
                  <c:v>Antigua and Barbuda</c:v>
                </c:pt>
                <c:pt idx="67">
                  <c:v>Antigua and Barbuda</c:v>
                </c:pt>
                <c:pt idx="68">
                  <c:v>Antigua and Barbuda</c:v>
                </c:pt>
                <c:pt idx="69">
                  <c:v>Antigua and Barbuda</c:v>
                </c:pt>
                <c:pt idx="70">
                  <c:v>Antigua and Barbuda</c:v>
                </c:pt>
                <c:pt idx="71">
                  <c:v>Antigua and Barbuda</c:v>
                </c:pt>
                <c:pt idx="72">
                  <c:v>Antigua and Barbuda</c:v>
                </c:pt>
                <c:pt idx="73">
                  <c:v>Antigua and Barbuda</c:v>
                </c:pt>
                <c:pt idx="74">
                  <c:v>Antigua and Barbuda</c:v>
                </c:pt>
                <c:pt idx="75">
                  <c:v>Antigua and Barbuda</c:v>
                </c:pt>
                <c:pt idx="76">
                  <c:v>Antigua and Barbuda</c:v>
                </c:pt>
                <c:pt idx="77">
                  <c:v>Argentina</c:v>
                </c:pt>
                <c:pt idx="78">
                  <c:v>Argentina</c:v>
                </c:pt>
                <c:pt idx="79">
                  <c:v>Argentina</c:v>
                </c:pt>
                <c:pt idx="80">
                  <c:v>Argentina</c:v>
                </c:pt>
                <c:pt idx="81">
                  <c:v>Argentina</c:v>
                </c:pt>
                <c:pt idx="82">
                  <c:v>Argentina</c:v>
                </c:pt>
                <c:pt idx="83">
                  <c:v>Argentina</c:v>
                </c:pt>
                <c:pt idx="84">
                  <c:v>Argentina</c:v>
                </c:pt>
                <c:pt idx="85">
                  <c:v>Argentina</c:v>
                </c:pt>
                <c:pt idx="86">
                  <c:v>Argentina</c:v>
                </c:pt>
                <c:pt idx="87">
                  <c:v>Argentina</c:v>
                </c:pt>
                <c:pt idx="88">
                  <c:v>Argentina</c:v>
                </c:pt>
                <c:pt idx="89">
                  <c:v>Argentina</c:v>
                </c:pt>
                <c:pt idx="90">
                  <c:v>Argentina</c:v>
                </c:pt>
                <c:pt idx="91">
                  <c:v>Argentina</c:v>
                </c:pt>
                <c:pt idx="92">
                  <c:v>Armenia</c:v>
                </c:pt>
                <c:pt idx="93">
                  <c:v>Armenia</c:v>
                </c:pt>
                <c:pt idx="94">
                  <c:v>Armenia</c:v>
                </c:pt>
                <c:pt idx="95">
                  <c:v>Armenia</c:v>
                </c:pt>
                <c:pt idx="96">
                  <c:v>Armenia</c:v>
                </c:pt>
                <c:pt idx="97">
                  <c:v>Armenia</c:v>
                </c:pt>
                <c:pt idx="98">
                  <c:v>Armenia</c:v>
                </c:pt>
                <c:pt idx="99">
                  <c:v>Armenia</c:v>
                </c:pt>
                <c:pt idx="100">
                  <c:v>Armenia</c:v>
                </c:pt>
                <c:pt idx="101">
                  <c:v>Armenia</c:v>
                </c:pt>
                <c:pt idx="102">
                  <c:v>Armenia</c:v>
                </c:pt>
                <c:pt idx="103">
                  <c:v>Armenia</c:v>
                </c:pt>
                <c:pt idx="104">
                  <c:v>Armenia</c:v>
                </c:pt>
                <c:pt idx="105">
                  <c:v>Armenia</c:v>
                </c:pt>
                <c:pt idx="106">
                  <c:v>Armenia</c:v>
                </c:pt>
                <c:pt idx="107">
                  <c:v>Australia</c:v>
                </c:pt>
                <c:pt idx="108">
                  <c:v>Australia</c:v>
                </c:pt>
                <c:pt idx="109">
                  <c:v>Australia</c:v>
                </c:pt>
                <c:pt idx="110">
                  <c:v>Australia</c:v>
                </c:pt>
                <c:pt idx="111">
                  <c:v>Australia</c:v>
                </c:pt>
                <c:pt idx="112">
                  <c:v>Australia</c:v>
                </c:pt>
                <c:pt idx="113">
                  <c:v>Australia</c:v>
                </c:pt>
                <c:pt idx="114">
                  <c:v>Australia</c:v>
                </c:pt>
                <c:pt idx="115">
                  <c:v>Australia</c:v>
                </c:pt>
                <c:pt idx="116">
                  <c:v>Australia</c:v>
                </c:pt>
                <c:pt idx="117">
                  <c:v>Australia</c:v>
                </c:pt>
                <c:pt idx="118">
                  <c:v>Australia</c:v>
                </c:pt>
                <c:pt idx="119">
                  <c:v>Australia</c:v>
                </c:pt>
                <c:pt idx="120">
                  <c:v>Australia</c:v>
                </c:pt>
                <c:pt idx="121">
                  <c:v>Australia</c:v>
                </c:pt>
                <c:pt idx="122">
                  <c:v>Austria</c:v>
                </c:pt>
                <c:pt idx="123">
                  <c:v>Austria</c:v>
                </c:pt>
                <c:pt idx="124">
                  <c:v>Austria</c:v>
                </c:pt>
                <c:pt idx="125">
                  <c:v>Austria</c:v>
                </c:pt>
                <c:pt idx="126">
                  <c:v>Austria</c:v>
                </c:pt>
                <c:pt idx="127">
                  <c:v>Austria</c:v>
                </c:pt>
                <c:pt idx="128">
                  <c:v>Austria</c:v>
                </c:pt>
                <c:pt idx="129">
                  <c:v>Austria</c:v>
                </c:pt>
                <c:pt idx="130">
                  <c:v>Austria</c:v>
                </c:pt>
                <c:pt idx="131">
                  <c:v>Austria</c:v>
                </c:pt>
                <c:pt idx="132">
                  <c:v>Austria</c:v>
                </c:pt>
                <c:pt idx="133">
                  <c:v>Austria</c:v>
                </c:pt>
                <c:pt idx="134">
                  <c:v>Austria</c:v>
                </c:pt>
                <c:pt idx="135">
                  <c:v>Austria</c:v>
                </c:pt>
                <c:pt idx="136">
                  <c:v>Austria</c:v>
                </c:pt>
                <c:pt idx="137">
                  <c:v>Azerbaijan</c:v>
                </c:pt>
                <c:pt idx="138">
                  <c:v>Azerbaijan</c:v>
                </c:pt>
                <c:pt idx="139">
                  <c:v>Azerbaijan</c:v>
                </c:pt>
                <c:pt idx="140">
                  <c:v>Azerbaijan</c:v>
                </c:pt>
                <c:pt idx="141">
                  <c:v>Azerbaijan</c:v>
                </c:pt>
                <c:pt idx="142">
                  <c:v>Azerbaijan</c:v>
                </c:pt>
                <c:pt idx="143">
                  <c:v>Azerbaijan</c:v>
                </c:pt>
                <c:pt idx="144">
                  <c:v>Azerbaijan</c:v>
                </c:pt>
                <c:pt idx="145">
                  <c:v>Azerbaijan</c:v>
                </c:pt>
                <c:pt idx="146">
                  <c:v>Azerbaijan</c:v>
                </c:pt>
                <c:pt idx="147">
                  <c:v>Azerbaijan</c:v>
                </c:pt>
                <c:pt idx="148">
                  <c:v>Azerbaijan</c:v>
                </c:pt>
                <c:pt idx="149">
                  <c:v>Azerbaijan</c:v>
                </c:pt>
                <c:pt idx="150">
                  <c:v>Azerbaijan</c:v>
                </c:pt>
                <c:pt idx="151">
                  <c:v>Azerbaijan</c:v>
                </c:pt>
                <c:pt idx="152">
                  <c:v>Bahamas</c:v>
                </c:pt>
                <c:pt idx="153">
                  <c:v>Bahamas</c:v>
                </c:pt>
                <c:pt idx="154">
                  <c:v>Bahamas</c:v>
                </c:pt>
                <c:pt idx="155">
                  <c:v>Bahamas</c:v>
                </c:pt>
                <c:pt idx="156">
                  <c:v>Bahamas</c:v>
                </c:pt>
                <c:pt idx="157">
                  <c:v>Bahamas</c:v>
                </c:pt>
                <c:pt idx="158">
                  <c:v>Bahamas</c:v>
                </c:pt>
                <c:pt idx="159">
                  <c:v>Bahamas</c:v>
                </c:pt>
                <c:pt idx="160">
                  <c:v>Bahamas</c:v>
                </c:pt>
                <c:pt idx="161">
                  <c:v>Bahamas</c:v>
                </c:pt>
                <c:pt idx="162">
                  <c:v>Bahamas</c:v>
                </c:pt>
                <c:pt idx="163">
                  <c:v>Bahamas</c:v>
                </c:pt>
                <c:pt idx="164">
                  <c:v>Bahamas</c:v>
                </c:pt>
                <c:pt idx="165">
                  <c:v>Bahamas</c:v>
                </c:pt>
                <c:pt idx="166">
                  <c:v>Bahamas</c:v>
                </c:pt>
                <c:pt idx="167">
                  <c:v>Bahrain</c:v>
                </c:pt>
                <c:pt idx="168">
                  <c:v>Bahrain</c:v>
                </c:pt>
                <c:pt idx="169">
                  <c:v>Bahrain</c:v>
                </c:pt>
                <c:pt idx="170">
                  <c:v>Bahrain</c:v>
                </c:pt>
                <c:pt idx="171">
                  <c:v>Bahrain</c:v>
                </c:pt>
                <c:pt idx="172">
                  <c:v>Bahrain</c:v>
                </c:pt>
                <c:pt idx="173">
                  <c:v>Bahrain</c:v>
                </c:pt>
                <c:pt idx="174">
                  <c:v>Bahrain</c:v>
                </c:pt>
                <c:pt idx="175">
                  <c:v>Bahrain</c:v>
                </c:pt>
                <c:pt idx="176">
                  <c:v>Bahrain</c:v>
                </c:pt>
                <c:pt idx="177">
                  <c:v>Bahrain</c:v>
                </c:pt>
                <c:pt idx="178">
                  <c:v>Bahrain</c:v>
                </c:pt>
                <c:pt idx="179">
                  <c:v>Bahrain</c:v>
                </c:pt>
                <c:pt idx="180">
                  <c:v>Bahrain</c:v>
                </c:pt>
                <c:pt idx="181">
                  <c:v>Bahrain</c:v>
                </c:pt>
                <c:pt idx="182">
                  <c:v>Bangladesh</c:v>
                </c:pt>
                <c:pt idx="183">
                  <c:v>Bangladesh</c:v>
                </c:pt>
                <c:pt idx="184">
                  <c:v>Bangladesh</c:v>
                </c:pt>
                <c:pt idx="185">
                  <c:v>Bangladesh</c:v>
                </c:pt>
                <c:pt idx="186">
                  <c:v>Bangladesh</c:v>
                </c:pt>
                <c:pt idx="187">
                  <c:v>Bangladesh</c:v>
                </c:pt>
                <c:pt idx="188">
                  <c:v>Bangladesh</c:v>
                </c:pt>
                <c:pt idx="189">
                  <c:v>Bangladesh</c:v>
                </c:pt>
                <c:pt idx="190">
                  <c:v>Bangladesh</c:v>
                </c:pt>
                <c:pt idx="191">
                  <c:v>Bangladesh</c:v>
                </c:pt>
                <c:pt idx="192">
                  <c:v>Bangladesh</c:v>
                </c:pt>
                <c:pt idx="193">
                  <c:v>Bangladesh</c:v>
                </c:pt>
                <c:pt idx="194">
                  <c:v>Bangladesh</c:v>
                </c:pt>
                <c:pt idx="195">
                  <c:v>Bangladesh</c:v>
                </c:pt>
                <c:pt idx="196">
                  <c:v>Bangladesh</c:v>
                </c:pt>
                <c:pt idx="197">
                  <c:v>Barbados</c:v>
                </c:pt>
                <c:pt idx="198">
                  <c:v>Barbados</c:v>
                </c:pt>
                <c:pt idx="199">
                  <c:v>Barbados</c:v>
                </c:pt>
                <c:pt idx="200">
                  <c:v>Barbados</c:v>
                </c:pt>
                <c:pt idx="201">
                  <c:v>Barbados</c:v>
                </c:pt>
                <c:pt idx="202">
                  <c:v>Barbados</c:v>
                </c:pt>
                <c:pt idx="203">
                  <c:v>Barbados</c:v>
                </c:pt>
                <c:pt idx="204">
                  <c:v>Barbados</c:v>
                </c:pt>
                <c:pt idx="205">
                  <c:v>Barbados</c:v>
                </c:pt>
                <c:pt idx="206">
                  <c:v>Barbados</c:v>
                </c:pt>
                <c:pt idx="207">
                  <c:v>Barbados</c:v>
                </c:pt>
                <c:pt idx="208">
                  <c:v>Barbados</c:v>
                </c:pt>
                <c:pt idx="209">
                  <c:v>Barbados</c:v>
                </c:pt>
                <c:pt idx="210">
                  <c:v>Barbados</c:v>
                </c:pt>
                <c:pt idx="211">
                  <c:v>Barbados</c:v>
                </c:pt>
                <c:pt idx="212">
                  <c:v>Belarus</c:v>
                </c:pt>
                <c:pt idx="213">
                  <c:v>Belarus</c:v>
                </c:pt>
                <c:pt idx="214">
                  <c:v>Belarus</c:v>
                </c:pt>
                <c:pt idx="215">
                  <c:v>Belarus</c:v>
                </c:pt>
                <c:pt idx="216">
                  <c:v>Belarus</c:v>
                </c:pt>
                <c:pt idx="217">
                  <c:v>Belarus</c:v>
                </c:pt>
                <c:pt idx="218">
                  <c:v>Belarus</c:v>
                </c:pt>
                <c:pt idx="219">
                  <c:v>Belarus</c:v>
                </c:pt>
                <c:pt idx="220">
                  <c:v>Belarus</c:v>
                </c:pt>
                <c:pt idx="221">
                  <c:v>Belarus</c:v>
                </c:pt>
                <c:pt idx="222">
                  <c:v>Belarus</c:v>
                </c:pt>
                <c:pt idx="223">
                  <c:v>Belarus</c:v>
                </c:pt>
                <c:pt idx="224">
                  <c:v>Belarus</c:v>
                </c:pt>
                <c:pt idx="225">
                  <c:v>Belarus</c:v>
                </c:pt>
                <c:pt idx="226">
                  <c:v>Belarus</c:v>
                </c:pt>
                <c:pt idx="227">
                  <c:v>Belgium</c:v>
                </c:pt>
                <c:pt idx="228">
                  <c:v>Belgium</c:v>
                </c:pt>
                <c:pt idx="229">
                  <c:v>Belgium</c:v>
                </c:pt>
                <c:pt idx="230">
                  <c:v>Belgium</c:v>
                </c:pt>
                <c:pt idx="231">
                  <c:v>Belgium</c:v>
                </c:pt>
                <c:pt idx="232">
                  <c:v>Belgium</c:v>
                </c:pt>
                <c:pt idx="233">
                  <c:v>Belgium</c:v>
                </c:pt>
                <c:pt idx="234">
                  <c:v>Belgium</c:v>
                </c:pt>
                <c:pt idx="235">
                  <c:v>Belgium</c:v>
                </c:pt>
                <c:pt idx="236">
                  <c:v>Belgium</c:v>
                </c:pt>
                <c:pt idx="237">
                  <c:v>Belgium</c:v>
                </c:pt>
                <c:pt idx="238">
                  <c:v>Belgium</c:v>
                </c:pt>
                <c:pt idx="239">
                  <c:v>Belgium</c:v>
                </c:pt>
                <c:pt idx="240">
                  <c:v>Belgium</c:v>
                </c:pt>
                <c:pt idx="241">
                  <c:v>Belgium</c:v>
                </c:pt>
                <c:pt idx="242">
                  <c:v>Belize</c:v>
                </c:pt>
                <c:pt idx="243">
                  <c:v>Belize</c:v>
                </c:pt>
                <c:pt idx="244">
                  <c:v>Belize</c:v>
                </c:pt>
                <c:pt idx="245">
                  <c:v>Belize</c:v>
                </c:pt>
                <c:pt idx="246">
                  <c:v>Belize</c:v>
                </c:pt>
                <c:pt idx="247">
                  <c:v>Belize</c:v>
                </c:pt>
                <c:pt idx="248">
                  <c:v>Belize</c:v>
                </c:pt>
                <c:pt idx="249">
                  <c:v>Belize</c:v>
                </c:pt>
                <c:pt idx="250">
                  <c:v>Belize</c:v>
                </c:pt>
                <c:pt idx="251">
                  <c:v>Belize</c:v>
                </c:pt>
                <c:pt idx="252">
                  <c:v>Belize</c:v>
                </c:pt>
                <c:pt idx="253">
                  <c:v>Belize</c:v>
                </c:pt>
                <c:pt idx="254">
                  <c:v>Belize</c:v>
                </c:pt>
                <c:pt idx="255">
                  <c:v>Belize</c:v>
                </c:pt>
                <c:pt idx="256">
                  <c:v>Belize</c:v>
                </c:pt>
                <c:pt idx="257">
                  <c:v>Benin</c:v>
                </c:pt>
                <c:pt idx="258">
                  <c:v>Benin</c:v>
                </c:pt>
                <c:pt idx="259">
                  <c:v>Benin</c:v>
                </c:pt>
                <c:pt idx="260">
                  <c:v>Benin</c:v>
                </c:pt>
                <c:pt idx="261">
                  <c:v>Benin</c:v>
                </c:pt>
                <c:pt idx="262">
                  <c:v>Benin</c:v>
                </c:pt>
                <c:pt idx="263">
                  <c:v>Benin</c:v>
                </c:pt>
                <c:pt idx="264">
                  <c:v>Benin</c:v>
                </c:pt>
                <c:pt idx="265">
                  <c:v>Benin</c:v>
                </c:pt>
                <c:pt idx="266">
                  <c:v>Benin</c:v>
                </c:pt>
                <c:pt idx="267">
                  <c:v>Benin</c:v>
                </c:pt>
                <c:pt idx="268">
                  <c:v>Benin</c:v>
                </c:pt>
                <c:pt idx="269">
                  <c:v>Benin</c:v>
                </c:pt>
                <c:pt idx="270">
                  <c:v>Benin</c:v>
                </c:pt>
                <c:pt idx="271">
                  <c:v>Benin</c:v>
                </c:pt>
                <c:pt idx="272">
                  <c:v>Bhutan</c:v>
                </c:pt>
                <c:pt idx="273">
                  <c:v>Bhutan</c:v>
                </c:pt>
                <c:pt idx="274">
                  <c:v>Bhutan</c:v>
                </c:pt>
                <c:pt idx="275">
                  <c:v>Bhutan</c:v>
                </c:pt>
                <c:pt idx="276">
                  <c:v>Bhutan</c:v>
                </c:pt>
                <c:pt idx="277">
                  <c:v>Bhutan</c:v>
                </c:pt>
                <c:pt idx="278">
                  <c:v>Bhutan</c:v>
                </c:pt>
                <c:pt idx="279">
                  <c:v>Bhutan</c:v>
                </c:pt>
                <c:pt idx="280">
                  <c:v>Bhutan</c:v>
                </c:pt>
                <c:pt idx="281">
                  <c:v>Bhutan</c:v>
                </c:pt>
                <c:pt idx="282">
                  <c:v>Bhutan</c:v>
                </c:pt>
                <c:pt idx="283">
                  <c:v>Bhutan</c:v>
                </c:pt>
                <c:pt idx="284">
                  <c:v>Bhutan</c:v>
                </c:pt>
                <c:pt idx="285">
                  <c:v>Bhutan</c:v>
                </c:pt>
                <c:pt idx="286">
                  <c:v>Bhutan</c:v>
                </c:pt>
                <c:pt idx="287">
                  <c:v>Bolivia (Plurinational State of)</c:v>
                </c:pt>
                <c:pt idx="288">
                  <c:v>Bolivia (Plurinational State of)</c:v>
                </c:pt>
                <c:pt idx="289">
                  <c:v>Bolivia (Plurinational State of)</c:v>
                </c:pt>
                <c:pt idx="290">
                  <c:v>Bolivia (Plurinational State of)</c:v>
                </c:pt>
                <c:pt idx="291">
                  <c:v>Bolivia (Plurinational State of)</c:v>
                </c:pt>
                <c:pt idx="292">
                  <c:v>Bolivia (Plurinational State of)</c:v>
                </c:pt>
                <c:pt idx="293">
                  <c:v>Bolivia (Plurinational State of)</c:v>
                </c:pt>
                <c:pt idx="294">
                  <c:v>Bolivia (Plurinational State of)</c:v>
                </c:pt>
                <c:pt idx="295">
                  <c:v>Bolivia (Plurinational State of)</c:v>
                </c:pt>
                <c:pt idx="296">
                  <c:v>Bolivia (Plurinational State of)</c:v>
                </c:pt>
                <c:pt idx="297">
                  <c:v>Bolivia (Plurinational State of)</c:v>
                </c:pt>
                <c:pt idx="298">
                  <c:v>Bolivia (Plurinational State of)</c:v>
                </c:pt>
                <c:pt idx="299">
                  <c:v>Bolivia (Plurinational State of)</c:v>
                </c:pt>
                <c:pt idx="300">
                  <c:v>Bolivia (Plurinational State of)</c:v>
                </c:pt>
                <c:pt idx="301">
                  <c:v>Bolivia (Plurinational State of)</c:v>
                </c:pt>
                <c:pt idx="302">
                  <c:v>Bosnia and Herzegovina</c:v>
                </c:pt>
                <c:pt idx="303">
                  <c:v>Bosnia and Herzegovina</c:v>
                </c:pt>
                <c:pt idx="304">
                  <c:v>Bosnia and Herzegovina</c:v>
                </c:pt>
                <c:pt idx="305">
                  <c:v>Bosnia and Herzegovina</c:v>
                </c:pt>
                <c:pt idx="306">
                  <c:v>Bosnia and Herzegovina</c:v>
                </c:pt>
                <c:pt idx="307">
                  <c:v>Bosnia and Herzegovina</c:v>
                </c:pt>
                <c:pt idx="308">
                  <c:v>Bosnia and Herzegovina</c:v>
                </c:pt>
                <c:pt idx="309">
                  <c:v>Bosnia and Herzegovina</c:v>
                </c:pt>
                <c:pt idx="310">
                  <c:v>Bosnia and Herzegovina</c:v>
                </c:pt>
                <c:pt idx="311">
                  <c:v>Bosnia and Herzegovina</c:v>
                </c:pt>
                <c:pt idx="312">
                  <c:v>Bosnia and Herzegovina</c:v>
                </c:pt>
                <c:pt idx="313">
                  <c:v>Bosnia and Herzegovina</c:v>
                </c:pt>
                <c:pt idx="314">
                  <c:v>Bosnia and Herzegovina</c:v>
                </c:pt>
                <c:pt idx="315">
                  <c:v>Bosnia and Herzegovina</c:v>
                </c:pt>
                <c:pt idx="316">
                  <c:v>Bosnia and Herzegovina</c:v>
                </c:pt>
                <c:pt idx="317">
                  <c:v>Botswana</c:v>
                </c:pt>
                <c:pt idx="318">
                  <c:v>Botswana</c:v>
                </c:pt>
                <c:pt idx="319">
                  <c:v>Botswana</c:v>
                </c:pt>
                <c:pt idx="320">
                  <c:v>Botswana</c:v>
                </c:pt>
                <c:pt idx="321">
                  <c:v>Botswana</c:v>
                </c:pt>
                <c:pt idx="322">
                  <c:v>Botswana</c:v>
                </c:pt>
                <c:pt idx="323">
                  <c:v>Botswana</c:v>
                </c:pt>
                <c:pt idx="324">
                  <c:v>Botswana</c:v>
                </c:pt>
                <c:pt idx="325">
                  <c:v>Botswana</c:v>
                </c:pt>
                <c:pt idx="326">
                  <c:v>Botswana</c:v>
                </c:pt>
                <c:pt idx="327">
                  <c:v>Botswana</c:v>
                </c:pt>
                <c:pt idx="328">
                  <c:v>Botswana</c:v>
                </c:pt>
                <c:pt idx="329">
                  <c:v>Botswana</c:v>
                </c:pt>
                <c:pt idx="330">
                  <c:v>Botswana</c:v>
                </c:pt>
                <c:pt idx="331">
                  <c:v>Botswana</c:v>
                </c:pt>
                <c:pt idx="332">
                  <c:v>Brazil</c:v>
                </c:pt>
                <c:pt idx="333">
                  <c:v>Brazil</c:v>
                </c:pt>
                <c:pt idx="334">
                  <c:v>Brazil</c:v>
                </c:pt>
                <c:pt idx="335">
                  <c:v>Brazil</c:v>
                </c:pt>
                <c:pt idx="336">
                  <c:v>Brazil</c:v>
                </c:pt>
                <c:pt idx="337">
                  <c:v>Brazil</c:v>
                </c:pt>
                <c:pt idx="338">
                  <c:v>Brazil</c:v>
                </c:pt>
                <c:pt idx="339">
                  <c:v>Brazil</c:v>
                </c:pt>
                <c:pt idx="340">
                  <c:v>Brazil</c:v>
                </c:pt>
                <c:pt idx="341">
                  <c:v>Brazil</c:v>
                </c:pt>
                <c:pt idx="342">
                  <c:v>Brazil</c:v>
                </c:pt>
                <c:pt idx="343">
                  <c:v>Brazil</c:v>
                </c:pt>
                <c:pt idx="344">
                  <c:v>Brazil</c:v>
                </c:pt>
                <c:pt idx="345">
                  <c:v>Brazil</c:v>
                </c:pt>
                <c:pt idx="346">
                  <c:v>Brazil</c:v>
                </c:pt>
                <c:pt idx="347">
                  <c:v>Brunei Darussalam</c:v>
                </c:pt>
                <c:pt idx="348">
                  <c:v>Brunei Darussalam</c:v>
                </c:pt>
                <c:pt idx="349">
                  <c:v>Brunei Darussalam</c:v>
                </c:pt>
                <c:pt idx="350">
                  <c:v>Brunei Darussalam</c:v>
                </c:pt>
                <c:pt idx="351">
                  <c:v>Brunei Darussalam</c:v>
                </c:pt>
                <c:pt idx="352">
                  <c:v>Brunei Darussalam</c:v>
                </c:pt>
                <c:pt idx="353">
                  <c:v>Brunei Darussalam</c:v>
                </c:pt>
                <c:pt idx="354">
                  <c:v>Brunei Darussalam</c:v>
                </c:pt>
                <c:pt idx="355">
                  <c:v>Brunei Darussalam</c:v>
                </c:pt>
                <c:pt idx="356">
                  <c:v>Brunei Darussalam</c:v>
                </c:pt>
                <c:pt idx="357">
                  <c:v>Brunei Darussalam</c:v>
                </c:pt>
                <c:pt idx="358">
                  <c:v>Brunei Darussalam</c:v>
                </c:pt>
                <c:pt idx="359">
                  <c:v>Brunei Darussalam</c:v>
                </c:pt>
                <c:pt idx="360">
                  <c:v>Brunei Darussalam</c:v>
                </c:pt>
                <c:pt idx="361">
                  <c:v>Brunei Darussalam</c:v>
                </c:pt>
                <c:pt idx="362">
                  <c:v>Bulgaria</c:v>
                </c:pt>
                <c:pt idx="363">
                  <c:v>Bulgaria</c:v>
                </c:pt>
                <c:pt idx="364">
                  <c:v>Bulgaria</c:v>
                </c:pt>
                <c:pt idx="365">
                  <c:v>Bulgaria</c:v>
                </c:pt>
                <c:pt idx="366">
                  <c:v>Bulgaria</c:v>
                </c:pt>
                <c:pt idx="367">
                  <c:v>Bulgaria</c:v>
                </c:pt>
                <c:pt idx="368">
                  <c:v>Bulgaria</c:v>
                </c:pt>
                <c:pt idx="369">
                  <c:v>Bulgaria</c:v>
                </c:pt>
                <c:pt idx="370">
                  <c:v>Bulgaria</c:v>
                </c:pt>
                <c:pt idx="371">
                  <c:v>Bulgaria</c:v>
                </c:pt>
                <c:pt idx="372">
                  <c:v>Bulgaria</c:v>
                </c:pt>
                <c:pt idx="373">
                  <c:v>Bulgaria</c:v>
                </c:pt>
                <c:pt idx="374">
                  <c:v>Bulgaria</c:v>
                </c:pt>
                <c:pt idx="375">
                  <c:v>Bulgaria</c:v>
                </c:pt>
                <c:pt idx="376">
                  <c:v>Bulgaria</c:v>
                </c:pt>
                <c:pt idx="377">
                  <c:v>Burkina Faso</c:v>
                </c:pt>
                <c:pt idx="378">
                  <c:v>Burkina Faso</c:v>
                </c:pt>
                <c:pt idx="379">
                  <c:v>Burkina Faso</c:v>
                </c:pt>
                <c:pt idx="380">
                  <c:v>Burkina Faso</c:v>
                </c:pt>
                <c:pt idx="381">
                  <c:v>Burkina Faso</c:v>
                </c:pt>
                <c:pt idx="382">
                  <c:v>Burkina Faso</c:v>
                </c:pt>
                <c:pt idx="383">
                  <c:v>Burkina Faso</c:v>
                </c:pt>
                <c:pt idx="384">
                  <c:v>Burkina Faso</c:v>
                </c:pt>
                <c:pt idx="385">
                  <c:v>Burkina Faso</c:v>
                </c:pt>
                <c:pt idx="386">
                  <c:v>Burkina Faso</c:v>
                </c:pt>
                <c:pt idx="387">
                  <c:v>Burkina Faso</c:v>
                </c:pt>
                <c:pt idx="388">
                  <c:v>Burkina Faso</c:v>
                </c:pt>
                <c:pt idx="389">
                  <c:v>Burkina Faso</c:v>
                </c:pt>
                <c:pt idx="390">
                  <c:v>Burkina Faso</c:v>
                </c:pt>
                <c:pt idx="391">
                  <c:v>Burkina Faso</c:v>
                </c:pt>
                <c:pt idx="392">
                  <c:v>Burundi</c:v>
                </c:pt>
                <c:pt idx="393">
                  <c:v>Burundi</c:v>
                </c:pt>
                <c:pt idx="394">
                  <c:v>Burundi</c:v>
                </c:pt>
                <c:pt idx="395">
                  <c:v>Burundi</c:v>
                </c:pt>
                <c:pt idx="396">
                  <c:v>Burundi</c:v>
                </c:pt>
                <c:pt idx="397">
                  <c:v>Burundi</c:v>
                </c:pt>
                <c:pt idx="398">
                  <c:v>Burundi</c:v>
                </c:pt>
                <c:pt idx="399">
                  <c:v>Burundi</c:v>
                </c:pt>
                <c:pt idx="400">
                  <c:v>Burundi</c:v>
                </c:pt>
                <c:pt idx="401">
                  <c:v>Burundi</c:v>
                </c:pt>
                <c:pt idx="402">
                  <c:v>Burundi</c:v>
                </c:pt>
                <c:pt idx="403">
                  <c:v>Burundi</c:v>
                </c:pt>
                <c:pt idx="404">
                  <c:v>Burundi</c:v>
                </c:pt>
                <c:pt idx="405">
                  <c:v>Burundi</c:v>
                </c:pt>
                <c:pt idx="406">
                  <c:v>Burundi</c:v>
                </c:pt>
                <c:pt idx="407">
                  <c:v>Côte d'Ivoire</c:v>
                </c:pt>
                <c:pt idx="408">
                  <c:v>Côte d'Ivoire</c:v>
                </c:pt>
                <c:pt idx="409">
                  <c:v>Côte d'Ivoire</c:v>
                </c:pt>
                <c:pt idx="410">
                  <c:v>Côte d'Ivoire</c:v>
                </c:pt>
                <c:pt idx="411">
                  <c:v>Côte d'Ivoire</c:v>
                </c:pt>
                <c:pt idx="412">
                  <c:v>Côte d'Ivoire</c:v>
                </c:pt>
                <c:pt idx="413">
                  <c:v>Côte d'Ivoire</c:v>
                </c:pt>
                <c:pt idx="414">
                  <c:v>Côte d'Ivoire</c:v>
                </c:pt>
                <c:pt idx="415">
                  <c:v>Côte d'Ivoire</c:v>
                </c:pt>
                <c:pt idx="416">
                  <c:v>Côte d'Ivoire</c:v>
                </c:pt>
                <c:pt idx="417">
                  <c:v>Côte d'Ivoire</c:v>
                </c:pt>
                <c:pt idx="418">
                  <c:v>Côte d'Ivoire</c:v>
                </c:pt>
                <c:pt idx="419">
                  <c:v>Côte d'Ivoire</c:v>
                </c:pt>
                <c:pt idx="420">
                  <c:v>Côte d'Ivoire</c:v>
                </c:pt>
                <c:pt idx="421">
                  <c:v>Côte d'Ivoire</c:v>
                </c:pt>
                <c:pt idx="422">
                  <c:v>Cabo Verde</c:v>
                </c:pt>
                <c:pt idx="423">
                  <c:v>Cabo Verde</c:v>
                </c:pt>
                <c:pt idx="424">
                  <c:v>Cabo Verde</c:v>
                </c:pt>
                <c:pt idx="425">
                  <c:v>Cabo Verde</c:v>
                </c:pt>
                <c:pt idx="426">
                  <c:v>Cabo Verde</c:v>
                </c:pt>
                <c:pt idx="427">
                  <c:v>Cabo Verde</c:v>
                </c:pt>
                <c:pt idx="428">
                  <c:v>Cabo Verde</c:v>
                </c:pt>
                <c:pt idx="429">
                  <c:v>Cabo Verde</c:v>
                </c:pt>
                <c:pt idx="430">
                  <c:v>Cabo Verde</c:v>
                </c:pt>
                <c:pt idx="431">
                  <c:v>Cabo Verde</c:v>
                </c:pt>
                <c:pt idx="432">
                  <c:v>Cabo Verde</c:v>
                </c:pt>
                <c:pt idx="433">
                  <c:v>Cabo Verde</c:v>
                </c:pt>
                <c:pt idx="434">
                  <c:v>Cabo Verde</c:v>
                </c:pt>
                <c:pt idx="435">
                  <c:v>Cabo Verde</c:v>
                </c:pt>
                <c:pt idx="436">
                  <c:v>Cabo Verde</c:v>
                </c:pt>
                <c:pt idx="437">
                  <c:v>Cambodia</c:v>
                </c:pt>
                <c:pt idx="438">
                  <c:v>Cambodia</c:v>
                </c:pt>
                <c:pt idx="439">
                  <c:v>Cambodia</c:v>
                </c:pt>
                <c:pt idx="440">
                  <c:v>Cambodia</c:v>
                </c:pt>
                <c:pt idx="441">
                  <c:v>Cambodia</c:v>
                </c:pt>
                <c:pt idx="442">
                  <c:v>Cambodia</c:v>
                </c:pt>
                <c:pt idx="443">
                  <c:v>Cambodia</c:v>
                </c:pt>
                <c:pt idx="444">
                  <c:v>Cambodia</c:v>
                </c:pt>
                <c:pt idx="445">
                  <c:v>Cambodia</c:v>
                </c:pt>
                <c:pt idx="446">
                  <c:v>Cambodia</c:v>
                </c:pt>
                <c:pt idx="447">
                  <c:v>Cambodia</c:v>
                </c:pt>
                <c:pt idx="448">
                  <c:v>Cambodia</c:v>
                </c:pt>
                <c:pt idx="449">
                  <c:v>Cambodia</c:v>
                </c:pt>
                <c:pt idx="450">
                  <c:v>Cambodia</c:v>
                </c:pt>
                <c:pt idx="451">
                  <c:v>Cambodia</c:v>
                </c:pt>
                <c:pt idx="452">
                  <c:v>Cameroon</c:v>
                </c:pt>
                <c:pt idx="453">
                  <c:v>Cameroon</c:v>
                </c:pt>
                <c:pt idx="454">
                  <c:v>Cameroon</c:v>
                </c:pt>
                <c:pt idx="455">
                  <c:v>Cameroon</c:v>
                </c:pt>
                <c:pt idx="456">
                  <c:v>Cameroon</c:v>
                </c:pt>
                <c:pt idx="457">
                  <c:v>Cameroon</c:v>
                </c:pt>
                <c:pt idx="458">
                  <c:v>Cameroon</c:v>
                </c:pt>
                <c:pt idx="459">
                  <c:v>Cameroon</c:v>
                </c:pt>
                <c:pt idx="460">
                  <c:v>Cameroon</c:v>
                </c:pt>
                <c:pt idx="461">
                  <c:v>Cameroon</c:v>
                </c:pt>
                <c:pt idx="462">
                  <c:v>Cameroon</c:v>
                </c:pt>
                <c:pt idx="463">
                  <c:v>Cameroon</c:v>
                </c:pt>
                <c:pt idx="464">
                  <c:v>Cameroon</c:v>
                </c:pt>
                <c:pt idx="465">
                  <c:v>Cameroon</c:v>
                </c:pt>
                <c:pt idx="466">
                  <c:v>Cameroon</c:v>
                </c:pt>
                <c:pt idx="467">
                  <c:v>Canada</c:v>
                </c:pt>
                <c:pt idx="468">
                  <c:v>Canada</c:v>
                </c:pt>
                <c:pt idx="469">
                  <c:v>Canada</c:v>
                </c:pt>
                <c:pt idx="470">
                  <c:v>Canada</c:v>
                </c:pt>
                <c:pt idx="471">
                  <c:v>Canada</c:v>
                </c:pt>
                <c:pt idx="472">
                  <c:v>Canada</c:v>
                </c:pt>
                <c:pt idx="473">
                  <c:v>Canada</c:v>
                </c:pt>
                <c:pt idx="474">
                  <c:v>Canada</c:v>
                </c:pt>
                <c:pt idx="475">
                  <c:v>Canada</c:v>
                </c:pt>
                <c:pt idx="476">
                  <c:v>Canada</c:v>
                </c:pt>
                <c:pt idx="477">
                  <c:v>Canada</c:v>
                </c:pt>
                <c:pt idx="478">
                  <c:v>Canada</c:v>
                </c:pt>
                <c:pt idx="479">
                  <c:v>Canada</c:v>
                </c:pt>
                <c:pt idx="480">
                  <c:v>Canada</c:v>
                </c:pt>
                <c:pt idx="481">
                  <c:v>Canada</c:v>
                </c:pt>
                <c:pt idx="482">
                  <c:v>Central African Republic</c:v>
                </c:pt>
                <c:pt idx="483">
                  <c:v>Central African Republic</c:v>
                </c:pt>
                <c:pt idx="484">
                  <c:v>Central African Republic</c:v>
                </c:pt>
                <c:pt idx="485">
                  <c:v>Central African Republic</c:v>
                </c:pt>
                <c:pt idx="486">
                  <c:v>Central African Republic</c:v>
                </c:pt>
                <c:pt idx="487">
                  <c:v>Central African Republic</c:v>
                </c:pt>
                <c:pt idx="488">
                  <c:v>Central African Republic</c:v>
                </c:pt>
                <c:pt idx="489">
                  <c:v>Central African Republic</c:v>
                </c:pt>
                <c:pt idx="490">
                  <c:v>Central African Republic</c:v>
                </c:pt>
                <c:pt idx="491">
                  <c:v>Central African Republic</c:v>
                </c:pt>
                <c:pt idx="492">
                  <c:v>Central African Republic</c:v>
                </c:pt>
                <c:pt idx="493">
                  <c:v>Central African Republic</c:v>
                </c:pt>
                <c:pt idx="494">
                  <c:v>Central African Republic</c:v>
                </c:pt>
                <c:pt idx="495">
                  <c:v>Central African Republic</c:v>
                </c:pt>
                <c:pt idx="496">
                  <c:v>Central African Republic</c:v>
                </c:pt>
                <c:pt idx="497">
                  <c:v>Chad</c:v>
                </c:pt>
                <c:pt idx="498">
                  <c:v>Chad</c:v>
                </c:pt>
                <c:pt idx="499">
                  <c:v>Chad</c:v>
                </c:pt>
                <c:pt idx="500">
                  <c:v>Chad</c:v>
                </c:pt>
                <c:pt idx="501">
                  <c:v>Chad</c:v>
                </c:pt>
                <c:pt idx="502">
                  <c:v>Chad</c:v>
                </c:pt>
                <c:pt idx="503">
                  <c:v>Chad</c:v>
                </c:pt>
                <c:pt idx="504">
                  <c:v>Chad</c:v>
                </c:pt>
                <c:pt idx="505">
                  <c:v>Chad</c:v>
                </c:pt>
                <c:pt idx="506">
                  <c:v>Chad</c:v>
                </c:pt>
                <c:pt idx="507">
                  <c:v>Chad</c:v>
                </c:pt>
                <c:pt idx="508">
                  <c:v>Chad</c:v>
                </c:pt>
                <c:pt idx="509">
                  <c:v>Chad</c:v>
                </c:pt>
                <c:pt idx="510">
                  <c:v>Chad</c:v>
                </c:pt>
                <c:pt idx="511">
                  <c:v>Chad</c:v>
                </c:pt>
                <c:pt idx="512">
                  <c:v>Chile</c:v>
                </c:pt>
                <c:pt idx="513">
                  <c:v>Chile</c:v>
                </c:pt>
                <c:pt idx="514">
                  <c:v>Chile</c:v>
                </c:pt>
                <c:pt idx="515">
                  <c:v>Chile</c:v>
                </c:pt>
                <c:pt idx="516">
                  <c:v>Chile</c:v>
                </c:pt>
                <c:pt idx="517">
                  <c:v>Chile</c:v>
                </c:pt>
                <c:pt idx="518">
                  <c:v>Chile</c:v>
                </c:pt>
                <c:pt idx="519">
                  <c:v>Chile</c:v>
                </c:pt>
                <c:pt idx="520">
                  <c:v>Chile</c:v>
                </c:pt>
                <c:pt idx="521">
                  <c:v>Chile</c:v>
                </c:pt>
                <c:pt idx="522">
                  <c:v>Chile</c:v>
                </c:pt>
                <c:pt idx="523">
                  <c:v>Chile</c:v>
                </c:pt>
                <c:pt idx="524">
                  <c:v>Chile</c:v>
                </c:pt>
                <c:pt idx="525">
                  <c:v>Chile</c:v>
                </c:pt>
                <c:pt idx="526">
                  <c:v>Chile</c:v>
                </c:pt>
                <c:pt idx="527">
                  <c:v>China</c:v>
                </c:pt>
                <c:pt idx="528">
                  <c:v>China</c:v>
                </c:pt>
                <c:pt idx="529">
                  <c:v>China</c:v>
                </c:pt>
                <c:pt idx="530">
                  <c:v>China</c:v>
                </c:pt>
                <c:pt idx="531">
                  <c:v>China</c:v>
                </c:pt>
                <c:pt idx="532">
                  <c:v>China</c:v>
                </c:pt>
                <c:pt idx="533">
                  <c:v>China</c:v>
                </c:pt>
                <c:pt idx="534">
                  <c:v>China</c:v>
                </c:pt>
                <c:pt idx="535">
                  <c:v>China</c:v>
                </c:pt>
                <c:pt idx="536">
                  <c:v>China</c:v>
                </c:pt>
                <c:pt idx="537">
                  <c:v>China</c:v>
                </c:pt>
                <c:pt idx="538">
                  <c:v>China</c:v>
                </c:pt>
                <c:pt idx="539">
                  <c:v>China</c:v>
                </c:pt>
                <c:pt idx="540">
                  <c:v>China</c:v>
                </c:pt>
                <c:pt idx="541">
                  <c:v>China</c:v>
                </c:pt>
                <c:pt idx="542">
                  <c:v>Colombia</c:v>
                </c:pt>
                <c:pt idx="543">
                  <c:v>Colombia</c:v>
                </c:pt>
                <c:pt idx="544">
                  <c:v>Colombia</c:v>
                </c:pt>
                <c:pt idx="545">
                  <c:v>Colombia</c:v>
                </c:pt>
                <c:pt idx="546">
                  <c:v>Colombia</c:v>
                </c:pt>
                <c:pt idx="547">
                  <c:v>Colombia</c:v>
                </c:pt>
                <c:pt idx="548">
                  <c:v>Colombia</c:v>
                </c:pt>
                <c:pt idx="549">
                  <c:v>Colombia</c:v>
                </c:pt>
                <c:pt idx="550">
                  <c:v>Colombia</c:v>
                </c:pt>
                <c:pt idx="551">
                  <c:v>Colombia</c:v>
                </c:pt>
                <c:pt idx="552">
                  <c:v>Colombia</c:v>
                </c:pt>
                <c:pt idx="553">
                  <c:v>Colombia</c:v>
                </c:pt>
                <c:pt idx="554">
                  <c:v>Colombia</c:v>
                </c:pt>
                <c:pt idx="555">
                  <c:v>Colombia</c:v>
                </c:pt>
                <c:pt idx="556">
                  <c:v>Colombia</c:v>
                </c:pt>
                <c:pt idx="557">
                  <c:v>Comoros</c:v>
                </c:pt>
                <c:pt idx="558">
                  <c:v>Comoros</c:v>
                </c:pt>
                <c:pt idx="559">
                  <c:v>Comoros</c:v>
                </c:pt>
                <c:pt idx="560">
                  <c:v>Comoros</c:v>
                </c:pt>
                <c:pt idx="561">
                  <c:v>Comoros</c:v>
                </c:pt>
                <c:pt idx="562">
                  <c:v>Comoros</c:v>
                </c:pt>
                <c:pt idx="563">
                  <c:v>Comoros</c:v>
                </c:pt>
                <c:pt idx="564">
                  <c:v>Comoros</c:v>
                </c:pt>
                <c:pt idx="565">
                  <c:v>Comoros</c:v>
                </c:pt>
                <c:pt idx="566">
                  <c:v>Comoros</c:v>
                </c:pt>
                <c:pt idx="567">
                  <c:v>Comoros</c:v>
                </c:pt>
                <c:pt idx="568">
                  <c:v>Comoros</c:v>
                </c:pt>
                <c:pt idx="569">
                  <c:v>Comoros</c:v>
                </c:pt>
                <c:pt idx="570">
                  <c:v>Comoros</c:v>
                </c:pt>
                <c:pt idx="571">
                  <c:v>Comoros</c:v>
                </c:pt>
                <c:pt idx="572">
                  <c:v>Congo</c:v>
                </c:pt>
                <c:pt idx="573">
                  <c:v>Congo</c:v>
                </c:pt>
                <c:pt idx="574">
                  <c:v>Congo</c:v>
                </c:pt>
                <c:pt idx="575">
                  <c:v>Congo</c:v>
                </c:pt>
                <c:pt idx="576">
                  <c:v>Congo</c:v>
                </c:pt>
                <c:pt idx="577">
                  <c:v>Congo</c:v>
                </c:pt>
                <c:pt idx="578">
                  <c:v>Congo</c:v>
                </c:pt>
                <c:pt idx="579">
                  <c:v>Congo</c:v>
                </c:pt>
                <c:pt idx="580">
                  <c:v>Congo</c:v>
                </c:pt>
                <c:pt idx="581">
                  <c:v>Congo</c:v>
                </c:pt>
                <c:pt idx="582">
                  <c:v>Congo</c:v>
                </c:pt>
                <c:pt idx="583">
                  <c:v>Congo</c:v>
                </c:pt>
                <c:pt idx="584">
                  <c:v>Congo</c:v>
                </c:pt>
                <c:pt idx="585">
                  <c:v>Congo</c:v>
                </c:pt>
                <c:pt idx="586">
                  <c:v>Congo</c:v>
                </c:pt>
                <c:pt idx="587">
                  <c:v>Costa Rica</c:v>
                </c:pt>
                <c:pt idx="588">
                  <c:v>Costa Rica</c:v>
                </c:pt>
                <c:pt idx="589">
                  <c:v>Costa Rica</c:v>
                </c:pt>
                <c:pt idx="590">
                  <c:v>Costa Rica</c:v>
                </c:pt>
                <c:pt idx="591">
                  <c:v>Costa Rica</c:v>
                </c:pt>
                <c:pt idx="592">
                  <c:v>Costa Rica</c:v>
                </c:pt>
                <c:pt idx="593">
                  <c:v>Costa Rica</c:v>
                </c:pt>
                <c:pt idx="594">
                  <c:v>Costa Rica</c:v>
                </c:pt>
                <c:pt idx="595">
                  <c:v>Costa Rica</c:v>
                </c:pt>
                <c:pt idx="596">
                  <c:v>Costa Rica</c:v>
                </c:pt>
                <c:pt idx="597">
                  <c:v>Costa Rica</c:v>
                </c:pt>
                <c:pt idx="598">
                  <c:v>Costa Rica</c:v>
                </c:pt>
                <c:pt idx="599">
                  <c:v>Costa Rica</c:v>
                </c:pt>
                <c:pt idx="600">
                  <c:v>Costa Rica</c:v>
                </c:pt>
                <c:pt idx="601">
                  <c:v>Costa Rica</c:v>
                </c:pt>
                <c:pt idx="602">
                  <c:v>Croatia</c:v>
                </c:pt>
                <c:pt idx="603">
                  <c:v>Croatia</c:v>
                </c:pt>
                <c:pt idx="604">
                  <c:v>Croatia</c:v>
                </c:pt>
                <c:pt idx="605">
                  <c:v>Croatia</c:v>
                </c:pt>
                <c:pt idx="606">
                  <c:v>Croatia</c:v>
                </c:pt>
                <c:pt idx="607">
                  <c:v>Croatia</c:v>
                </c:pt>
                <c:pt idx="608">
                  <c:v>Croatia</c:v>
                </c:pt>
                <c:pt idx="609">
                  <c:v>Croatia</c:v>
                </c:pt>
                <c:pt idx="610">
                  <c:v>Croatia</c:v>
                </c:pt>
                <c:pt idx="611">
                  <c:v>Croatia</c:v>
                </c:pt>
                <c:pt idx="612">
                  <c:v>Croatia</c:v>
                </c:pt>
                <c:pt idx="613">
                  <c:v>Croatia</c:v>
                </c:pt>
                <c:pt idx="614">
                  <c:v>Croatia</c:v>
                </c:pt>
                <c:pt idx="615">
                  <c:v>Croatia</c:v>
                </c:pt>
                <c:pt idx="616">
                  <c:v>Croatia</c:v>
                </c:pt>
                <c:pt idx="617">
                  <c:v>Cuba</c:v>
                </c:pt>
                <c:pt idx="618">
                  <c:v>Cuba</c:v>
                </c:pt>
                <c:pt idx="619">
                  <c:v>Cuba</c:v>
                </c:pt>
                <c:pt idx="620">
                  <c:v>Cuba</c:v>
                </c:pt>
                <c:pt idx="621">
                  <c:v>Cuba</c:v>
                </c:pt>
                <c:pt idx="622">
                  <c:v>Cuba</c:v>
                </c:pt>
                <c:pt idx="623">
                  <c:v>Cuba</c:v>
                </c:pt>
                <c:pt idx="624">
                  <c:v>Cuba</c:v>
                </c:pt>
                <c:pt idx="625">
                  <c:v>Cuba</c:v>
                </c:pt>
                <c:pt idx="626">
                  <c:v>Cuba</c:v>
                </c:pt>
                <c:pt idx="627">
                  <c:v>Cuba</c:v>
                </c:pt>
                <c:pt idx="628">
                  <c:v>Cuba</c:v>
                </c:pt>
                <c:pt idx="629">
                  <c:v>Cuba</c:v>
                </c:pt>
                <c:pt idx="630">
                  <c:v>Cuba</c:v>
                </c:pt>
                <c:pt idx="631">
                  <c:v>Cuba</c:v>
                </c:pt>
                <c:pt idx="632">
                  <c:v>Cyprus</c:v>
                </c:pt>
                <c:pt idx="633">
                  <c:v>Cyprus</c:v>
                </c:pt>
                <c:pt idx="634">
                  <c:v>Cyprus</c:v>
                </c:pt>
                <c:pt idx="635">
                  <c:v>Cyprus</c:v>
                </c:pt>
                <c:pt idx="636">
                  <c:v>Cyprus</c:v>
                </c:pt>
                <c:pt idx="637">
                  <c:v>Cyprus</c:v>
                </c:pt>
                <c:pt idx="638">
                  <c:v>Cyprus</c:v>
                </c:pt>
                <c:pt idx="639">
                  <c:v>Cyprus</c:v>
                </c:pt>
                <c:pt idx="640">
                  <c:v>Cyprus</c:v>
                </c:pt>
                <c:pt idx="641">
                  <c:v>Cyprus</c:v>
                </c:pt>
                <c:pt idx="642">
                  <c:v>Cyprus</c:v>
                </c:pt>
                <c:pt idx="643">
                  <c:v>Cyprus</c:v>
                </c:pt>
                <c:pt idx="644">
                  <c:v>Cyprus</c:v>
                </c:pt>
                <c:pt idx="645">
                  <c:v>Cyprus</c:v>
                </c:pt>
                <c:pt idx="646">
                  <c:v>Cyprus</c:v>
                </c:pt>
                <c:pt idx="647">
                  <c:v>Czechia</c:v>
                </c:pt>
                <c:pt idx="648">
                  <c:v>Czechia</c:v>
                </c:pt>
                <c:pt idx="649">
                  <c:v>Czechia</c:v>
                </c:pt>
                <c:pt idx="650">
                  <c:v>Czechia</c:v>
                </c:pt>
                <c:pt idx="651">
                  <c:v>Czechia</c:v>
                </c:pt>
                <c:pt idx="652">
                  <c:v>Czechia</c:v>
                </c:pt>
                <c:pt idx="653">
                  <c:v>Czechia</c:v>
                </c:pt>
                <c:pt idx="654">
                  <c:v>Czechia</c:v>
                </c:pt>
                <c:pt idx="655">
                  <c:v>Czechia</c:v>
                </c:pt>
                <c:pt idx="656">
                  <c:v>Czechia</c:v>
                </c:pt>
                <c:pt idx="657">
                  <c:v>Czechia</c:v>
                </c:pt>
                <c:pt idx="658">
                  <c:v>Czechia</c:v>
                </c:pt>
                <c:pt idx="659">
                  <c:v>Czechia</c:v>
                </c:pt>
                <c:pt idx="660">
                  <c:v>Czechia</c:v>
                </c:pt>
                <c:pt idx="661">
                  <c:v>Czechia</c:v>
                </c:pt>
                <c:pt idx="662">
                  <c:v>Democratic People's Republic of Korea</c:v>
                </c:pt>
                <c:pt idx="663">
                  <c:v>Democratic People's Republic of Korea</c:v>
                </c:pt>
                <c:pt idx="664">
                  <c:v>Democratic People's Republic of Korea</c:v>
                </c:pt>
                <c:pt idx="665">
                  <c:v>Democratic People's Republic of Korea</c:v>
                </c:pt>
                <c:pt idx="666">
                  <c:v>Democratic People's Republic of Korea</c:v>
                </c:pt>
                <c:pt idx="667">
                  <c:v>Democratic People's Republic of Korea</c:v>
                </c:pt>
                <c:pt idx="668">
                  <c:v>Democratic People's Republic of Korea</c:v>
                </c:pt>
                <c:pt idx="669">
                  <c:v>Democratic People's Republic of Korea</c:v>
                </c:pt>
                <c:pt idx="670">
                  <c:v>Democratic People's Republic of Korea</c:v>
                </c:pt>
                <c:pt idx="671">
                  <c:v>Democratic People's Republic of Korea</c:v>
                </c:pt>
                <c:pt idx="672">
                  <c:v>Democratic People's Republic of Korea</c:v>
                </c:pt>
                <c:pt idx="673">
                  <c:v>Democratic People's Republic of Korea</c:v>
                </c:pt>
                <c:pt idx="674">
                  <c:v>Democratic People's Republic of Korea</c:v>
                </c:pt>
                <c:pt idx="675">
                  <c:v>Democratic People's Republic of Korea</c:v>
                </c:pt>
                <c:pt idx="676">
                  <c:v>Democratic People's Republic of Korea</c:v>
                </c:pt>
                <c:pt idx="677">
                  <c:v>Democratic Republic of the Congo</c:v>
                </c:pt>
                <c:pt idx="678">
                  <c:v>Democratic Republic of the Congo</c:v>
                </c:pt>
                <c:pt idx="679">
                  <c:v>Democratic Republic of the Congo</c:v>
                </c:pt>
                <c:pt idx="680">
                  <c:v>Democratic Republic of the Congo</c:v>
                </c:pt>
                <c:pt idx="681">
                  <c:v>Democratic Republic of the Congo</c:v>
                </c:pt>
                <c:pt idx="682">
                  <c:v>Democratic Republic of the Congo</c:v>
                </c:pt>
                <c:pt idx="683">
                  <c:v>Democratic Republic of the Congo</c:v>
                </c:pt>
                <c:pt idx="684">
                  <c:v>Democratic Republic of the Congo</c:v>
                </c:pt>
                <c:pt idx="685">
                  <c:v>Democratic Republic of the Congo</c:v>
                </c:pt>
                <c:pt idx="686">
                  <c:v>Democratic Republic of the Congo</c:v>
                </c:pt>
                <c:pt idx="687">
                  <c:v>Democratic Republic of the Congo</c:v>
                </c:pt>
                <c:pt idx="688">
                  <c:v>Democratic Republic of the Congo</c:v>
                </c:pt>
                <c:pt idx="689">
                  <c:v>Democratic Republic of the Congo</c:v>
                </c:pt>
                <c:pt idx="690">
                  <c:v>Democratic Republic of the Congo</c:v>
                </c:pt>
                <c:pt idx="691">
                  <c:v>Democratic Republic of the Congo</c:v>
                </c:pt>
                <c:pt idx="692">
                  <c:v>Denmark</c:v>
                </c:pt>
                <c:pt idx="693">
                  <c:v>Denmark</c:v>
                </c:pt>
                <c:pt idx="694">
                  <c:v>Denmark</c:v>
                </c:pt>
                <c:pt idx="695">
                  <c:v>Denmark</c:v>
                </c:pt>
                <c:pt idx="696">
                  <c:v>Denmark</c:v>
                </c:pt>
                <c:pt idx="697">
                  <c:v>Denmark</c:v>
                </c:pt>
                <c:pt idx="698">
                  <c:v>Denmark</c:v>
                </c:pt>
                <c:pt idx="699">
                  <c:v>Denmark</c:v>
                </c:pt>
                <c:pt idx="700">
                  <c:v>Denmark</c:v>
                </c:pt>
                <c:pt idx="701">
                  <c:v>Denmark</c:v>
                </c:pt>
                <c:pt idx="702">
                  <c:v>Denmark</c:v>
                </c:pt>
                <c:pt idx="703">
                  <c:v>Denmark</c:v>
                </c:pt>
                <c:pt idx="704">
                  <c:v>Denmark</c:v>
                </c:pt>
                <c:pt idx="705">
                  <c:v>Denmark</c:v>
                </c:pt>
                <c:pt idx="706">
                  <c:v>Denmark</c:v>
                </c:pt>
                <c:pt idx="707">
                  <c:v>Djibouti</c:v>
                </c:pt>
                <c:pt idx="708">
                  <c:v>Djibouti</c:v>
                </c:pt>
                <c:pt idx="709">
                  <c:v>Djibouti</c:v>
                </c:pt>
                <c:pt idx="710">
                  <c:v>Djibouti</c:v>
                </c:pt>
                <c:pt idx="711">
                  <c:v>Djibouti</c:v>
                </c:pt>
                <c:pt idx="712">
                  <c:v>Djibouti</c:v>
                </c:pt>
                <c:pt idx="713">
                  <c:v>Djibouti</c:v>
                </c:pt>
                <c:pt idx="714">
                  <c:v>Djibouti</c:v>
                </c:pt>
                <c:pt idx="715">
                  <c:v>Djibouti</c:v>
                </c:pt>
                <c:pt idx="716">
                  <c:v>Djibouti</c:v>
                </c:pt>
                <c:pt idx="717">
                  <c:v>Djibouti</c:v>
                </c:pt>
                <c:pt idx="718">
                  <c:v>Djibouti</c:v>
                </c:pt>
                <c:pt idx="719">
                  <c:v>Djibouti</c:v>
                </c:pt>
                <c:pt idx="720">
                  <c:v>Djibouti</c:v>
                </c:pt>
                <c:pt idx="721">
                  <c:v>Djibouti</c:v>
                </c:pt>
                <c:pt idx="722">
                  <c:v>Dominican Republic</c:v>
                </c:pt>
                <c:pt idx="723">
                  <c:v>Dominican Republic</c:v>
                </c:pt>
                <c:pt idx="724">
                  <c:v>Dominican Republic</c:v>
                </c:pt>
                <c:pt idx="725">
                  <c:v>Dominican Republic</c:v>
                </c:pt>
                <c:pt idx="726">
                  <c:v>Dominican Republic</c:v>
                </c:pt>
                <c:pt idx="727">
                  <c:v>Dominican Republic</c:v>
                </c:pt>
                <c:pt idx="728">
                  <c:v>Dominican Republic</c:v>
                </c:pt>
                <c:pt idx="729">
                  <c:v>Dominican Republic</c:v>
                </c:pt>
                <c:pt idx="730">
                  <c:v>Dominican Republic</c:v>
                </c:pt>
                <c:pt idx="731">
                  <c:v>Dominican Republic</c:v>
                </c:pt>
                <c:pt idx="732">
                  <c:v>Dominican Republic</c:v>
                </c:pt>
                <c:pt idx="733">
                  <c:v>Dominican Republic</c:v>
                </c:pt>
                <c:pt idx="734">
                  <c:v>Dominican Republic</c:v>
                </c:pt>
                <c:pt idx="735">
                  <c:v>Dominican Republic</c:v>
                </c:pt>
                <c:pt idx="736">
                  <c:v>Dominican Republic</c:v>
                </c:pt>
                <c:pt idx="737">
                  <c:v>Ecuador</c:v>
                </c:pt>
                <c:pt idx="738">
                  <c:v>Ecuador</c:v>
                </c:pt>
                <c:pt idx="739">
                  <c:v>Ecuador</c:v>
                </c:pt>
                <c:pt idx="740">
                  <c:v>Ecuador</c:v>
                </c:pt>
                <c:pt idx="741">
                  <c:v>Ecuador</c:v>
                </c:pt>
                <c:pt idx="742">
                  <c:v>Ecuador</c:v>
                </c:pt>
                <c:pt idx="743">
                  <c:v>Ecuador</c:v>
                </c:pt>
                <c:pt idx="744">
                  <c:v>Ecuador</c:v>
                </c:pt>
                <c:pt idx="745">
                  <c:v>Ecuador</c:v>
                </c:pt>
                <c:pt idx="746">
                  <c:v>Ecuador</c:v>
                </c:pt>
                <c:pt idx="747">
                  <c:v>Ecuador</c:v>
                </c:pt>
                <c:pt idx="748">
                  <c:v>Ecuador</c:v>
                </c:pt>
                <c:pt idx="749">
                  <c:v>Ecuador</c:v>
                </c:pt>
                <c:pt idx="750">
                  <c:v>Ecuador</c:v>
                </c:pt>
                <c:pt idx="751">
                  <c:v>Ecuador</c:v>
                </c:pt>
                <c:pt idx="752">
                  <c:v>Egypt</c:v>
                </c:pt>
                <c:pt idx="753">
                  <c:v>Egypt</c:v>
                </c:pt>
                <c:pt idx="754">
                  <c:v>Egypt</c:v>
                </c:pt>
                <c:pt idx="755">
                  <c:v>Egypt</c:v>
                </c:pt>
                <c:pt idx="756">
                  <c:v>Egypt</c:v>
                </c:pt>
                <c:pt idx="757">
                  <c:v>Egypt</c:v>
                </c:pt>
                <c:pt idx="758">
                  <c:v>Egypt</c:v>
                </c:pt>
                <c:pt idx="759">
                  <c:v>Egypt</c:v>
                </c:pt>
                <c:pt idx="760">
                  <c:v>Egypt</c:v>
                </c:pt>
                <c:pt idx="761">
                  <c:v>Egypt</c:v>
                </c:pt>
                <c:pt idx="762">
                  <c:v>Egypt</c:v>
                </c:pt>
                <c:pt idx="763">
                  <c:v>Egypt</c:v>
                </c:pt>
                <c:pt idx="764">
                  <c:v>Egypt</c:v>
                </c:pt>
                <c:pt idx="765">
                  <c:v>Egypt</c:v>
                </c:pt>
                <c:pt idx="766">
                  <c:v>Egypt</c:v>
                </c:pt>
                <c:pt idx="767">
                  <c:v>El Salvador</c:v>
                </c:pt>
                <c:pt idx="768">
                  <c:v>El Salvador</c:v>
                </c:pt>
                <c:pt idx="769">
                  <c:v>El Salvador</c:v>
                </c:pt>
                <c:pt idx="770">
                  <c:v>El Salvador</c:v>
                </c:pt>
                <c:pt idx="771">
                  <c:v>El Salvador</c:v>
                </c:pt>
                <c:pt idx="772">
                  <c:v>El Salvador</c:v>
                </c:pt>
                <c:pt idx="773">
                  <c:v>El Salvador</c:v>
                </c:pt>
                <c:pt idx="774">
                  <c:v>El Salvador</c:v>
                </c:pt>
                <c:pt idx="775">
                  <c:v>El Salvador</c:v>
                </c:pt>
                <c:pt idx="776">
                  <c:v>El Salvador</c:v>
                </c:pt>
                <c:pt idx="777">
                  <c:v>El Salvador</c:v>
                </c:pt>
                <c:pt idx="778">
                  <c:v>El Salvador</c:v>
                </c:pt>
                <c:pt idx="779">
                  <c:v>El Salvador</c:v>
                </c:pt>
                <c:pt idx="780">
                  <c:v>El Salvador</c:v>
                </c:pt>
                <c:pt idx="781">
                  <c:v>El Salvador</c:v>
                </c:pt>
                <c:pt idx="782">
                  <c:v>Equatorial Guinea</c:v>
                </c:pt>
                <c:pt idx="783">
                  <c:v>Equatorial Guinea</c:v>
                </c:pt>
                <c:pt idx="784">
                  <c:v>Equatorial Guinea</c:v>
                </c:pt>
                <c:pt idx="785">
                  <c:v>Equatorial Guinea</c:v>
                </c:pt>
                <c:pt idx="786">
                  <c:v>Equatorial Guinea</c:v>
                </c:pt>
                <c:pt idx="787">
                  <c:v>Equatorial Guinea</c:v>
                </c:pt>
                <c:pt idx="788">
                  <c:v>Equatorial Guinea</c:v>
                </c:pt>
                <c:pt idx="789">
                  <c:v>Equatorial Guinea</c:v>
                </c:pt>
                <c:pt idx="790">
                  <c:v>Equatorial Guinea</c:v>
                </c:pt>
                <c:pt idx="791">
                  <c:v>Equatorial Guinea</c:v>
                </c:pt>
                <c:pt idx="792">
                  <c:v>Equatorial Guinea</c:v>
                </c:pt>
                <c:pt idx="793">
                  <c:v>Equatorial Guinea</c:v>
                </c:pt>
                <c:pt idx="794">
                  <c:v>Equatorial Guinea</c:v>
                </c:pt>
                <c:pt idx="795">
                  <c:v>Equatorial Guinea</c:v>
                </c:pt>
                <c:pt idx="796">
                  <c:v>Equatorial Guinea</c:v>
                </c:pt>
                <c:pt idx="797">
                  <c:v>Eritrea</c:v>
                </c:pt>
                <c:pt idx="798">
                  <c:v>Eritrea</c:v>
                </c:pt>
                <c:pt idx="799">
                  <c:v>Eritrea</c:v>
                </c:pt>
                <c:pt idx="800">
                  <c:v>Eritrea</c:v>
                </c:pt>
                <c:pt idx="801">
                  <c:v>Eritrea</c:v>
                </c:pt>
                <c:pt idx="802">
                  <c:v>Eritrea</c:v>
                </c:pt>
                <c:pt idx="803">
                  <c:v>Eritrea</c:v>
                </c:pt>
                <c:pt idx="804">
                  <c:v>Eritrea</c:v>
                </c:pt>
                <c:pt idx="805">
                  <c:v>Eritrea</c:v>
                </c:pt>
                <c:pt idx="806">
                  <c:v>Eritrea</c:v>
                </c:pt>
                <c:pt idx="807">
                  <c:v>Eritrea</c:v>
                </c:pt>
                <c:pt idx="808">
                  <c:v>Eritrea</c:v>
                </c:pt>
                <c:pt idx="809">
                  <c:v>Eritrea</c:v>
                </c:pt>
                <c:pt idx="810">
                  <c:v>Eritrea</c:v>
                </c:pt>
                <c:pt idx="811">
                  <c:v>Eritrea</c:v>
                </c:pt>
                <c:pt idx="812">
                  <c:v>Estonia</c:v>
                </c:pt>
                <c:pt idx="813">
                  <c:v>Estonia</c:v>
                </c:pt>
                <c:pt idx="814">
                  <c:v>Estonia</c:v>
                </c:pt>
                <c:pt idx="815">
                  <c:v>Estonia</c:v>
                </c:pt>
                <c:pt idx="816">
                  <c:v>Estonia</c:v>
                </c:pt>
                <c:pt idx="817">
                  <c:v>Estonia</c:v>
                </c:pt>
                <c:pt idx="818">
                  <c:v>Estonia</c:v>
                </c:pt>
                <c:pt idx="819">
                  <c:v>Estonia</c:v>
                </c:pt>
                <c:pt idx="820">
                  <c:v>Estonia</c:v>
                </c:pt>
                <c:pt idx="821">
                  <c:v>Estonia</c:v>
                </c:pt>
                <c:pt idx="822">
                  <c:v>Estonia</c:v>
                </c:pt>
                <c:pt idx="823">
                  <c:v>Estonia</c:v>
                </c:pt>
                <c:pt idx="824">
                  <c:v>Estonia</c:v>
                </c:pt>
                <c:pt idx="825">
                  <c:v>Estonia</c:v>
                </c:pt>
                <c:pt idx="826">
                  <c:v>Estonia</c:v>
                </c:pt>
                <c:pt idx="827">
                  <c:v>Ethiopia</c:v>
                </c:pt>
                <c:pt idx="828">
                  <c:v>Ethiopia</c:v>
                </c:pt>
                <c:pt idx="829">
                  <c:v>Ethiopia</c:v>
                </c:pt>
                <c:pt idx="830">
                  <c:v>Ethiopia</c:v>
                </c:pt>
                <c:pt idx="831">
                  <c:v>Ethiopia</c:v>
                </c:pt>
                <c:pt idx="832">
                  <c:v>Ethiopia</c:v>
                </c:pt>
                <c:pt idx="833">
                  <c:v>Ethiopia</c:v>
                </c:pt>
                <c:pt idx="834">
                  <c:v>Ethiopia</c:v>
                </c:pt>
                <c:pt idx="835">
                  <c:v>Ethiopia</c:v>
                </c:pt>
                <c:pt idx="836">
                  <c:v>Ethiopia</c:v>
                </c:pt>
                <c:pt idx="837">
                  <c:v>Ethiopia</c:v>
                </c:pt>
                <c:pt idx="838">
                  <c:v>Ethiopia</c:v>
                </c:pt>
                <c:pt idx="839">
                  <c:v>Ethiopia</c:v>
                </c:pt>
                <c:pt idx="840">
                  <c:v>Ethiopia</c:v>
                </c:pt>
                <c:pt idx="841">
                  <c:v>Ethiopia</c:v>
                </c:pt>
                <c:pt idx="842">
                  <c:v>Fiji</c:v>
                </c:pt>
                <c:pt idx="843">
                  <c:v>Fiji</c:v>
                </c:pt>
                <c:pt idx="844">
                  <c:v>Fiji</c:v>
                </c:pt>
                <c:pt idx="845">
                  <c:v>Fiji</c:v>
                </c:pt>
                <c:pt idx="846">
                  <c:v>Fiji</c:v>
                </c:pt>
                <c:pt idx="847">
                  <c:v>Fiji</c:v>
                </c:pt>
                <c:pt idx="848">
                  <c:v>Fiji</c:v>
                </c:pt>
                <c:pt idx="849">
                  <c:v>Fiji</c:v>
                </c:pt>
                <c:pt idx="850">
                  <c:v>Fiji</c:v>
                </c:pt>
                <c:pt idx="851">
                  <c:v>Fiji</c:v>
                </c:pt>
                <c:pt idx="852">
                  <c:v>Fiji</c:v>
                </c:pt>
                <c:pt idx="853">
                  <c:v>Fiji</c:v>
                </c:pt>
                <c:pt idx="854">
                  <c:v>Fiji</c:v>
                </c:pt>
                <c:pt idx="855">
                  <c:v>Fiji</c:v>
                </c:pt>
                <c:pt idx="856">
                  <c:v>Fiji</c:v>
                </c:pt>
                <c:pt idx="857">
                  <c:v>Finland</c:v>
                </c:pt>
                <c:pt idx="858">
                  <c:v>Finland</c:v>
                </c:pt>
                <c:pt idx="859">
                  <c:v>Finland</c:v>
                </c:pt>
                <c:pt idx="860">
                  <c:v>Finland</c:v>
                </c:pt>
                <c:pt idx="861">
                  <c:v>Finland</c:v>
                </c:pt>
                <c:pt idx="862">
                  <c:v>Finland</c:v>
                </c:pt>
                <c:pt idx="863">
                  <c:v>Finland</c:v>
                </c:pt>
                <c:pt idx="864">
                  <c:v>Finland</c:v>
                </c:pt>
                <c:pt idx="865">
                  <c:v>Finland</c:v>
                </c:pt>
                <c:pt idx="866">
                  <c:v>Finland</c:v>
                </c:pt>
                <c:pt idx="867">
                  <c:v>Finland</c:v>
                </c:pt>
                <c:pt idx="868">
                  <c:v>Finland</c:v>
                </c:pt>
                <c:pt idx="869">
                  <c:v>Finland</c:v>
                </c:pt>
                <c:pt idx="870">
                  <c:v>Finland</c:v>
                </c:pt>
                <c:pt idx="871">
                  <c:v>Finland</c:v>
                </c:pt>
                <c:pt idx="872">
                  <c:v>France</c:v>
                </c:pt>
                <c:pt idx="873">
                  <c:v>France</c:v>
                </c:pt>
                <c:pt idx="874">
                  <c:v>France</c:v>
                </c:pt>
                <c:pt idx="875">
                  <c:v>France</c:v>
                </c:pt>
                <c:pt idx="876">
                  <c:v>France</c:v>
                </c:pt>
                <c:pt idx="877">
                  <c:v>France</c:v>
                </c:pt>
                <c:pt idx="878">
                  <c:v>France</c:v>
                </c:pt>
                <c:pt idx="879">
                  <c:v>France</c:v>
                </c:pt>
                <c:pt idx="880">
                  <c:v>France</c:v>
                </c:pt>
                <c:pt idx="881">
                  <c:v>France</c:v>
                </c:pt>
                <c:pt idx="882">
                  <c:v>France</c:v>
                </c:pt>
                <c:pt idx="883">
                  <c:v>France</c:v>
                </c:pt>
                <c:pt idx="884">
                  <c:v>France</c:v>
                </c:pt>
                <c:pt idx="885">
                  <c:v>France</c:v>
                </c:pt>
                <c:pt idx="886">
                  <c:v>France</c:v>
                </c:pt>
                <c:pt idx="887">
                  <c:v>Gabon</c:v>
                </c:pt>
                <c:pt idx="888">
                  <c:v>Gabon</c:v>
                </c:pt>
                <c:pt idx="889">
                  <c:v>Gabon</c:v>
                </c:pt>
                <c:pt idx="890">
                  <c:v>Gabon</c:v>
                </c:pt>
                <c:pt idx="891">
                  <c:v>Gabon</c:v>
                </c:pt>
                <c:pt idx="892">
                  <c:v>Gabon</c:v>
                </c:pt>
                <c:pt idx="893">
                  <c:v>Gabon</c:v>
                </c:pt>
                <c:pt idx="894">
                  <c:v>Gabon</c:v>
                </c:pt>
                <c:pt idx="895">
                  <c:v>Gabon</c:v>
                </c:pt>
                <c:pt idx="896">
                  <c:v>Gabon</c:v>
                </c:pt>
                <c:pt idx="897">
                  <c:v>Gabon</c:v>
                </c:pt>
                <c:pt idx="898">
                  <c:v>Gabon</c:v>
                </c:pt>
                <c:pt idx="899">
                  <c:v>Gabon</c:v>
                </c:pt>
                <c:pt idx="900">
                  <c:v>Gabon</c:v>
                </c:pt>
                <c:pt idx="901">
                  <c:v>Gabon</c:v>
                </c:pt>
                <c:pt idx="902">
                  <c:v>Gambia</c:v>
                </c:pt>
                <c:pt idx="903">
                  <c:v>Gambia</c:v>
                </c:pt>
                <c:pt idx="904">
                  <c:v>Gambia</c:v>
                </c:pt>
                <c:pt idx="905">
                  <c:v>Gambia</c:v>
                </c:pt>
                <c:pt idx="906">
                  <c:v>Gambia</c:v>
                </c:pt>
                <c:pt idx="907">
                  <c:v>Gambia</c:v>
                </c:pt>
                <c:pt idx="908">
                  <c:v>Gambia</c:v>
                </c:pt>
                <c:pt idx="909">
                  <c:v>Gambia</c:v>
                </c:pt>
                <c:pt idx="910">
                  <c:v>Gambia</c:v>
                </c:pt>
                <c:pt idx="911">
                  <c:v>Gambia</c:v>
                </c:pt>
                <c:pt idx="912">
                  <c:v>Gambia</c:v>
                </c:pt>
                <c:pt idx="913">
                  <c:v>Gambia</c:v>
                </c:pt>
                <c:pt idx="914">
                  <c:v>Gambia</c:v>
                </c:pt>
                <c:pt idx="915">
                  <c:v>Gambia</c:v>
                </c:pt>
                <c:pt idx="916">
                  <c:v>Gambia</c:v>
                </c:pt>
                <c:pt idx="917">
                  <c:v>Georgia</c:v>
                </c:pt>
                <c:pt idx="918">
                  <c:v>Georgia</c:v>
                </c:pt>
                <c:pt idx="919">
                  <c:v>Georgia</c:v>
                </c:pt>
                <c:pt idx="920">
                  <c:v>Georgia</c:v>
                </c:pt>
                <c:pt idx="921">
                  <c:v>Georgia</c:v>
                </c:pt>
                <c:pt idx="922">
                  <c:v>Georgia</c:v>
                </c:pt>
                <c:pt idx="923">
                  <c:v>Georgia</c:v>
                </c:pt>
                <c:pt idx="924">
                  <c:v>Georgia</c:v>
                </c:pt>
                <c:pt idx="925">
                  <c:v>Georgia</c:v>
                </c:pt>
                <c:pt idx="926">
                  <c:v>Georgia</c:v>
                </c:pt>
                <c:pt idx="927">
                  <c:v>Georgia</c:v>
                </c:pt>
                <c:pt idx="928">
                  <c:v>Georgia</c:v>
                </c:pt>
                <c:pt idx="929">
                  <c:v>Georgia</c:v>
                </c:pt>
                <c:pt idx="930">
                  <c:v>Georgia</c:v>
                </c:pt>
                <c:pt idx="931">
                  <c:v>Georgia</c:v>
                </c:pt>
                <c:pt idx="932">
                  <c:v>Germany</c:v>
                </c:pt>
                <c:pt idx="933">
                  <c:v>Germany</c:v>
                </c:pt>
                <c:pt idx="934">
                  <c:v>Germany</c:v>
                </c:pt>
                <c:pt idx="935">
                  <c:v>Germany</c:v>
                </c:pt>
                <c:pt idx="936">
                  <c:v>Germany</c:v>
                </c:pt>
                <c:pt idx="937">
                  <c:v>Germany</c:v>
                </c:pt>
                <c:pt idx="938">
                  <c:v>Germany</c:v>
                </c:pt>
                <c:pt idx="939">
                  <c:v>Germany</c:v>
                </c:pt>
                <c:pt idx="940">
                  <c:v>Germany</c:v>
                </c:pt>
                <c:pt idx="941">
                  <c:v>Germany</c:v>
                </c:pt>
                <c:pt idx="942">
                  <c:v>Germany</c:v>
                </c:pt>
                <c:pt idx="943">
                  <c:v>Germany</c:v>
                </c:pt>
                <c:pt idx="944">
                  <c:v>Germany</c:v>
                </c:pt>
                <c:pt idx="945">
                  <c:v>Germany</c:v>
                </c:pt>
                <c:pt idx="946">
                  <c:v>Germany</c:v>
                </c:pt>
                <c:pt idx="947">
                  <c:v>Ghana</c:v>
                </c:pt>
                <c:pt idx="948">
                  <c:v>Ghana</c:v>
                </c:pt>
                <c:pt idx="949">
                  <c:v>Ghana</c:v>
                </c:pt>
                <c:pt idx="950">
                  <c:v>Ghana</c:v>
                </c:pt>
                <c:pt idx="951">
                  <c:v>Ghana</c:v>
                </c:pt>
                <c:pt idx="952">
                  <c:v>Ghana</c:v>
                </c:pt>
                <c:pt idx="953">
                  <c:v>Ghana</c:v>
                </c:pt>
                <c:pt idx="954">
                  <c:v>Ghana</c:v>
                </c:pt>
                <c:pt idx="955">
                  <c:v>Ghana</c:v>
                </c:pt>
                <c:pt idx="956">
                  <c:v>Ghana</c:v>
                </c:pt>
                <c:pt idx="957">
                  <c:v>Ghana</c:v>
                </c:pt>
                <c:pt idx="958">
                  <c:v>Ghana</c:v>
                </c:pt>
                <c:pt idx="959">
                  <c:v>Ghana</c:v>
                </c:pt>
                <c:pt idx="960">
                  <c:v>Ghana</c:v>
                </c:pt>
                <c:pt idx="961">
                  <c:v>Ghana</c:v>
                </c:pt>
                <c:pt idx="962">
                  <c:v>Greece</c:v>
                </c:pt>
                <c:pt idx="963">
                  <c:v>Greece</c:v>
                </c:pt>
                <c:pt idx="964">
                  <c:v>Greece</c:v>
                </c:pt>
                <c:pt idx="965">
                  <c:v>Greece</c:v>
                </c:pt>
                <c:pt idx="966">
                  <c:v>Greece</c:v>
                </c:pt>
                <c:pt idx="967">
                  <c:v>Greece</c:v>
                </c:pt>
                <c:pt idx="968">
                  <c:v>Greece</c:v>
                </c:pt>
                <c:pt idx="969">
                  <c:v>Greece</c:v>
                </c:pt>
                <c:pt idx="970">
                  <c:v>Greece</c:v>
                </c:pt>
                <c:pt idx="971">
                  <c:v>Greece</c:v>
                </c:pt>
                <c:pt idx="972">
                  <c:v>Greece</c:v>
                </c:pt>
                <c:pt idx="973">
                  <c:v>Greece</c:v>
                </c:pt>
                <c:pt idx="974">
                  <c:v>Greece</c:v>
                </c:pt>
                <c:pt idx="975">
                  <c:v>Greece</c:v>
                </c:pt>
                <c:pt idx="976">
                  <c:v>Greece</c:v>
                </c:pt>
                <c:pt idx="977">
                  <c:v>Grenada</c:v>
                </c:pt>
                <c:pt idx="978">
                  <c:v>Grenada</c:v>
                </c:pt>
                <c:pt idx="979">
                  <c:v>Grenada</c:v>
                </c:pt>
                <c:pt idx="980">
                  <c:v>Grenada</c:v>
                </c:pt>
                <c:pt idx="981">
                  <c:v>Grenada</c:v>
                </c:pt>
                <c:pt idx="982">
                  <c:v>Grenada</c:v>
                </c:pt>
                <c:pt idx="983">
                  <c:v>Grenada</c:v>
                </c:pt>
                <c:pt idx="984">
                  <c:v>Grenada</c:v>
                </c:pt>
                <c:pt idx="985">
                  <c:v>Grenada</c:v>
                </c:pt>
                <c:pt idx="986">
                  <c:v>Grenada</c:v>
                </c:pt>
                <c:pt idx="987">
                  <c:v>Grenada</c:v>
                </c:pt>
                <c:pt idx="988">
                  <c:v>Grenada</c:v>
                </c:pt>
                <c:pt idx="989">
                  <c:v>Grenada</c:v>
                </c:pt>
                <c:pt idx="990">
                  <c:v>Grenada</c:v>
                </c:pt>
                <c:pt idx="991">
                  <c:v>Grenada</c:v>
                </c:pt>
                <c:pt idx="992">
                  <c:v>Guatemala</c:v>
                </c:pt>
                <c:pt idx="993">
                  <c:v>Guatemala</c:v>
                </c:pt>
                <c:pt idx="994">
                  <c:v>Guatemala</c:v>
                </c:pt>
                <c:pt idx="995">
                  <c:v>Guatemala</c:v>
                </c:pt>
                <c:pt idx="996">
                  <c:v>Guatemala</c:v>
                </c:pt>
                <c:pt idx="997">
                  <c:v>Guatemala</c:v>
                </c:pt>
                <c:pt idx="998">
                  <c:v>Guatemala</c:v>
                </c:pt>
                <c:pt idx="999">
                  <c:v>Guatemala</c:v>
                </c:pt>
                <c:pt idx="1000">
                  <c:v>Guatemala</c:v>
                </c:pt>
                <c:pt idx="1001">
                  <c:v>Guatemala</c:v>
                </c:pt>
                <c:pt idx="1002">
                  <c:v>Guatemala</c:v>
                </c:pt>
                <c:pt idx="1003">
                  <c:v>Guatemala</c:v>
                </c:pt>
                <c:pt idx="1004">
                  <c:v>Guatemala</c:v>
                </c:pt>
                <c:pt idx="1005">
                  <c:v>Guatemala</c:v>
                </c:pt>
                <c:pt idx="1006">
                  <c:v>Guatemala</c:v>
                </c:pt>
                <c:pt idx="1007">
                  <c:v>Guinea</c:v>
                </c:pt>
                <c:pt idx="1008">
                  <c:v>Guinea</c:v>
                </c:pt>
                <c:pt idx="1009">
                  <c:v>Guinea</c:v>
                </c:pt>
                <c:pt idx="1010">
                  <c:v>Guinea</c:v>
                </c:pt>
                <c:pt idx="1011">
                  <c:v>Guinea</c:v>
                </c:pt>
                <c:pt idx="1012">
                  <c:v>Guinea</c:v>
                </c:pt>
                <c:pt idx="1013">
                  <c:v>Guinea</c:v>
                </c:pt>
                <c:pt idx="1014">
                  <c:v>Guinea</c:v>
                </c:pt>
                <c:pt idx="1015">
                  <c:v>Guinea</c:v>
                </c:pt>
                <c:pt idx="1016">
                  <c:v>Guinea</c:v>
                </c:pt>
                <c:pt idx="1017">
                  <c:v>Guinea</c:v>
                </c:pt>
                <c:pt idx="1018">
                  <c:v>Guinea</c:v>
                </c:pt>
                <c:pt idx="1019">
                  <c:v>Guinea</c:v>
                </c:pt>
                <c:pt idx="1020">
                  <c:v>Guinea</c:v>
                </c:pt>
                <c:pt idx="1021">
                  <c:v>Guinea</c:v>
                </c:pt>
                <c:pt idx="1022">
                  <c:v>Guinea-Bissau</c:v>
                </c:pt>
                <c:pt idx="1023">
                  <c:v>Guinea-Bissau</c:v>
                </c:pt>
                <c:pt idx="1024">
                  <c:v>Guinea-Bissau</c:v>
                </c:pt>
                <c:pt idx="1025">
                  <c:v>Guinea-Bissau</c:v>
                </c:pt>
                <c:pt idx="1026">
                  <c:v>Guinea-Bissau</c:v>
                </c:pt>
                <c:pt idx="1027">
                  <c:v>Guinea-Bissau</c:v>
                </c:pt>
                <c:pt idx="1028">
                  <c:v>Guinea-Bissau</c:v>
                </c:pt>
                <c:pt idx="1029">
                  <c:v>Guinea-Bissau</c:v>
                </c:pt>
                <c:pt idx="1030">
                  <c:v>Guinea-Bissau</c:v>
                </c:pt>
                <c:pt idx="1031">
                  <c:v>Guinea-Bissau</c:v>
                </c:pt>
                <c:pt idx="1032">
                  <c:v>Guinea-Bissau</c:v>
                </c:pt>
                <c:pt idx="1033">
                  <c:v>Guinea-Bissau</c:v>
                </c:pt>
                <c:pt idx="1034">
                  <c:v>Guinea-Bissau</c:v>
                </c:pt>
                <c:pt idx="1035">
                  <c:v>Guinea-Bissau</c:v>
                </c:pt>
                <c:pt idx="1036">
                  <c:v>Guinea-Bissau</c:v>
                </c:pt>
                <c:pt idx="1037">
                  <c:v>Guyana</c:v>
                </c:pt>
                <c:pt idx="1038">
                  <c:v>Guyana</c:v>
                </c:pt>
                <c:pt idx="1039">
                  <c:v>Guyana</c:v>
                </c:pt>
                <c:pt idx="1040">
                  <c:v>Guyana</c:v>
                </c:pt>
                <c:pt idx="1041">
                  <c:v>Guyana</c:v>
                </c:pt>
                <c:pt idx="1042">
                  <c:v>Guyana</c:v>
                </c:pt>
                <c:pt idx="1043">
                  <c:v>Guyana</c:v>
                </c:pt>
                <c:pt idx="1044">
                  <c:v>Guyana</c:v>
                </c:pt>
                <c:pt idx="1045">
                  <c:v>Guyana</c:v>
                </c:pt>
                <c:pt idx="1046">
                  <c:v>Guyana</c:v>
                </c:pt>
                <c:pt idx="1047">
                  <c:v>Guyana</c:v>
                </c:pt>
                <c:pt idx="1048">
                  <c:v>Guyana</c:v>
                </c:pt>
                <c:pt idx="1049">
                  <c:v>Guyana</c:v>
                </c:pt>
                <c:pt idx="1050">
                  <c:v>Guyana</c:v>
                </c:pt>
                <c:pt idx="1051">
                  <c:v>Guyana</c:v>
                </c:pt>
                <c:pt idx="1052">
                  <c:v>Haiti</c:v>
                </c:pt>
                <c:pt idx="1053">
                  <c:v>Haiti</c:v>
                </c:pt>
                <c:pt idx="1054">
                  <c:v>Haiti</c:v>
                </c:pt>
                <c:pt idx="1055">
                  <c:v>Haiti</c:v>
                </c:pt>
                <c:pt idx="1056">
                  <c:v>Haiti</c:v>
                </c:pt>
                <c:pt idx="1057">
                  <c:v>Haiti</c:v>
                </c:pt>
                <c:pt idx="1058">
                  <c:v>Haiti</c:v>
                </c:pt>
                <c:pt idx="1059">
                  <c:v>Haiti</c:v>
                </c:pt>
                <c:pt idx="1060">
                  <c:v>Haiti</c:v>
                </c:pt>
                <c:pt idx="1061">
                  <c:v>Haiti</c:v>
                </c:pt>
                <c:pt idx="1062">
                  <c:v>Haiti</c:v>
                </c:pt>
                <c:pt idx="1063">
                  <c:v>Haiti</c:v>
                </c:pt>
                <c:pt idx="1064">
                  <c:v>Haiti</c:v>
                </c:pt>
                <c:pt idx="1065">
                  <c:v>Haiti</c:v>
                </c:pt>
                <c:pt idx="1066">
                  <c:v>Haiti</c:v>
                </c:pt>
                <c:pt idx="1067">
                  <c:v>Honduras</c:v>
                </c:pt>
                <c:pt idx="1068">
                  <c:v>Honduras</c:v>
                </c:pt>
                <c:pt idx="1069">
                  <c:v>Honduras</c:v>
                </c:pt>
                <c:pt idx="1070">
                  <c:v>Honduras</c:v>
                </c:pt>
                <c:pt idx="1071">
                  <c:v>Honduras</c:v>
                </c:pt>
                <c:pt idx="1072">
                  <c:v>Honduras</c:v>
                </c:pt>
                <c:pt idx="1073">
                  <c:v>Honduras</c:v>
                </c:pt>
                <c:pt idx="1074">
                  <c:v>Honduras</c:v>
                </c:pt>
                <c:pt idx="1075">
                  <c:v>Honduras</c:v>
                </c:pt>
                <c:pt idx="1076">
                  <c:v>Honduras</c:v>
                </c:pt>
                <c:pt idx="1077">
                  <c:v>Honduras</c:v>
                </c:pt>
                <c:pt idx="1078">
                  <c:v>Honduras</c:v>
                </c:pt>
                <c:pt idx="1079">
                  <c:v>Honduras</c:v>
                </c:pt>
                <c:pt idx="1080">
                  <c:v>Honduras</c:v>
                </c:pt>
                <c:pt idx="1081">
                  <c:v>Honduras</c:v>
                </c:pt>
                <c:pt idx="1082">
                  <c:v>Hungary</c:v>
                </c:pt>
                <c:pt idx="1083">
                  <c:v>Hungary</c:v>
                </c:pt>
                <c:pt idx="1084">
                  <c:v>Hungary</c:v>
                </c:pt>
                <c:pt idx="1085">
                  <c:v>Hungary</c:v>
                </c:pt>
                <c:pt idx="1086">
                  <c:v>Hungary</c:v>
                </c:pt>
                <c:pt idx="1087">
                  <c:v>Hungary</c:v>
                </c:pt>
                <c:pt idx="1088">
                  <c:v>Hungary</c:v>
                </c:pt>
                <c:pt idx="1089">
                  <c:v>Hungary</c:v>
                </c:pt>
                <c:pt idx="1090">
                  <c:v>Hungary</c:v>
                </c:pt>
                <c:pt idx="1091">
                  <c:v>Hungary</c:v>
                </c:pt>
                <c:pt idx="1092">
                  <c:v>Hungary</c:v>
                </c:pt>
                <c:pt idx="1093">
                  <c:v>Hungary</c:v>
                </c:pt>
                <c:pt idx="1094">
                  <c:v>Hungary</c:v>
                </c:pt>
                <c:pt idx="1095">
                  <c:v>Hungary</c:v>
                </c:pt>
                <c:pt idx="1096">
                  <c:v>Hungary</c:v>
                </c:pt>
                <c:pt idx="1097">
                  <c:v>Iceland</c:v>
                </c:pt>
                <c:pt idx="1098">
                  <c:v>Iceland</c:v>
                </c:pt>
                <c:pt idx="1099">
                  <c:v>Iceland</c:v>
                </c:pt>
                <c:pt idx="1100">
                  <c:v>Iceland</c:v>
                </c:pt>
                <c:pt idx="1101">
                  <c:v>Iceland</c:v>
                </c:pt>
                <c:pt idx="1102">
                  <c:v>Iceland</c:v>
                </c:pt>
                <c:pt idx="1103">
                  <c:v>Iceland</c:v>
                </c:pt>
                <c:pt idx="1104">
                  <c:v>Iceland</c:v>
                </c:pt>
                <c:pt idx="1105">
                  <c:v>Iceland</c:v>
                </c:pt>
                <c:pt idx="1106">
                  <c:v>Iceland</c:v>
                </c:pt>
                <c:pt idx="1107">
                  <c:v>Iceland</c:v>
                </c:pt>
                <c:pt idx="1108">
                  <c:v>Iceland</c:v>
                </c:pt>
                <c:pt idx="1109">
                  <c:v>Iceland</c:v>
                </c:pt>
                <c:pt idx="1110">
                  <c:v>Iceland</c:v>
                </c:pt>
                <c:pt idx="1111">
                  <c:v>Iceland</c:v>
                </c:pt>
                <c:pt idx="1112">
                  <c:v>India</c:v>
                </c:pt>
                <c:pt idx="1113">
                  <c:v>India</c:v>
                </c:pt>
                <c:pt idx="1114">
                  <c:v>India</c:v>
                </c:pt>
                <c:pt idx="1115">
                  <c:v>India</c:v>
                </c:pt>
                <c:pt idx="1116">
                  <c:v>India</c:v>
                </c:pt>
                <c:pt idx="1117">
                  <c:v>India</c:v>
                </c:pt>
                <c:pt idx="1118">
                  <c:v>India</c:v>
                </c:pt>
                <c:pt idx="1119">
                  <c:v>India</c:v>
                </c:pt>
                <c:pt idx="1120">
                  <c:v>India</c:v>
                </c:pt>
                <c:pt idx="1121">
                  <c:v>India</c:v>
                </c:pt>
                <c:pt idx="1122">
                  <c:v>India</c:v>
                </c:pt>
                <c:pt idx="1123">
                  <c:v>India</c:v>
                </c:pt>
                <c:pt idx="1124">
                  <c:v>India</c:v>
                </c:pt>
                <c:pt idx="1125">
                  <c:v>India</c:v>
                </c:pt>
                <c:pt idx="1126">
                  <c:v>India</c:v>
                </c:pt>
                <c:pt idx="1127">
                  <c:v>Indonesia</c:v>
                </c:pt>
                <c:pt idx="1128">
                  <c:v>Indonesia</c:v>
                </c:pt>
                <c:pt idx="1129">
                  <c:v>Indonesia</c:v>
                </c:pt>
                <c:pt idx="1130">
                  <c:v>Indonesia</c:v>
                </c:pt>
                <c:pt idx="1131">
                  <c:v>Indonesia</c:v>
                </c:pt>
                <c:pt idx="1132">
                  <c:v>Indonesia</c:v>
                </c:pt>
                <c:pt idx="1133">
                  <c:v>Indonesia</c:v>
                </c:pt>
                <c:pt idx="1134">
                  <c:v>Indonesia</c:v>
                </c:pt>
                <c:pt idx="1135">
                  <c:v>Indonesia</c:v>
                </c:pt>
                <c:pt idx="1136">
                  <c:v>Indonesia</c:v>
                </c:pt>
                <c:pt idx="1137">
                  <c:v>Indonesia</c:v>
                </c:pt>
                <c:pt idx="1138">
                  <c:v>Indonesia</c:v>
                </c:pt>
                <c:pt idx="1139">
                  <c:v>Indonesia</c:v>
                </c:pt>
                <c:pt idx="1140">
                  <c:v>Indonesia</c:v>
                </c:pt>
                <c:pt idx="1141">
                  <c:v>Indonesia</c:v>
                </c:pt>
                <c:pt idx="1142">
                  <c:v>Iran (Islamic Republic of)</c:v>
                </c:pt>
                <c:pt idx="1143">
                  <c:v>Iran (Islamic Republic of)</c:v>
                </c:pt>
                <c:pt idx="1144">
                  <c:v>Iran (Islamic Republic of)</c:v>
                </c:pt>
                <c:pt idx="1145">
                  <c:v>Iran (Islamic Republic of)</c:v>
                </c:pt>
                <c:pt idx="1146">
                  <c:v>Iran (Islamic Republic of)</c:v>
                </c:pt>
                <c:pt idx="1147">
                  <c:v>Iran (Islamic Republic of)</c:v>
                </c:pt>
                <c:pt idx="1148">
                  <c:v>Iran (Islamic Republic of)</c:v>
                </c:pt>
                <c:pt idx="1149">
                  <c:v>Iran (Islamic Republic of)</c:v>
                </c:pt>
                <c:pt idx="1150">
                  <c:v>Iran (Islamic Republic of)</c:v>
                </c:pt>
                <c:pt idx="1151">
                  <c:v>Iran (Islamic Republic of)</c:v>
                </c:pt>
                <c:pt idx="1152">
                  <c:v>Iran (Islamic Republic of)</c:v>
                </c:pt>
                <c:pt idx="1153">
                  <c:v>Iran (Islamic Republic of)</c:v>
                </c:pt>
                <c:pt idx="1154">
                  <c:v>Iran (Islamic Republic of)</c:v>
                </c:pt>
                <c:pt idx="1155">
                  <c:v>Iran (Islamic Republic of)</c:v>
                </c:pt>
                <c:pt idx="1156">
                  <c:v>Iran (Islamic Republic of)</c:v>
                </c:pt>
                <c:pt idx="1157">
                  <c:v>Iraq</c:v>
                </c:pt>
                <c:pt idx="1158">
                  <c:v>Iraq</c:v>
                </c:pt>
                <c:pt idx="1159">
                  <c:v>Iraq</c:v>
                </c:pt>
                <c:pt idx="1160">
                  <c:v>Iraq</c:v>
                </c:pt>
                <c:pt idx="1161">
                  <c:v>Iraq</c:v>
                </c:pt>
                <c:pt idx="1162">
                  <c:v>Iraq</c:v>
                </c:pt>
                <c:pt idx="1163">
                  <c:v>Iraq</c:v>
                </c:pt>
                <c:pt idx="1164">
                  <c:v>Iraq</c:v>
                </c:pt>
                <c:pt idx="1165">
                  <c:v>Iraq</c:v>
                </c:pt>
                <c:pt idx="1166">
                  <c:v>Iraq</c:v>
                </c:pt>
                <c:pt idx="1167">
                  <c:v>Iraq</c:v>
                </c:pt>
                <c:pt idx="1168">
                  <c:v>Iraq</c:v>
                </c:pt>
                <c:pt idx="1169">
                  <c:v>Iraq</c:v>
                </c:pt>
                <c:pt idx="1170">
                  <c:v>Iraq</c:v>
                </c:pt>
                <c:pt idx="1171">
                  <c:v>Iraq</c:v>
                </c:pt>
                <c:pt idx="1172">
                  <c:v>Ireland</c:v>
                </c:pt>
                <c:pt idx="1173">
                  <c:v>Ireland</c:v>
                </c:pt>
                <c:pt idx="1174">
                  <c:v>Ireland</c:v>
                </c:pt>
                <c:pt idx="1175">
                  <c:v>Ireland</c:v>
                </c:pt>
                <c:pt idx="1176">
                  <c:v>Ireland</c:v>
                </c:pt>
                <c:pt idx="1177">
                  <c:v>Ireland</c:v>
                </c:pt>
                <c:pt idx="1178">
                  <c:v>Ireland</c:v>
                </c:pt>
                <c:pt idx="1179">
                  <c:v>Ireland</c:v>
                </c:pt>
                <c:pt idx="1180">
                  <c:v>Ireland</c:v>
                </c:pt>
                <c:pt idx="1181">
                  <c:v>Ireland</c:v>
                </c:pt>
                <c:pt idx="1182">
                  <c:v>Ireland</c:v>
                </c:pt>
                <c:pt idx="1183">
                  <c:v>Ireland</c:v>
                </c:pt>
                <c:pt idx="1184">
                  <c:v>Ireland</c:v>
                </c:pt>
                <c:pt idx="1185">
                  <c:v>Ireland</c:v>
                </c:pt>
                <c:pt idx="1186">
                  <c:v>Ireland</c:v>
                </c:pt>
                <c:pt idx="1187">
                  <c:v>Israel</c:v>
                </c:pt>
                <c:pt idx="1188">
                  <c:v>Israel</c:v>
                </c:pt>
                <c:pt idx="1189">
                  <c:v>Israel</c:v>
                </c:pt>
                <c:pt idx="1190">
                  <c:v>Israel</c:v>
                </c:pt>
                <c:pt idx="1191">
                  <c:v>Israel</c:v>
                </c:pt>
                <c:pt idx="1192">
                  <c:v>Israel</c:v>
                </c:pt>
                <c:pt idx="1193">
                  <c:v>Israel</c:v>
                </c:pt>
                <c:pt idx="1194">
                  <c:v>Israel</c:v>
                </c:pt>
                <c:pt idx="1195">
                  <c:v>Israel</c:v>
                </c:pt>
                <c:pt idx="1196">
                  <c:v>Israel</c:v>
                </c:pt>
                <c:pt idx="1197">
                  <c:v>Israel</c:v>
                </c:pt>
                <c:pt idx="1198">
                  <c:v>Israel</c:v>
                </c:pt>
                <c:pt idx="1199">
                  <c:v>Israel</c:v>
                </c:pt>
                <c:pt idx="1200">
                  <c:v>Israel</c:v>
                </c:pt>
                <c:pt idx="1201">
                  <c:v>Israel</c:v>
                </c:pt>
                <c:pt idx="1202">
                  <c:v>Italy</c:v>
                </c:pt>
                <c:pt idx="1203">
                  <c:v>Italy</c:v>
                </c:pt>
                <c:pt idx="1204">
                  <c:v>Italy</c:v>
                </c:pt>
                <c:pt idx="1205">
                  <c:v>Italy</c:v>
                </c:pt>
                <c:pt idx="1206">
                  <c:v>Italy</c:v>
                </c:pt>
                <c:pt idx="1207">
                  <c:v>Italy</c:v>
                </c:pt>
                <c:pt idx="1208">
                  <c:v>Italy</c:v>
                </c:pt>
                <c:pt idx="1209">
                  <c:v>Italy</c:v>
                </c:pt>
                <c:pt idx="1210">
                  <c:v>Italy</c:v>
                </c:pt>
                <c:pt idx="1211">
                  <c:v>Italy</c:v>
                </c:pt>
                <c:pt idx="1212">
                  <c:v>Italy</c:v>
                </c:pt>
                <c:pt idx="1213">
                  <c:v>Italy</c:v>
                </c:pt>
                <c:pt idx="1214">
                  <c:v>Italy</c:v>
                </c:pt>
                <c:pt idx="1215">
                  <c:v>Italy</c:v>
                </c:pt>
                <c:pt idx="1216">
                  <c:v>Italy</c:v>
                </c:pt>
                <c:pt idx="1217">
                  <c:v>Jamaica</c:v>
                </c:pt>
                <c:pt idx="1218">
                  <c:v>Jamaica</c:v>
                </c:pt>
                <c:pt idx="1219">
                  <c:v>Jamaica</c:v>
                </c:pt>
                <c:pt idx="1220">
                  <c:v>Jamaica</c:v>
                </c:pt>
                <c:pt idx="1221">
                  <c:v>Jamaica</c:v>
                </c:pt>
                <c:pt idx="1222">
                  <c:v>Jamaica</c:v>
                </c:pt>
                <c:pt idx="1223">
                  <c:v>Jamaica</c:v>
                </c:pt>
                <c:pt idx="1224">
                  <c:v>Jamaica</c:v>
                </c:pt>
                <c:pt idx="1225">
                  <c:v>Jamaica</c:v>
                </c:pt>
                <c:pt idx="1226">
                  <c:v>Jamaica</c:v>
                </c:pt>
                <c:pt idx="1227">
                  <c:v>Jamaica</c:v>
                </c:pt>
                <c:pt idx="1228">
                  <c:v>Jamaica</c:v>
                </c:pt>
                <c:pt idx="1229">
                  <c:v>Jamaica</c:v>
                </c:pt>
                <c:pt idx="1230">
                  <c:v>Jamaica</c:v>
                </c:pt>
                <c:pt idx="1231">
                  <c:v>Jamaica</c:v>
                </c:pt>
                <c:pt idx="1232">
                  <c:v>Japan</c:v>
                </c:pt>
                <c:pt idx="1233">
                  <c:v>Japan</c:v>
                </c:pt>
                <c:pt idx="1234">
                  <c:v>Japan</c:v>
                </c:pt>
                <c:pt idx="1235">
                  <c:v>Japan</c:v>
                </c:pt>
                <c:pt idx="1236">
                  <c:v>Japan</c:v>
                </c:pt>
                <c:pt idx="1237">
                  <c:v>Japan</c:v>
                </c:pt>
                <c:pt idx="1238">
                  <c:v>Japan</c:v>
                </c:pt>
                <c:pt idx="1239">
                  <c:v>Japan</c:v>
                </c:pt>
                <c:pt idx="1240">
                  <c:v>Japan</c:v>
                </c:pt>
                <c:pt idx="1241">
                  <c:v>Japan</c:v>
                </c:pt>
                <c:pt idx="1242">
                  <c:v>Japan</c:v>
                </c:pt>
                <c:pt idx="1243">
                  <c:v>Japan</c:v>
                </c:pt>
                <c:pt idx="1244">
                  <c:v>Japan</c:v>
                </c:pt>
                <c:pt idx="1245">
                  <c:v>Japan</c:v>
                </c:pt>
                <c:pt idx="1246">
                  <c:v>Japan</c:v>
                </c:pt>
                <c:pt idx="1247">
                  <c:v>Jordan</c:v>
                </c:pt>
                <c:pt idx="1248">
                  <c:v>Jordan</c:v>
                </c:pt>
                <c:pt idx="1249">
                  <c:v>Jordan</c:v>
                </c:pt>
                <c:pt idx="1250">
                  <c:v>Jordan</c:v>
                </c:pt>
                <c:pt idx="1251">
                  <c:v>Jordan</c:v>
                </c:pt>
                <c:pt idx="1252">
                  <c:v>Jordan</c:v>
                </c:pt>
                <c:pt idx="1253">
                  <c:v>Jordan</c:v>
                </c:pt>
                <c:pt idx="1254">
                  <c:v>Jordan</c:v>
                </c:pt>
                <c:pt idx="1255">
                  <c:v>Jordan</c:v>
                </c:pt>
                <c:pt idx="1256">
                  <c:v>Jordan</c:v>
                </c:pt>
                <c:pt idx="1257">
                  <c:v>Jordan</c:v>
                </c:pt>
                <c:pt idx="1258">
                  <c:v>Jordan</c:v>
                </c:pt>
                <c:pt idx="1259">
                  <c:v>Jordan</c:v>
                </c:pt>
                <c:pt idx="1260">
                  <c:v>Jordan</c:v>
                </c:pt>
                <c:pt idx="1261">
                  <c:v>Jordan</c:v>
                </c:pt>
                <c:pt idx="1262">
                  <c:v>Kazakhstan</c:v>
                </c:pt>
                <c:pt idx="1263">
                  <c:v>Kazakhstan</c:v>
                </c:pt>
                <c:pt idx="1264">
                  <c:v>Kazakhstan</c:v>
                </c:pt>
                <c:pt idx="1265">
                  <c:v>Kazakhstan</c:v>
                </c:pt>
                <c:pt idx="1266">
                  <c:v>Kazakhstan</c:v>
                </c:pt>
                <c:pt idx="1267">
                  <c:v>Kazakhstan</c:v>
                </c:pt>
                <c:pt idx="1268">
                  <c:v>Kazakhstan</c:v>
                </c:pt>
                <c:pt idx="1269">
                  <c:v>Kazakhstan</c:v>
                </c:pt>
                <c:pt idx="1270">
                  <c:v>Kazakhstan</c:v>
                </c:pt>
                <c:pt idx="1271">
                  <c:v>Kazakhstan</c:v>
                </c:pt>
                <c:pt idx="1272">
                  <c:v>Kazakhstan</c:v>
                </c:pt>
                <c:pt idx="1273">
                  <c:v>Kazakhstan</c:v>
                </c:pt>
                <c:pt idx="1274">
                  <c:v>Kazakhstan</c:v>
                </c:pt>
                <c:pt idx="1275">
                  <c:v>Kazakhstan</c:v>
                </c:pt>
                <c:pt idx="1276">
                  <c:v>Kazakhstan</c:v>
                </c:pt>
                <c:pt idx="1277">
                  <c:v>Kenya</c:v>
                </c:pt>
                <c:pt idx="1278">
                  <c:v>Kenya</c:v>
                </c:pt>
                <c:pt idx="1279">
                  <c:v>Kenya</c:v>
                </c:pt>
                <c:pt idx="1280">
                  <c:v>Kenya</c:v>
                </c:pt>
                <c:pt idx="1281">
                  <c:v>Kenya</c:v>
                </c:pt>
                <c:pt idx="1282">
                  <c:v>Kenya</c:v>
                </c:pt>
                <c:pt idx="1283">
                  <c:v>Kenya</c:v>
                </c:pt>
                <c:pt idx="1284">
                  <c:v>Kenya</c:v>
                </c:pt>
                <c:pt idx="1285">
                  <c:v>Kenya</c:v>
                </c:pt>
                <c:pt idx="1286">
                  <c:v>Kenya</c:v>
                </c:pt>
                <c:pt idx="1287">
                  <c:v>Kenya</c:v>
                </c:pt>
                <c:pt idx="1288">
                  <c:v>Kenya</c:v>
                </c:pt>
                <c:pt idx="1289">
                  <c:v>Kenya</c:v>
                </c:pt>
                <c:pt idx="1290">
                  <c:v>Kenya</c:v>
                </c:pt>
                <c:pt idx="1291">
                  <c:v>Kenya</c:v>
                </c:pt>
                <c:pt idx="1292">
                  <c:v>Kiribati</c:v>
                </c:pt>
                <c:pt idx="1293">
                  <c:v>Kiribati</c:v>
                </c:pt>
                <c:pt idx="1294">
                  <c:v>Kiribati</c:v>
                </c:pt>
                <c:pt idx="1295">
                  <c:v>Kiribati</c:v>
                </c:pt>
                <c:pt idx="1296">
                  <c:v>Kiribati</c:v>
                </c:pt>
                <c:pt idx="1297">
                  <c:v>Kiribati</c:v>
                </c:pt>
                <c:pt idx="1298">
                  <c:v>Kiribati</c:v>
                </c:pt>
                <c:pt idx="1299">
                  <c:v>Kiribati</c:v>
                </c:pt>
                <c:pt idx="1300">
                  <c:v>Kiribati</c:v>
                </c:pt>
                <c:pt idx="1301">
                  <c:v>Kiribati</c:v>
                </c:pt>
                <c:pt idx="1302">
                  <c:v>Kiribati</c:v>
                </c:pt>
                <c:pt idx="1303">
                  <c:v>Kiribati</c:v>
                </c:pt>
                <c:pt idx="1304">
                  <c:v>Kiribati</c:v>
                </c:pt>
                <c:pt idx="1305">
                  <c:v>Kiribati</c:v>
                </c:pt>
                <c:pt idx="1306">
                  <c:v>Kiribati</c:v>
                </c:pt>
                <c:pt idx="1307">
                  <c:v>Kuwait</c:v>
                </c:pt>
                <c:pt idx="1308">
                  <c:v>Kuwait</c:v>
                </c:pt>
                <c:pt idx="1309">
                  <c:v>Kuwait</c:v>
                </c:pt>
                <c:pt idx="1310">
                  <c:v>Kuwait</c:v>
                </c:pt>
                <c:pt idx="1311">
                  <c:v>Kuwait</c:v>
                </c:pt>
                <c:pt idx="1312">
                  <c:v>Kuwait</c:v>
                </c:pt>
                <c:pt idx="1313">
                  <c:v>Kuwait</c:v>
                </c:pt>
                <c:pt idx="1314">
                  <c:v>Kuwait</c:v>
                </c:pt>
                <c:pt idx="1315">
                  <c:v>Kuwait</c:v>
                </c:pt>
                <c:pt idx="1316">
                  <c:v>Kuwait</c:v>
                </c:pt>
                <c:pt idx="1317">
                  <c:v>Kuwait</c:v>
                </c:pt>
                <c:pt idx="1318">
                  <c:v>Kuwait</c:v>
                </c:pt>
                <c:pt idx="1319">
                  <c:v>Kuwait</c:v>
                </c:pt>
                <c:pt idx="1320">
                  <c:v>Kuwait</c:v>
                </c:pt>
                <c:pt idx="1321">
                  <c:v>Kuwait</c:v>
                </c:pt>
                <c:pt idx="1322">
                  <c:v>Kyrgyzstan</c:v>
                </c:pt>
                <c:pt idx="1323">
                  <c:v>Kyrgyzstan</c:v>
                </c:pt>
                <c:pt idx="1324">
                  <c:v>Kyrgyzstan</c:v>
                </c:pt>
                <c:pt idx="1325">
                  <c:v>Kyrgyzstan</c:v>
                </c:pt>
                <c:pt idx="1326">
                  <c:v>Kyrgyzstan</c:v>
                </c:pt>
                <c:pt idx="1327">
                  <c:v>Kyrgyzstan</c:v>
                </c:pt>
                <c:pt idx="1328">
                  <c:v>Kyrgyzstan</c:v>
                </c:pt>
                <c:pt idx="1329">
                  <c:v>Kyrgyzstan</c:v>
                </c:pt>
                <c:pt idx="1330">
                  <c:v>Kyrgyzstan</c:v>
                </c:pt>
                <c:pt idx="1331">
                  <c:v>Kyrgyzstan</c:v>
                </c:pt>
                <c:pt idx="1332">
                  <c:v>Kyrgyzstan</c:v>
                </c:pt>
                <c:pt idx="1333">
                  <c:v>Kyrgyzstan</c:v>
                </c:pt>
                <c:pt idx="1334">
                  <c:v>Kyrgyzstan</c:v>
                </c:pt>
                <c:pt idx="1335">
                  <c:v>Kyrgyzstan</c:v>
                </c:pt>
                <c:pt idx="1336">
                  <c:v>Kyrgyzstan</c:v>
                </c:pt>
                <c:pt idx="1337">
                  <c:v>Lao People's Democratic Republic</c:v>
                </c:pt>
                <c:pt idx="1338">
                  <c:v>Lao People's Democratic Republic</c:v>
                </c:pt>
                <c:pt idx="1339">
                  <c:v>Lao People's Democratic Republic</c:v>
                </c:pt>
                <c:pt idx="1340">
                  <c:v>Lao People's Democratic Republic</c:v>
                </c:pt>
                <c:pt idx="1341">
                  <c:v>Lao People's Democratic Republic</c:v>
                </c:pt>
                <c:pt idx="1342">
                  <c:v>Lao People's Democratic Republic</c:v>
                </c:pt>
                <c:pt idx="1343">
                  <c:v>Lao People's Democratic Republic</c:v>
                </c:pt>
                <c:pt idx="1344">
                  <c:v>Lao People's Democratic Republic</c:v>
                </c:pt>
                <c:pt idx="1345">
                  <c:v>Lao People's Democratic Republic</c:v>
                </c:pt>
                <c:pt idx="1346">
                  <c:v>Lao People's Democratic Republic</c:v>
                </c:pt>
                <c:pt idx="1347">
                  <c:v>Lao People's Democratic Republic</c:v>
                </c:pt>
                <c:pt idx="1348">
                  <c:v>Lao People's Democratic Republic</c:v>
                </c:pt>
                <c:pt idx="1349">
                  <c:v>Lao People's Democratic Republic</c:v>
                </c:pt>
                <c:pt idx="1350">
                  <c:v>Lao People's Democratic Republic</c:v>
                </c:pt>
                <c:pt idx="1351">
                  <c:v>Lao People's Democratic Republic</c:v>
                </c:pt>
                <c:pt idx="1352">
                  <c:v>Latvia</c:v>
                </c:pt>
                <c:pt idx="1353">
                  <c:v>Latvia</c:v>
                </c:pt>
                <c:pt idx="1354">
                  <c:v>Latvia</c:v>
                </c:pt>
                <c:pt idx="1355">
                  <c:v>Latvia</c:v>
                </c:pt>
                <c:pt idx="1356">
                  <c:v>Latvia</c:v>
                </c:pt>
                <c:pt idx="1357">
                  <c:v>Latvia</c:v>
                </c:pt>
                <c:pt idx="1358">
                  <c:v>Latvia</c:v>
                </c:pt>
                <c:pt idx="1359">
                  <c:v>Latvia</c:v>
                </c:pt>
                <c:pt idx="1360">
                  <c:v>Latvia</c:v>
                </c:pt>
                <c:pt idx="1361">
                  <c:v>Latvia</c:v>
                </c:pt>
                <c:pt idx="1362">
                  <c:v>Latvia</c:v>
                </c:pt>
                <c:pt idx="1363">
                  <c:v>Latvia</c:v>
                </c:pt>
                <c:pt idx="1364">
                  <c:v>Latvia</c:v>
                </c:pt>
                <c:pt idx="1365">
                  <c:v>Latvia</c:v>
                </c:pt>
                <c:pt idx="1366">
                  <c:v>Latvia</c:v>
                </c:pt>
                <c:pt idx="1367">
                  <c:v>Lebanon</c:v>
                </c:pt>
                <c:pt idx="1368">
                  <c:v>Lebanon</c:v>
                </c:pt>
                <c:pt idx="1369">
                  <c:v>Lebanon</c:v>
                </c:pt>
                <c:pt idx="1370">
                  <c:v>Lebanon</c:v>
                </c:pt>
                <c:pt idx="1371">
                  <c:v>Lebanon</c:v>
                </c:pt>
                <c:pt idx="1372">
                  <c:v>Lebanon</c:v>
                </c:pt>
                <c:pt idx="1373">
                  <c:v>Lebanon</c:v>
                </c:pt>
                <c:pt idx="1374">
                  <c:v>Lebanon</c:v>
                </c:pt>
                <c:pt idx="1375">
                  <c:v>Lebanon</c:v>
                </c:pt>
                <c:pt idx="1376">
                  <c:v>Lebanon</c:v>
                </c:pt>
                <c:pt idx="1377">
                  <c:v>Lebanon</c:v>
                </c:pt>
                <c:pt idx="1378">
                  <c:v>Lebanon</c:v>
                </c:pt>
                <c:pt idx="1379">
                  <c:v>Lebanon</c:v>
                </c:pt>
                <c:pt idx="1380">
                  <c:v>Lebanon</c:v>
                </c:pt>
                <c:pt idx="1381">
                  <c:v>Lebanon</c:v>
                </c:pt>
                <c:pt idx="1382">
                  <c:v>Lesotho</c:v>
                </c:pt>
                <c:pt idx="1383">
                  <c:v>Lesotho</c:v>
                </c:pt>
                <c:pt idx="1384">
                  <c:v>Lesotho</c:v>
                </c:pt>
                <c:pt idx="1385">
                  <c:v>Lesotho</c:v>
                </c:pt>
                <c:pt idx="1386">
                  <c:v>Lesotho</c:v>
                </c:pt>
                <c:pt idx="1387">
                  <c:v>Lesotho</c:v>
                </c:pt>
                <c:pt idx="1388">
                  <c:v>Lesotho</c:v>
                </c:pt>
                <c:pt idx="1389">
                  <c:v>Lesotho</c:v>
                </c:pt>
                <c:pt idx="1390">
                  <c:v>Lesotho</c:v>
                </c:pt>
                <c:pt idx="1391">
                  <c:v>Lesotho</c:v>
                </c:pt>
                <c:pt idx="1392">
                  <c:v>Lesotho</c:v>
                </c:pt>
                <c:pt idx="1393">
                  <c:v>Lesotho</c:v>
                </c:pt>
                <c:pt idx="1394">
                  <c:v>Lesotho</c:v>
                </c:pt>
                <c:pt idx="1395">
                  <c:v>Lesotho</c:v>
                </c:pt>
                <c:pt idx="1396">
                  <c:v>Lesotho</c:v>
                </c:pt>
                <c:pt idx="1397">
                  <c:v>Liberia</c:v>
                </c:pt>
                <c:pt idx="1398">
                  <c:v>Liberia</c:v>
                </c:pt>
                <c:pt idx="1399">
                  <c:v>Liberia</c:v>
                </c:pt>
                <c:pt idx="1400">
                  <c:v>Liberia</c:v>
                </c:pt>
                <c:pt idx="1401">
                  <c:v>Liberia</c:v>
                </c:pt>
                <c:pt idx="1402">
                  <c:v>Liberia</c:v>
                </c:pt>
                <c:pt idx="1403">
                  <c:v>Liberia</c:v>
                </c:pt>
                <c:pt idx="1404">
                  <c:v>Liberia</c:v>
                </c:pt>
                <c:pt idx="1405">
                  <c:v>Liberia</c:v>
                </c:pt>
                <c:pt idx="1406">
                  <c:v>Liberia</c:v>
                </c:pt>
                <c:pt idx="1407">
                  <c:v>Liberia</c:v>
                </c:pt>
                <c:pt idx="1408">
                  <c:v>Liberia</c:v>
                </c:pt>
                <c:pt idx="1409">
                  <c:v>Liberia</c:v>
                </c:pt>
                <c:pt idx="1410">
                  <c:v>Liberia</c:v>
                </c:pt>
                <c:pt idx="1411">
                  <c:v>Liberia</c:v>
                </c:pt>
                <c:pt idx="1412">
                  <c:v>Libya</c:v>
                </c:pt>
                <c:pt idx="1413">
                  <c:v>Libya</c:v>
                </c:pt>
                <c:pt idx="1414">
                  <c:v>Libya</c:v>
                </c:pt>
                <c:pt idx="1415">
                  <c:v>Libya</c:v>
                </c:pt>
                <c:pt idx="1416">
                  <c:v>Libya</c:v>
                </c:pt>
                <c:pt idx="1417">
                  <c:v>Libya</c:v>
                </c:pt>
                <c:pt idx="1418">
                  <c:v>Libya</c:v>
                </c:pt>
                <c:pt idx="1419">
                  <c:v>Libya</c:v>
                </c:pt>
                <c:pt idx="1420">
                  <c:v>Libya</c:v>
                </c:pt>
                <c:pt idx="1421">
                  <c:v>Libya</c:v>
                </c:pt>
                <c:pt idx="1422">
                  <c:v>Libya</c:v>
                </c:pt>
                <c:pt idx="1423">
                  <c:v>Libya</c:v>
                </c:pt>
                <c:pt idx="1424">
                  <c:v>Libya</c:v>
                </c:pt>
                <c:pt idx="1425">
                  <c:v>Libya</c:v>
                </c:pt>
                <c:pt idx="1426">
                  <c:v>Libya</c:v>
                </c:pt>
                <c:pt idx="1427">
                  <c:v>Lithuania</c:v>
                </c:pt>
                <c:pt idx="1428">
                  <c:v>Lithuania</c:v>
                </c:pt>
                <c:pt idx="1429">
                  <c:v>Lithuania</c:v>
                </c:pt>
                <c:pt idx="1430">
                  <c:v>Lithuania</c:v>
                </c:pt>
                <c:pt idx="1431">
                  <c:v>Lithuania</c:v>
                </c:pt>
                <c:pt idx="1432">
                  <c:v>Lithuania</c:v>
                </c:pt>
                <c:pt idx="1433">
                  <c:v>Lithuania</c:v>
                </c:pt>
                <c:pt idx="1434">
                  <c:v>Lithuania</c:v>
                </c:pt>
                <c:pt idx="1435">
                  <c:v>Lithuania</c:v>
                </c:pt>
                <c:pt idx="1436">
                  <c:v>Lithuania</c:v>
                </c:pt>
                <c:pt idx="1437">
                  <c:v>Lithuania</c:v>
                </c:pt>
                <c:pt idx="1438">
                  <c:v>Lithuania</c:v>
                </c:pt>
                <c:pt idx="1439">
                  <c:v>Lithuania</c:v>
                </c:pt>
                <c:pt idx="1440">
                  <c:v>Lithuania</c:v>
                </c:pt>
                <c:pt idx="1441">
                  <c:v>Lithuania</c:v>
                </c:pt>
                <c:pt idx="1442">
                  <c:v>Luxembourg</c:v>
                </c:pt>
                <c:pt idx="1443">
                  <c:v>Luxembourg</c:v>
                </c:pt>
                <c:pt idx="1444">
                  <c:v>Luxembourg</c:v>
                </c:pt>
                <c:pt idx="1445">
                  <c:v>Luxembourg</c:v>
                </c:pt>
                <c:pt idx="1446">
                  <c:v>Luxembourg</c:v>
                </c:pt>
                <c:pt idx="1447">
                  <c:v>Luxembourg</c:v>
                </c:pt>
                <c:pt idx="1448">
                  <c:v>Luxembourg</c:v>
                </c:pt>
                <c:pt idx="1449">
                  <c:v>Luxembourg</c:v>
                </c:pt>
                <c:pt idx="1450">
                  <c:v>Luxembourg</c:v>
                </c:pt>
                <c:pt idx="1451">
                  <c:v>Luxembourg</c:v>
                </c:pt>
                <c:pt idx="1452">
                  <c:v>Luxembourg</c:v>
                </c:pt>
                <c:pt idx="1453">
                  <c:v>Luxembourg</c:v>
                </c:pt>
                <c:pt idx="1454">
                  <c:v>Luxembourg</c:v>
                </c:pt>
                <c:pt idx="1455">
                  <c:v>Luxembourg</c:v>
                </c:pt>
                <c:pt idx="1456">
                  <c:v>Luxembourg</c:v>
                </c:pt>
                <c:pt idx="1457">
                  <c:v>Madagascar</c:v>
                </c:pt>
                <c:pt idx="1458">
                  <c:v>Madagascar</c:v>
                </c:pt>
                <c:pt idx="1459">
                  <c:v>Madagascar</c:v>
                </c:pt>
                <c:pt idx="1460">
                  <c:v>Madagascar</c:v>
                </c:pt>
                <c:pt idx="1461">
                  <c:v>Madagascar</c:v>
                </c:pt>
                <c:pt idx="1462">
                  <c:v>Madagascar</c:v>
                </c:pt>
                <c:pt idx="1463">
                  <c:v>Madagascar</c:v>
                </c:pt>
                <c:pt idx="1464">
                  <c:v>Madagascar</c:v>
                </c:pt>
                <c:pt idx="1465">
                  <c:v>Madagascar</c:v>
                </c:pt>
                <c:pt idx="1466">
                  <c:v>Madagascar</c:v>
                </c:pt>
                <c:pt idx="1467">
                  <c:v>Madagascar</c:v>
                </c:pt>
                <c:pt idx="1468">
                  <c:v>Madagascar</c:v>
                </c:pt>
                <c:pt idx="1469">
                  <c:v>Madagascar</c:v>
                </c:pt>
                <c:pt idx="1470">
                  <c:v>Madagascar</c:v>
                </c:pt>
                <c:pt idx="1471">
                  <c:v>Madagascar</c:v>
                </c:pt>
                <c:pt idx="1472">
                  <c:v>Malawi</c:v>
                </c:pt>
                <c:pt idx="1473">
                  <c:v>Malawi</c:v>
                </c:pt>
                <c:pt idx="1474">
                  <c:v>Malawi</c:v>
                </c:pt>
                <c:pt idx="1475">
                  <c:v>Malawi</c:v>
                </c:pt>
                <c:pt idx="1476">
                  <c:v>Malawi</c:v>
                </c:pt>
                <c:pt idx="1477">
                  <c:v>Malawi</c:v>
                </c:pt>
                <c:pt idx="1478">
                  <c:v>Malawi</c:v>
                </c:pt>
                <c:pt idx="1479">
                  <c:v>Malawi</c:v>
                </c:pt>
                <c:pt idx="1480">
                  <c:v>Malawi</c:v>
                </c:pt>
                <c:pt idx="1481">
                  <c:v>Malawi</c:v>
                </c:pt>
                <c:pt idx="1482">
                  <c:v>Malawi</c:v>
                </c:pt>
                <c:pt idx="1483">
                  <c:v>Malawi</c:v>
                </c:pt>
                <c:pt idx="1484">
                  <c:v>Malawi</c:v>
                </c:pt>
                <c:pt idx="1485">
                  <c:v>Malawi</c:v>
                </c:pt>
                <c:pt idx="1486">
                  <c:v>Malawi</c:v>
                </c:pt>
                <c:pt idx="1487">
                  <c:v>Malaysia</c:v>
                </c:pt>
                <c:pt idx="1488">
                  <c:v>Malaysia</c:v>
                </c:pt>
                <c:pt idx="1489">
                  <c:v>Malaysia</c:v>
                </c:pt>
                <c:pt idx="1490">
                  <c:v>Malaysia</c:v>
                </c:pt>
                <c:pt idx="1491">
                  <c:v>Malaysia</c:v>
                </c:pt>
                <c:pt idx="1492">
                  <c:v>Malaysia</c:v>
                </c:pt>
                <c:pt idx="1493">
                  <c:v>Malaysia</c:v>
                </c:pt>
                <c:pt idx="1494">
                  <c:v>Malaysia</c:v>
                </c:pt>
                <c:pt idx="1495">
                  <c:v>Malaysia</c:v>
                </c:pt>
                <c:pt idx="1496">
                  <c:v>Malaysia</c:v>
                </c:pt>
                <c:pt idx="1497">
                  <c:v>Malaysia</c:v>
                </c:pt>
                <c:pt idx="1498">
                  <c:v>Malaysia</c:v>
                </c:pt>
                <c:pt idx="1499">
                  <c:v>Malaysia</c:v>
                </c:pt>
                <c:pt idx="1500">
                  <c:v>Malaysia</c:v>
                </c:pt>
                <c:pt idx="1501">
                  <c:v>Malaysia</c:v>
                </c:pt>
                <c:pt idx="1502">
                  <c:v>Maldives</c:v>
                </c:pt>
                <c:pt idx="1503">
                  <c:v>Maldives</c:v>
                </c:pt>
                <c:pt idx="1504">
                  <c:v>Maldives</c:v>
                </c:pt>
                <c:pt idx="1505">
                  <c:v>Maldives</c:v>
                </c:pt>
                <c:pt idx="1506">
                  <c:v>Maldives</c:v>
                </c:pt>
                <c:pt idx="1507">
                  <c:v>Maldives</c:v>
                </c:pt>
                <c:pt idx="1508">
                  <c:v>Maldives</c:v>
                </c:pt>
                <c:pt idx="1509">
                  <c:v>Maldives</c:v>
                </c:pt>
                <c:pt idx="1510">
                  <c:v>Maldives</c:v>
                </c:pt>
                <c:pt idx="1511">
                  <c:v>Maldives</c:v>
                </c:pt>
                <c:pt idx="1512">
                  <c:v>Maldives</c:v>
                </c:pt>
                <c:pt idx="1513">
                  <c:v>Maldives</c:v>
                </c:pt>
                <c:pt idx="1514">
                  <c:v>Maldives</c:v>
                </c:pt>
                <c:pt idx="1515">
                  <c:v>Maldives</c:v>
                </c:pt>
                <c:pt idx="1516">
                  <c:v>Maldives</c:v>
                </c:pt>
                <c:pt idx="1517">
                  <c:v>Mali</c:v>
                </c:pt>
                <c:pt idx="1518">
                  <c:v>Mali</c:v>
                </c:pt>
                <c:pt idx="1519">
                  <c:v>Mali</c:v>
                </c:pt>
                <c:pt idx="1520">
                  <c:v>Mali</c:v>
                </c:pt>
                <c:pt idx="1521">
                  <c:v>Mali</c:v>
                </c:pt>
                <c:pt idx="1522">
                  <c:v>Mali</c:v>
                </c:pt>
                <c:pt idx="1523">
                  <c:v>Mali</c:v>
                </c:pt>
                <c:pt idx="1524">
                  <c:v>Mali</c:v>
                </c:pt>
                <c:pt idx="1525">
                  <c:v>Mali</c:v>
                </c:pt>
                <c:pt idx="1526">
                  <c:v>Mali</c:v>
                </c:pt>
                <c:pt idx="1527">
                  <c:v>Mali</c:v>
                </c:pt>
                <c:pt idx="1528">
                  <c:v>Mali</c:v>
                </c:pt>
                <c:pt idx="1529">
                  <c:v>Mali</c:v>
                </c:pt>
                <c:pt idx="1530">
                  <c:v>Mali</c:v>
                </c:pt>
                <c:pt idx="1531">
                  <c:v>Mali</c:v>
                </c:pt>
                <c:pt idx="1532">
                  <c:v>Malta</c:v>
                </c:pt>
                <c:pt idx="1533">
                  <c:v>Malta</c:v>
                </c:pt>
                <c:pt idx="1534">
                  <c:v>Malta</c:v>
                </c:pt>
                <c:pt idx="1535">
                  <c:v>Malta</c:v>
                </c:pt>
                <c:pt idx="1536">
                  <c:v>Malta</c:v>
                </c:pt>
                <c:pt idx="1537">
                  <c:v>Malta</c:v>
                </c:pt>
                <c:pt idx="1538">
                  <c:v>Malta</c:v>
                </c:pt>
                <c:pt idx="1539">
                  <c:v>Malta</c:v>
                </c:pt>
                <c:pt idx="1540">
                  <c:v>Malta</c:v>
                </c:pt>
                <c:pt idx="1541">
                  <c:v>Malta</c:v>
                </c:pt>
                <c:pt idx="1542">
                  <c:v>Malta</c:v>
                </c:pt>
                <c:pt idx="1543">
                  <c:v>Malta</c:v>
                </c:pt>
                <c:pt idx="1544">
                  <c:v>Malta</c:v>
                </c:pt>
                <c:pt idx="1545">
                  <c:v>Malta</c:v>
                </c:pt>
                <c:pt idx="1546">
                  <c:v>Malta</c:v>
                </c:pt>
                <c:pt idx="1547">
                  <c:v>Mauritania</c:v>
                </c:pt>
                <c:pt idx="1548">
                  <c:v>Mauritania</c:v>
                </c:pt>
                <c:pt idx="1549">
                  <c:v>Mauritania</c:v>
                </c:pt>
                <c:pt idx="1550">
                  <c:v>Mauritania</c:v>
                </c:pt>
                <c:pt idx="1551">
                  <c:v>Mauritania</c:v>
                </c:pt>
                <c:pt idx="1552">
                  <c:v>Mauritania</c:v>
                </c:pt>
                <c:pt idx="1553">
                  <c:v>Mauritania</c:v>
                </c:pt>
                <c:pt idx="1554">
                  <c:v>Mauritania</c:v>
                </c:pt>
                <c:pt idx="1555">
                  <c:v>Mauritania</c:v>
                </c:pt>
                <c:pt idx="1556">
                  <c:v>Mauritania</c:v>
                </c:pt>
                <c:pt idx="1557">
                  <c:v>Mauritania</c:v>
                </c:pt>
                <c:pt idx="1558">
                  <c:v>Mauritania</c:v>
                </c:pt>
                <c:pt idx="1559">
                  <c:v>Mauritania</c:v>
                </c:pt>
                <c:pt idx="1560">
                  <c:v>Mauritania</c:v>
                </c:pt>
                <c:pt idx="1561">
                  <c:v>Mauritania</c:v>
                </c:pt>
                <c:pt idx="1562">
                  <c:v>Mauritius</c:v>
                </c:pt>
                <c:pt idx="1563">
                  <c:v>Mauritius</c:v>
                </c:pt>
                <c:pt idx="1564">
                  <c:v>Mauritius</c:v>
                </c:pt>
                <c:pt idx="1565">
                  <c:v>Mauritius</c:v>
                </c:pt>
                <c:pt idx="1566">
                  <c:v>Mauritius</c:v>
                </c:pt>
                <c:pt idx="1567">
                  <c:v>Mauritius</c:v>
                </c:pt>
                <c:pt idx="1568">
                  <c:v>Mauritius</c:v>
                </c:pt>
                <c:pt idx="1569">
                  <c:v>Mauritius</c:v>
                </c:pt>
                <c:pt idx="1570">
                  <c:v>Mauritius</c:v>
                </c:pt>
                <c:pt idx="1571">
                  <c:v>Mauritius</c:v>
                </c:pt>
                <c:pt idx="1572">
                  <c:v>Mauritius</c:v>
                </c:pt>
                <c:pt idx="1573">
                  <c:v>Mauritius</c:v>
                </c:pt>
                <c:pt idx="1574">
                  <c:v>Mauritius</c:v>
                </c:pt>
                <c:pt idx="1575">
                  <c:v>Mauritius</c:v>
                </c:pt>
                <c:pt idx="1576">
                  <c:v>Mauritius</c:v>
                </c:pt>
                <c:pt idx="1577">
                  <c:v>Mexico</c:v>
                </c:pt>
                <c:pt idx="1578">
                  <c:v>Mexico</c:v>
                </c:pt>
                <c:pt idx="1579">
                  <c:v>Mexico</c:v>
                </c:pt>
                <c:pt idx="1580">
                  <c:v>Mexico</c:v>
                </c:pt>
                <c:pt idx="1581">
                  <c:v>Mexico</c:v>
                </c:pt>
                <c:pt idx="1582">
                  <c:v>Mexico</c:v>
                </c:pt>
                <c:pt idx="1583">
                  <c:v>Mexico</c:v>
                </c:pt>
                <c:pt idx="1584">
                  <c:v>Mexico</c:v>
                </c:pt>
                <c:pt idx="1585">
                  <c:v>Mexico</c:v>
                </c:pt>
                <c:pt idx="1586">
                  <c:v>Mexico</c:v>
                </c:pt>
                <c:pt idx="1587">
                  <c:v>Mexico</c:v>
                </c:pt>
                <c:pt idx="1588">
                  <c:v>Mexico</c:v>
                </c:pt>
                <c:pt idx="1589">
                  <c:v>Mexico</c:v>
                </c:pt>
                <c:pt idx="1590">
                  <c:v>Mexico</c:v>
                </c:pt>
                <c:pt idx="1591">
                  <c:v>Mexico</c:v>
                </c:pt>
                <c:pt idx="1592">
                  <c:v>Micronesia (Federated States of)</c:v>
                </c:pt>
                <c:pt idx="1593">
                  <c:v>Micronesia (Federated States of)</c:v>
                </c:pt>
                <c:pt idx="1594">
                  <c:v>Micronesia (Federated States of)</c:v>
                </c:pt>
                <c:pt idx="1595">
                  <c:v>Micronesia (Federated States of)</c:v>
                </c:pt>
                <c:pt idx="1596">
                  <c:v>Micronesia (Federated States of)</c:v>
                </c:pt>
                <c:pt idx="1597">
                  <c:v>Micronesia (Federated States of)</c:v>
                </c:pt>
                <c:pt idx="1598">
                  <c:v>Micronesia (Federated States of)</c:v>
                </c:pt>
                <c:pt idx="1599">
                  <c:v>Micronesia (Federated States of)</c:v>
                </c:pt>
                <c:pt idx="1600">
                  <c:v>Micronesia (Federated States of)</c:v>
                </c:pt>
                <c:pt idx="1601">
                  <c:v>Micronesia (Federated States of)</c:v>
                </c:pt>
                <c:pt idx="1602">
                  <c:v>Micronesia (Federated States of)</c:v>
                </c:pt>
                <c:pt idx="1603">
                  <c:v>Micronesia (Federated States of)</c:v>
                </c:pt>
                <c:pt idx="1604">
                  <c:v>Micronesia (Federated States of)</c:v>
                </c:pt>
                <c:pt idx="1605">
                  <c:v>Micronesia (Federated States of)</c:v>
                </c:pt>
                <c:pt idx="1606">
                  <c:v>Micronesia (Federated States of)</c:v>
                </c:pt>
                <c:pt idx="1607">
                  <c:v>Mongolia</c:v>
                </c:pt>
                <c:pt idx="1608">
                  <c:v>Mongolia</c:v>
                </c:pt>
                <c:pt idx="1609">
                  <c:v>Mongolia</c:v>
                </c:pt>
                <c:pt idx="1610">
                  <c:v>Mongolia</c:v>
                </c:pt>
                <c:pt idx="1611">
                  <c:v>Mongolia</c:v>
                </c:pt>
                <c:pt idx="1612">
                  <c:v>Mongolia</c:v>
                </c:pt>
                <c:pt idx="1613">
                  <c:v>Mongolia</c:v>
                </c:pt>
                <c:pt idx="1614">
                  <c:v>Mongolia</c:v>
                </c:pt>
                <c:pt idx="1615">
                  <c:v>Mongolia</c:v>
                </c:pt>
                <c:pt idx="1616">
                  <c:v>Mongolia</c:v>
                </c:pt>
                <c:pt idx="1617">
                  <c:v>Mongolia</c:v>
                </c:pt>
                <c:pt idx="1618">
                  <c:v>Mongolia</c:v>
                </c:pt>
                <c:pt idx="1619">
                  <c:v>Mongolia</c:v>
                </c:pt>
                <c:pt idx="1620">
                  <c:v>Mongolia</c:v>
                </c:pt>
                <c:pt idx="1621">
                  <c:v>Mongolia</c:v>
                </c:pt>
                <c:pt idx="1622">
                  <c:v>Montenegro</c:v>
                </c:pt>
                <c:pt idx="1623">
                  <c:v>Montenegro</c:v>
                </c:pt>
                <c:pt idx="1624">
                  <c:v>Montenegro</c:v>
                </c:pt>
                <c:pt idx="1625">
                  <c:v>Montenegro</c:v>
                </c:pt>
                <c:pt idx="1626">
                  <c:v>Montenegro</c:v>
                </c:pt>
                <c:pt idx="1627">
                  <c:v>Montenegro</c:v>
                </c:pt>
                <c:pt idx="1628">
                  <c:v>Montenegro</c:v>
                </c:pt>
                <c:pt idx="1629">
                  <c:v>Montenegro</c:v>
                </c:pt>
                <c:pt idx="1630">
                  <c:v>Montenegro</c:v>
                </c:pt>
                <c:pt idx="1631">
                  <c:v>Montenegro</c:v>
                </c:pt>
                <c:pt idx="1632">
                  <c:v>Montenegro</c:v>
                </c:pt>
                <c:pt idx="1633">
                  <c:v>Montenegro</c:v>
                </c:pt>
                <c:pt idx="1634">
                  <c:v>Montenegro</c:v>
                </c:pt>
                <c:pt idx="1635">
                  <c:v>Montenegro</c:v>
                </c:pt>
                <c:pt idx="1636">
                  <c:v>Morocco</c:v>
                </c:pt>
                <c:pt idx="1637">
                  <c:v>Morocco</c:v>
                </c:pt>
                <c:pt idx="1638">
                  <c:v>Morocco</c:v>
                </c:pt>
                <c:pt idx="1639">
                  <c:v>Morocco</c:v>
                </c:pt>
                <c:pt idx="1640">
                  <c:v>Morocco</c:v>
                </c:pt>
                <c:pt idx="1641">
                  <c:v>Morocco</c:v>
                </c:pt>
                <c:pt idx="1642">
                  <c:v>Morocco</c:v>
                </c:pt>
                <c:pt idx="1643">
                  <c:v>Morocco</c:v>
                </c:pt>
                <c:pt idx="1644">
                  <c:v>Morocco</c:v>
                </c:pt>
                <c:pt idx="1645">
                  <c:v>Morocco</c:v>
                </c:pt>
                <c:pt idx="1646">
                  <c:v>Morocco</c:v>
                </c:pt>
                <c:pt idx="1647">
                  <c:v>Morocco</c:v>
                </c:pt>
                <c:pt idx="1648">
                  <c:v>Morocco</c:v>
                </c:pt>
                <c:pt idx="1649">
                  <c:v>Morocco</c:v>
                </c:pt>
                <c:pt idx="1650">
                  <c:v>Morocco</c:v>
                </c:pt>
                <c:pt idx="1651">
                  <c:v>Mozambique</c:v>
                </c:pt>
                <c:pt idx="1652">
                  <c:v>Mozambique</c:v>
                </c:pt>
                <c:pt idx="1653">
                  <c:v>Mozambique</c:v>
                </c:pt>
                <c:pt idx="1654">
                  <c:v>Mozambique</c:v>
                </c:pt>
                <c:pt idx="1655">
                  <c:v>Mozambique</c:v>
                </c:pt>
                <c:pt idx="1656">
                  <c:v>Mozambique</c:v>
                </c:pt>
                <c:pt idx="1657">
                  <c:v>Mozambique</c:v>
                </c:pt>
                <c:pt idx="1658">
                  <c:v>Mozambique</c:v>
                </c:pt>
                <c:pt idx="1659">
                  <c:v>Mozambique</c:v>
                </c:pt>
                <c:pt idx="1660">
                  <c:v>Mozambique</c:v>
                </c:pt>
                <c:pt idx="1661">
                  <c:v>Mozambique</c:v>
                </c:pt>
                <c:pt idx="1662">
                  <c:v>Mozambique</c:v>
                </c:pt>
                <c:pt idx="1663">
                  <c:v>Mozambique</c:v>
                </c:pt>
                <c:pt idx="1664">
                  <c:v>Mozambique</c:v>
                </c:pt>
                <c:pt idx="1665">
                  <c:v>Mozambique</c:v>
                </c:pt>
                <c:pt idx="1666">
                  <c:v>Myanmar</c:v>
                </c:pt>
                <c:pt idx="1667">
                  <c:v>Myanmar</c:v>
                </c:pt>
                <c:pt idx="1668">
                  <c:v>Myanmar</c:v>
                </c:pt>
                <c:pt idx="1669">
                  <c:v>Myanmar</c:v>
                </c:pt>
                <c:pt idx="1670">
                  <c:v>Myanmar</c:v>
                </c:pt>
                <c:pt idx="1671">
                  <c:v>Myanmar</c:v>
                </c:pt>
                <c:pt idx="1672">
                  <c:v>Myanmar</c:v>
                </c:pt>
                <c:pt idx="1673">
                  <c:v>Myanmar</c:v>
                </c:pt>
                <c:pt idx="1674">
                  <c:v>Myanmar</c:v>
                </c:pt>
                <c:pt idx="1675">
                  <c:v>Myanmar</c:v>
                </c:pt>
                <c:pt idx="1676">
                  <c:v>Myanmar</c:v>
                </c:pt>
                <c:pt idx="1677">
                  <c:v>Myanmar</c:v>
                </c:pt>
                <c:pt idx="1678">
                  <c:v>Myanmar</c:v>
                </c:pt>
                <c:pt idx="1679">
                  <c:v>Myanmar</c:v>
                </c:pt>
                <c:pt idx="1680">
                  <c:v>Myanmar</c:v>
                </c:pt>
                <c:pt idx="1681">
                  <c:v>Namibia</c:v>
                </c:pt>
                <c:pt idx="1682">
                  <c:v>Namibia</c:v>
                </c:pt>
                <c:pt idx="1683">
                  <c:v>Namibia</c:v>
                </c:pt>
                <c:pt idx="1684">
                  <c:v>Namibia</c:v>
                </c:pt>
                <c:pt idx="1685">
                  <c:v>Namibia</c:v>
                </c:pt>
                <c:pt idx="1686">
                  <c:v>Namibia</c:v>
                </c:pt>
                <c:pt idx="1687">
                  <c:v>Namibia</c:v>
                </c:pt>
                <c:pt idx="1688">
                  <c:v>Namibia</c:v>
                </c:pt>
                <c:pt idx="1689">
                  <c:v>Namibia</c:v>
                </c:pt>
                <c:pt idx="1690">
                  <c:v>Namibia</c:v>
                </c:pt>
                <c:pt idx="1691">
                  <c:v>Namibia</c:v>
                </c:pt>
                <c:pt idx="1692">
                  <c:v>Namibia</c:v>
                </c:pt>
                <c:pt idx="1693">
                  <c:v>Namibia</c:v>
                </c:pt>
                <c:pt idx="1694">
                  <c:v>Namibia</c:v>
                </c:pt>
                <c:pt idx="1695">
                  <c:v>Namibia</c:v>
                </c:pt>
                <c:pt idx="1696">
                  <c:v>Nepal</c:v>
                </c:pt>
                <c:pt idx="1697">
                  <c:v>Nepal</c:v>
                </c:pt>
                <c:pt idx="1698">
                  <c:v>Nepal</c:v>
                </c:pt>
                <c:pt idx="1699">
                  <c:v>Nepal</c:v>
                </c:pt>
                <c:pt idx="1700">
                  <c:v>Nepal</c:v>
                </c:pt>
                <c:pt idx="1701">
                  <c:v>Nepal</c:v>
                </c:pt>
                <c:pt idx="1702">
                  <c:v>Nepal</c:v>
                </c:pt>
                <c:pt idx="1703">
                  <c:v>Nepal</c:v>
                </c:pt>
                <c:pt idx="1704">
                  <c:v>Nepal</c:v>
                </c:pt>
                <c:pt idx="1705">
                  <c:v>Nepal</c:v>
                </c:pt>
                <c:pt idx="1706">
                  <c:v>Nepal</c:v>
                </c:pt>
                <c:pt idx="1707">
                  <c:v>Nepal</c:v>
                </c:pt>
                <c:pt idx="1708">
                  <c:v>Nepal</c:v>
                </c:pt>
                <c:pt idx="1709">
                  <c:v>Nepal</c:v>
                </c:pt>
                <c:pt idx="1710">
                  <c:v>Nepal</c:v>
                </c:pt>
                <c:pt idx="1711">
                  <c:v>Netherlands</c:v>
                </c:pt>
                <c:pt idx="1712">
                  <c:v>Netherlands</c:v>
                </c:pt>
                <c:pt idx="1713">
                  <c:v>Netherlands</c:v>
                </c:pt>
                <c:pt idx="1714">
                  <c:v>Netherlands</c:v>
                </c:pt>
                <c:pt idx="1715">
                  <c:v>Netherlands</c:v>
                </c:pt>
                <c:pt idx="1716">
                  <c:v>Netherlands</c:v>
                </c:pt>
                <c:pt idx="1717">
                  <c:v>Netherlands</c:v>
                </c:pt>
                <c:pt idx="1718">
                  <c:v>Netherlands</c:v>
                </c:pt>
                <c:pt idx="1719">
                  <c:v>Netherlands</c:v>
                </c:pt>
                <c:pt idx="1720">
                  <c:v>Netherlands</c:v>
                </c:pt>
                <c:pt idx="1721">
                  <c:v>Netherlands</c:v>
                </c:pt>
                <c:pt idx="1722">
                  <c:v>Netherlands</c:v>
                </c:pt>
                <c:pt idx="1723">
                  <c:v>Netherlands</c:v>
                </c:pt>
                <c:pt idx="1724">
                  <c:v>Netherlands</c:v>
                </c:pt>
                <c:pt idx="1725">
                  <c:v>Netherlands</c:v>
                </c:pt>
                <c:pt idx="1726">
                  <c:v>New Zealand</c:v>
                </c:pt>
                <c:pt idx="1727">
                  <c:v>New Zealand</c:v>
                </c:pt>
                <c:pt idx="1728">
                  <c:v>New Zealand</c:v>
                </c:pt>
                <c:pt idx="1729">
                  <c:v>New Zealand</c:v>
                </c:pt>
                <c:pt idx="1730">
                  <c:v>New Zealand</c:v>
                </c:pt>
                <c:pt idx="1731">
                  <c:v>New Zealand</c:v>
                </c:pt>
                <c:pt idx="1732">
                  <c:v>New Zealand</c:v>
                </c:pt>
                <c:pt idx="1733">
                  <c:v>New Zealand</c:v>
                </c:pt>
                <c:pt idx="1734">
                  <c:v>New Zealand</c:v>
                </c:pt>
                <c:pt idx="1735">
                  <c:v>New Zealand</c:v>
                </c:pt>
                <c:pt idx="1736">
                  <c:v>New Zealand</c:v>
                </c:pt>
                <c:pt idx="1737">
                  <c:v>New Zealand</c:v>
                </c:pt>
                <c:pt idx="1738">
                  <c:v>New Zealand</c:v>
                </c:pt>
                <c:pt idx="1739">
                  <c:v>New Zealand</c:v>
                </c:pt>
                <c:pt idx="1740">
                  <c:v>New Zealand</c:v>
                </c:pt>
                <c:pt idx="1741">
                  <c:v>New Zealand</c:v>
                </c:pt>
                <c:pt idx="1742">
                  <c:v>Nicaragua</c:v>
                </c:pt>
                <c:pt idx="1743">
                  <c:v>Nicaragua</c:v>
                </c:pt>
                <c:pt idx="1744">
                  <c:v>Nicaragua</c:v>
                </c:pt>
                <c:pt idx="1745">
                  <c:v>Nicaragua</c:v>
                </c:pt>
                <c:pt idx="1746">
                  <c:v>Nicaragua</c:v>
                </c:pt>
                <c:pt idx="1747">
                  <c:v>Nicaragua</c:v>
                </c:pt>
                <c:pt idx="1748">
                  <c:v>Nicaragua</c:v>
                </c:pt>
                <c:pt idx="1749">
                  <c:v>Nicaragua</c:v>
                </c:pt>
                <c:pt idx="1750">
                  <c:v>Nicaragua</c:v>
                </c:pt>
                <c:pt idx="1751">
                  <c:v>Nicaragua</c:v>
                </c:pt>
                <c:pt idx="1752">
                  <c:v>Nicaragua</c:v>
                </c:pt>
                <c:pt idx="1753">
                  <c:v>Nicaragua</c:v>
                </c:pt>
                <c:pt idx="1754">
                  <c:v>Nicaragua</c:v>
                </c:pt>
                <c:pt idx="1755">
                  <c:v>Nicaragua</c:v>
                </c:pt>
                <c:pt idx="1756">
                  <c:v>Nicaragua</c:v>
                </c:pt>
                <c:pt idx="1757">
                  <c:v>Niger</c:v>
                </c:pt>
                <c:pt idx="1758">
                  <c:v>Niger</c:v>
                </c:pt>
                <c:pt idx="1759">
                  <c:v>Niger</c:v>
                </c:pt>
                <c:pt idx="1760">
                  <c:v>Niger</c:v>
                </c:pt>
                <c:pt idx="1761">
                  <c:v>Niger</c:v>
                </c:pt>
                <c:pt idx="1762">
                  <c:v>Niger</c:v>
                </c:pt>
                <c:pt idx="1763">
                  <c:v>Niger</c:v>
                </c:pt>
                <c:pt idx="1764">
                  <c:v>Niger</c:v>
                </c:pt>
                <c:pt idx="1765">
                  <c:v>Niger</c:v>
                </c:pt>
                <c:pt idx="1766">
                  <c:v>Niger</c:v>
                </c:pt>
                <c:pt idx="1767">
                  <c:v>Niger</c:v>
                </c:pt>
                <c:pt idx="1768">
                  <c:v>Niger</c:v>
                </c:pt>
                <c:pt idx="1769">
                  <c:v>Niger</c:v>
                </c:pt>
                <c:pt idx="1770">
                  <c:v>Niger</c:v>
                </c:pt>
                <c:pt idx="1771">
                  <c:v>Niger</c:v>
                </c:pt>
                <c:pt idx="1772">
                  <c:v>Nigeria</c:v>
                </c:pt>
                <c:pt idx="1773">
                  <c:v>Nigeria</c:v>
                </c:pt>
                <c:pt idx="1774">
                  <c:v>Nigeria</c:v>
                </c:pt>
                <c:pt idx="1775">
                  <c:v>Nigeria</c:v>
                </c:pt>
                <c:pt idx="1776">
                  <c:v>Nigeria</c:v>
                </c:pt>
                <c:pt idx="1777">
                  <c:v>Nigeria</c:v>
                </c:pt>
                <c:pt idx="1778">
                  <c:v>Nigeria</c:v>
                </c:pt>
                <c:pt idx="1779">
                  <c:v>Nigeria</c:v>
                </c:pt>
                <c:pt idx="1780">
                  <c:v>Nigeria</c:v>
                </c:pt>
                <c:pt idx="1781">
                  <c:v>Nigeria</c:v>
                </c:pt>
                <c:pt idx="1782">
                  <c:v>Nigeria</c:v>
                </c:pt>
                <c:pt idx="1783">
                  <c:v>Nigeria</c:v>
                </c:pt>
                <c:pt idx="1784">
                  <c:v>Nigeria</c:v>
                </c:pt>
                <c:pt idx="1785">
                  <c:v>Nigeria</c:v>
                </c:pt>
                <c:pt idx="1786">
                  <c:v>Nigeria</c:v>
                </c:pt>
                <c:pt idx="1787">
                  <c:v>Norway</c:v>
                </c:pt>
                <c:pt idx="1788">
                  <c:v>Norway</c:v>
                </c:pt>
                <c:pt idx="1789">
                  <c:v>Norway</c:v>
                </c:pt>
                <c:pt idx="1790">
                  <c:v>Norway</c:v>
                </c:pt>
                <c:pt idx="1791">
                  <c:v>Norway</c:v>
                </c:pt>
                <c:pt idx="1792">
                  <c:v>Norway</c:v>
                </c:pt>
                <c:pt idx="1793">
                  <c:v>Norway</c:v>
                </c:pt>
                <c:pt idx="1794">
                  <c:v>Norway</c:v>
                </c:pt>
                <c:pt idx="1795">
                  <c:v>Norway</c:v>
                </c:pt>
                <c:pt idx="1796">
                  <c:v>Norway</c:v>
                </c:pt>
                <c:pt idx="1797">
                  <c:v>Norway</c:v>
                </c:pt>
                <c:pt idx="1798">
                  <c:v>Norway</c:v>
                </c:pt>
                <c:pt idx="1799">
                  <c:v>Norway</c:v>
                </c:pt>
                <c:pt idx="1800">
                  <c:v>Norway</c:v>
                </c:pt>
                <c:pt idx="1801">
                  <c:v>Norway</c:v>
                </c:pt>
                <c:pt idx="1802">
                  <c:v>Norway</c:v>
                </c:pt>
                <c:pt idx="1803">
                  <c:v>Oman</c:v>
                </c:pt>
                <c:pt idx="1804">
                  <c:v>Oman</c:v>
                </c:pt>
                <c:pt idx="1805">
                  <c:v>Oman</c:v>
                </c:pt>
                <c:pt idx="1806">
                  <c:v>Oman</c:v>
                </c:pt>
                <c:pt idx="1807">
                  <c:v>Oman</c:v>
                </c:pt>
                <c:pt idx="1808">
                  <c:v>Oman</c:v>
                </c:pt>
                <c:pt idx="1809">
                  <c:v>Oman</c:v>
                </c:pt>
                <c:pt idx="1810">
                  <c:v>Oman</c:v>
                </c:pt>
                <c:pt idx="1811">
                  <c:v>Oman</c:v>
                </c:pt>
                <c:pt idx="1812">
                  <c:v>Oman</c:v>
                </c:pt>
                <c:pt idx="1813">
                  <c:v>Oman</c:v>
                </c:pt>
                <c:pt idx="1814">
                  <c:v>Oman</c:v>
                </c:pt>
                <c:pt idx="1815">
                  <c:v>Oman</c:v>
                </c:pt>
                <c:pt idx="1816">
                  <c:v>Oman</c:v>
                </c:pt>
                <c:pt idx="1817">
                  <c:v>Oman</c:v>
                </c:pt>
                <c:pt idx="1818">
                  <c:v>Pakistan</c:v>
                </c:pt>
                <c:pt idx="1819">
                  <c:v>Pakistan</c:v>
                </c:pt>
                <c:pt idx="1820">
                  <c:v>Pakistan</c:v>
                </c:pt>
                <c:pt idx="1821">
                  <c:v>Pakistan</c:v>
                </c:pt>
                <c:pt idx="1822">
                  <c:v>Pakistan</c:v>
                </c:pt>
                <c:pt idx="1823">
                  <c:v>Pakistan</c:v>
                </c:pt>
                <c:pt idx="1824">
                  <c:v>Pakistan</c:v>
                </c:pt>
                <c:pt idx="1825">
                  <c:v>Pakistan</c:v>
                </c:pt>
                <c:pt idx="1826">
                  <c:v>Pakistan</c:v>
                </c:pt>
                <c:pt idx="1827">
                  <c:v>Pakistan</c:v>
                </c:pt>
                <c:pt idx="1828">
                  <c:v>Pakistan</c:v>
                </c:pt>
                <c:pt idx="1829">
                  <c:v>Pakistan</c:v>
                </c:pt>
                <c:pt idx="1830">
                  <c:v>Pakistan</c:v>
                </c:pt>
                <c:pt idx="1831">
                  <c:v>Pakistan</c:v>
                </c:pt>
                <c:pt idx="1832">
                  <c:v>Pakistan</c:v>
                </c:pt>
                <c:pt idx="1833">
                  <c:v>Panama</c:v>
                </c:pt>
                <c:pt idx="1834">
                  <c:v>Panama</c:v>
                </c:pt>
                <c:pt idx="1835">
                  <c:v>Panama</c:v>
                </c:pt>
                <c:pt idx="1836">
                  <c:v>Panama</c:v>
                </c:pt>
                <c:pt idx="1837">
                  <c:v>Panama</c:v>
                </c:pt>
                <c:pt idx="1838">
                  <c:v>Panama</c:v>
                </c:pt>
                <c:pt idx="1839">
                  <c:v>Panama</c:v>
                </c:pt>
                <c:pt idx="1840">
                  <c:v>Panama</c:v>
                </c:pt>
                <c:pt idx="1841">
                  <c:v>Panama</c:v>
                </c:pt>
                <c:pt idx="1842">
                  <c:v>Panama</c:v>
                </c:pt>
                <c:pt idx="1843">
                  <c:v>Panama</c:v>
                </c:pt>
                <c:pt idx="1844">
                  <c:v>Panama</c:v>
                </c:pt>
                <c:pt idx="1845">
                  <c:v>Panama</c:v>
                </c:pt>
                <c:pt idx="1846">
                  <c:v>Panama</c:v>
                </c:pt>
                <c:pt idx="1847">
                  <c:v>Panama</c:v>
                </c:pt>
                <c:pt idx="1848">
                  <c:v>Papua New Guinea</c:v>
                </c:pt>
                <c:pt idx="1849">
                  <c:v>Papua New Guinea</c:v>
                </c:pt>
                <c:pt idx="1850">
                  <c:v>Papua New Guinea</c:v>
                </c:pt>
                <c:pt idx="1851">
                  <c:v>Papua New Guinea</c:v>
                </c:pt>
                <c:pt idx="1852">
                  <c:v>Papua New Guinea</c:v>
                </c:pt>
                <c:pt idx="1853">
                  <c:v>Papua New Guinea</c:v>
                </c:pt>
                <c:pt idx="1854">
                  <c:v>Papua New Guinea</c:v>
                </c:pt>
                <c:pt idx="1855">
                  <c:v>Papua New Guinea</c:v>
                </c:pt>
                <c:pt idx="1856">
                  <c:v>Papua New Guinea</c:v>
                </c:pt>
                <c:pt idx="1857">
                  <c:v>Papua New Guinea</c:v>
                </c:pt>
                <c:pt idx="1858">
                  <c:v>Papua New Guinea</c:v>
                </c:pt>
                <c:pt idx="1859">
                  <c:v>Papua New Guinea</c:v>
                </c:pt>
                <c:pt idx="1860">
                  <c:v>Papua New Guinea</c:v>
                </c:pt>
                <c:pt idx="1861">
                  <c:v>Papua New Guinea</c:v>
                </c:pt>
                <c:pt idx="1862">
                  <c:v>Papua New Guinea</c:v>
                </c:pt>
                <c:pt idx="1863">
                  <c:v>Paraguay</c:v>
                </c:pt>
                <c:pt idx="1864">
                  <c:v>Paraguay</c:v>
                </c:pt>
                <c:pt idx="1865">
                  <c:v>Paraguay</c:v>
                </c:pt>
                <c:pt idx="1866">
                  <c:v>Paraguay</c:v>
                </c:pt>
                <c:pt idx="1867">
                  <c:v>Paraguay</c:v>
                </c:pt>
                <c:pt idx="1868">
                  <c:v>Paraguay</c:v>
                </c:pt>
                <c:pt idx="1869">
                  <c:v>Paraguay</c:v>
                </c:pt>
                <c:pt idx="1870">
                  <c:v>Paraguay</c:v>
                </c:pt>
                <c:pt idx="1871">
                  <c:v>Paraguay</c:v>
                </c:pt>
                <c:pt idx="1872">
                  <c:v>Paraguay</c:v>
                </c:pt>
                <c:pt idx="1873">
                  <c:v>Paraguay</c:v>
                </c:pt>
                <c:pt idx="1874">
                  <c:v>Paraguay</c:v>
                </c:pt>
                <c:pt idx="1875">
                  <c:v>Paraguay</c:v>
                </c:pt>
                <c:pt idx="1876">
                  <c:v>Paraguay</c:v>
                </c:pt>
                <c:pt idx="1877">
                  <c:v>Paraguay</c:v>
                </c:pt>
                <c:pt idx="1878">
                  <c:v>Peru</c:v>
                </c:pt>
                <c:pt idx="1879">
                  <c:v>Peru</c:v>
                </c:pt>
                <c:pt idx="1880">
                  <c:v>Peru</c:v>
                </c:pt>
                <c:pt idx="1881">
                  <c:v>Peru</c:v>
                </c:pt>
                <c:pt idx="1882">
                  <c:v>Peru</c:v>
                </c:pt>
                <c:pt idx="1883">
                  <c:v>Peru</c:v>
                </c:pt>
                <c:pt idx="1884">
                  <c:v>Peru</c:v>
                </c:pt>
                <c:pt idx="1885">
                  <c:v>Peru</c:v>
                </c:pt>
                <c:pt idx="1886">
                  <c:v>Peru</c:v>
                </c:pt>
                <c:pt idx="1887">
                  <c:v>Peru</c:v>
                </c:pt>
                <c:pt idx="1888">
                  <c:v>Peru</c:v>
                </c:pt>
                <c:pt idx="1889">
                  <c:v>Peru</c:v>
                </c:pt>
                <c:pt idx="1890">
                  <c:v>Peru</c:v>
                </c:pt>
                <c:pt idx="1891">
                  <c:v>Peru</c:v>
                </c:pt>
                <c:pt idx="1892">
                  <c:v>Peru</c:v>
                </c:pt>
                <c:pt idx="1893">
                  <c:v>Philippines</c:v>
                </c:pt>
                <c:pt idx="1894">
                  <c:v>Philippines</c:v>
                </c:pt>
                <c:pt idx="1895">
                  <c:v>Philippines</c:v>
                </c:pt>
                <c:pt idx="1896">
                  <c:v>Philippines</c:v>
                </c:pt>
                <c:pt idx="1897">
                  <c:v>Philippines</c:v>
                </c:pt>
                <c:pt idx="1898">
                  <c:v>Philippines</c:v>
                </c:pt>
                <c:pt idx="1899">
                  <c:v>Philippines</c:v>
                </c:pt>
                <c:pt idx="1900">
                  <c:v>Philippines</c:v>
                </c:pt>
                <c:pt idx="1901">
                  <c:v>Philippines</c:v>
                </c:pt>
                <c:pt idx="1902">
                  <c:v>Philippines</c:v>
                </c:pt>
                <c:pt idx="1903">
                  <c:v>Philippines</c:v>
                </c:pt>
                <c:pt idx="1904">
                  <c:v>Philippines</c:v>
                </c:pt>
                <c:pt idx="1905">
                  <c:v>Philippines</c:v>
                </c:pt>
                <c:pt idx="1906">
                  <c:v>Philippines</c:v>
                </c:pt>
                <c:pt idx="1907">
                  <c:v>Philippines</c:v>
                </c:pt>
                <c:pt idx="1908">
                  <c:v>Poland</c:v>
                </c:pt>
                <c:pt idx="1909">
                  <c:v>Poland</c:v>
                </c:pt>
                <c:pt idx="1910">
                  <c:v>Poland</c:v>
                </c:pt>
                <c:pt idx="1911">
                  <c:v>Poland</c:v>
                </c:pt>
                <c:pt idx="1912">
                  <c:v>Poland</c:v>
                </c:pt>
                <c:pt idx="1913">
                  <c:v>Poland</c:v>
                </c:pt>
                <c:pt idx="1914">
                  <c:v>Poland</c:v>
                </c:pt>
                <c:pt idx="1915">
                  <c:v>Poland</c:v>
                </c:pt>
                <c:pt idx="1916">
                  <c:v>Poland</c:v>
                </c:pt>
                <c:pt idx="1917">
                  <c:v>Poland</c:v>
                </c:pt>
                <c:pt idx="1918">
                  <c:v>Poland</c:v>
                </c:pt>
                <c:pt idx="1919">
                  <c:v>Poland</c:v>
                </c:pt>
                <c:pt idx="1920">
                  <c:v>Poland</c:v>
                </c:pt>
                <c:pt idx="1921">
                  <c:v>Poland</c:v>
                </c:pt>
                <c:pt idx="1922">
                  <c:v>Poland</c:v>
                </c:pt>
                <c:pt idx="1923">
                  <c:v>Portugal</c:v>
                </c:pt>
                <c:pt idx="1924">
                  <c:v>Portugal</c:v>
                </c:pt>
                <c:pt idx="1925">
                  <c:v>Portugal</c:v>
                </c:pt>
                <c:pt idx="1926">
                  <c:v>Portugal</c:v>
                </c:pt>
                <c:pt idx="1927">
                  <c:v>Portugal</c:v>
                </c:pt>
                <c:pt idx="1928">
                  <c:v>Portugal</c:v>
                </c:pt>
                <c:pt idx="1929">
                  <c:v>Portugal</c:v>
                </c:pt>
                <c:pt idx="1930">
                  <c:v>Portugal</c:v>
                </c:pt>
                <c:pt idx="1931">
                  <c:v>Portugal</c:v>
                </c:pt>
                <c:pt idx="1932">
                  <c:v>Portugal</c:v>
                </c:pt>
                <c:pt idx="1933">
                  <c:v>Portugal</c:v>
                </c:pt>
                <c:pt idx="1934">
                  <c:v>Portugal</c:v>
                </c:pt>
                <c:pt idx="1935">
                  <c:v>Portugal</c:v>
                </c:pt>
                <c:pt idx="1936">
                  <c:v>Portugal</c:v>
                </c:pt>
                <c:pt idx="1937">
                  <c:v>Portugal</c:v>
                </c:pt>
                <c:pt idx="1938">
                  <c:v>Qatar</c:v>
                </c:pt>
                <c:pt idx="1939">
                  <c:v>Qatar</c:v>
                </c:pt>
                <c:pt idx="1940">
                  <c:v>Qatar</c:v>
                </c:pt>
                <c:pt idx="1941">
                  <c:v>Qatar</c:v>
                </c:pt>
                <c:pt idx="1942">
                  <c:v>Qatar</c:v>
                </c:pt>
                <c:pt idx="1943">
                  <c:v>Qatar</c:v>
                </c:pt>
                <c:pt idx="1944">
                  <c:v>Qatar</c:v>
                </c:pt>
                <c:pt idx="1945">
                  <c:v>Qatar</c:v>
                </c:pt>
                <c:pt idx="1946">
                  <c:v>Qatar</c:v>
                </c:pt>
                <c:pt idx="1947">
                  <c:v>Qatar</c:v>
                </c:pt>
                <c:pt idx="1948">
                  <c:v>Qatar</c:v>
                </c:pt>
                <c:pt idx="1949">
                  <c:v>Qatar</c:v>
                </c:pt>
                <c:pt idx="1950">
                  <c:v>Qatar</c:v>
                </c:pt>
                <c:pt idx="1951">
                  <c:v>Qatar</c:v>
                </c:pt>
                <c:pt idx="1952">
                  <c:v>Qatar</c:v>
                </c:pt>
                <c:pt idx="1953">
                  <c:v>Republic of Korea</c:v>
                </c:pt>
                <c:pt idx="1954">
                  <c:v>Republic of Korea</c:v>
                </c:pt>
                <c:pt idx="1955">
                  <c:v>Republic of Korea</c:v>
                </c:pt>
                <c:pt idx="1956">
                  <c:v>Republic of Korea</c:v>
                </c:pt>
                <c:pt idx="1957">
                  <c:v>Republic of Korea</c:v>
                </c:pt>
                <c:pt idx="1958">
                  <c:v>Republic of Korea</c:v>
                </c:pt>
                <c:pt idx="1959">
                  <c:v>Republic of Korea</c:v>
                </c:pt>
                <c:pt idx="1960">
                  <c:v>Republic of Korea</c:v>
                </c:pt>
                <c:pt idx="1961">
                  <c:v>Republic of Korea</c:v>
                </c:pt>
                <c:pt idx="1962">
                  <c:v>Republic of Korea</c:v>
                </c:pt>
                <c:pt idx="1963">
                  <c:v>Republic of Korea</c:v>
                </c:pt>
                <c:pt idx="1964">
                  <c:v>Republic of Korea</c:v>
                </c:pt>
                <c:pt idx="1965">
                  <c:v>Republic of Korea</c:v>
                </c:pt>
                <c:pt idx="1966">
                  <c:v>Republic of Korea</c:v>
                </c:pt>
                <c:pt idx="1967">
                  <c:v>Republic of Korea</c:v>
                </c:pt>
                <c:pt idx="1968">
                  <c:v>Republic of Moldova</c:v>
                </c:pt>
                <c:pt idx="1969">
                  <c:v>Republic of Moldova</c:v>
                </c:pt>
                <c:pt idx="1970">
                  <c:v>Republic of Moldova</c:v>
                </c:pt>
                <c:pt idx="1971">
                  <c:v>Republic of Moldova</c:v>
                </c:pt>
                <c:pt idx="1972">
                  <c:v>Republic of Moldova</c:v>
                </c:pt>
                <c:pt idx="1973">
                  <c:v>Republic of Moldova</c:v>
                </c:pt>
                <c:pt idx="1974">
                  <c:v>Republic of Moldova</c:v>
                </c:pt>
                <c:pt idx="1975">
                  <c:v>Republic of Moldova</c:v>
                </c:pt>
                <c:pt idx="1976">
                  <c:v>Republic of Moldova</c:v>
                </c:pt>
                <c:pt idx="1977">
                  <c:v>Republic of Moldova</c:v>
                </c:pt>
                <c:pt idx="1978">
                  <c:v>Republic of Moldova</c:v>
                </c:pt>
                <c:pt idx="1979">
                  <c:v>Republic of Moldova</c:v>
                </c:pt>
                <c:pt idx="1980">
                  <c:v>Republic of Moldova</c:v>
                </c:pt>
                <c:pt idx="1981">
                  <c:v>Republic of Moldova</c:v>
                </c:pt>
                <c:pt idx="1982">
                  <c:v>Republic of Moldova</c:v>
                </c:pt>
                <c:pt idx="1983">
                  <c:v>Romania</c:v>
                </c:pt>
                <c:pt idx="1984">
                  <c:v>Romania</c:v>
                </c:pt>
                <c:pt idx="1985">
                  <c:v>Romania</c:v>
                </c:pt>
                <c:pt idx="1986">
                  <c:v>Romania</c:v>
                </c:pt>
                <c:pt idx="1987">
                  <c:v>Romania</c:v>
                </c:pt>
                <c:pt idx="1988">
                  <c:v>Romania</c:v>
                </c:pt>
                <c:pt idx="1989">
                  <c:v>Romania</c:v>
                </c:pt>
                <c:pt idx="1990">
                  <c:v>Romania</c:v>
                </c:pt>
                <c:pt idx="1991">
                  <c:v>Romania</c:v>
                </c:pt>
                <c:pt idx="1992">
                  <c:v>Romania</c:v>
                </c:pt>
                <c:pt idx="1993">
                  <c:v>Romania</c:v>
                </c:pt>
                <c:pt idx="1994">
                  <c:v>Romania</c:v>
                </c:pt>
                <c:pt idx="1995">
                  <c:v>Romania</c:v>
                </c:pt>
                <c:pt idx="1996">
                  <c:v>Romania</c:v>
                </c:pt>
                <c:pt idx="1997">
                  <c:v>Romania</c:v>
                </c:pt>
                <c:pt idx="1998">
                  <c:v>Russian Federation</c:v>
                </c:pt>
                <c:pt idx="1999">
                  <c:v>Russian Federation</c:v>
                </c:pt>
                <c:pt idx="2000">
                  <c:v>Russian Federation</c:v>
                </c:pt>
                <c:pt idx="2001">
                  <c:v>Russian Federation</c:v>
                </c:pt>
                <c:pt idx="2002">
                  <c:v>Russian Federation</c:v>
                </c:pt>
                <c:pt idx="2003">
                  <c:v>Russian Federation</c:v>
                </c:pt>
                <c:pt idx="2004">
                  <c:v>Russian Federation</c:v>
                </c:pt>
                <c:pt idx="2005">
                  <c:v>Russian Federation</c:v>
                </c:pt>
                <c:pt idx="2006">
                  <c:v>Russian Federation</c:v>
                </c:pt>
                <c:pt idx="2007">
                  <c:v>Russian Federation</c:v>
                </c:pt>
                <c:pt idx="2008">
                  <c:v>Russian Federation</c:v>
                </c:pt>
                <c:pt idx="2009">
                  <c:v>Russian Federation</c:v>
                </c:pt>
                <c:pt idx="2010">
                  <c:v>Russian Federation</c:v>
                </c:pt>
                <c:pt idx="2011">
                  <c:v>Russian Federation</c:v>
                </c:pt>
                <c:pt idx="2012">
                  <c:v>Russian Federation</c:v>
                </c:pt>
                <c:pt idx="2013">
                  <c:v>Rwanda</c:v>
                </c:pt>
                <c:pt idx="2014">
                  <c:v>Rwanda</c:v>
                </c:pt>
                <c:pt idx="2015">
                  <c:v>Rwanda</c:v>
                </c:pt>
                <c:pt idx="2016">
                  <c:v>Rwanda</c:v>
                </c:pt>
                <c:pt idx="2017">
                  <c:v>Rwanda</c:v>
                </c:pt>
                <c:pt idx="2018">
                  <c:v>Rwanda</c:v>
                </c:pt>
                <c:pt idx="2019">
                  <c:v>Rwanda</c:v>
                </c:pt>
                <c:pt idx="2020">
                  <c:v>Rwanda</c:v>
                </c:pt>
                <c:pt idx="2021">
                  <c:v>Rwanda</c:v>
                </c:pt>
                <c:pt idx="2022">
                  <c:v>Rwanda</c:v>
                </c:pt>
                <c:pt idx="2023">
                  <c:v>Rwanda</c:v>
                </c:pt>
                <c:pt idx="2024">
                  <c:v>Rwanda</c:v>
                </c:pt>
                <c:pt idx="2025">
                  <c:v>Rwanda</c:v>
                </c:pt>
                <c:pt idx="2026">
                  <c:v>Rwanda</c:v>
                </c:pt>
                <c:pt idx="2027">
                  <c:v>Rwanda</c:v>
                </c:pt>
                <c:pt idx="2028">
                  <c:v>Saint Lucia</c:v>
                </c:pt>
                <c:pt idx="2029">
                  <c:v>Saint Lucia</c:v>
                </c:pt>
                <c:pt idx="2030">
                  <c:v>Saint Lucia</c:v>
                </c:pt>
                <c:pt idx="2031">
                  <c:v>Saint Lucia</c:v>
                </c:pt>
                <c:pt idx="2032">
                  <c:v>Saint Lucia</c:v>
                </c:pt>
                <c:pt idx="2033">
                  <c:v>Saint Lucia</c:v>
                </c:pt>
                <c:pt idx="2034">
                  <c:v>Saint Lucia</c:v>
                </c:pt>
                <c:pt idx="2035">
                  <c:v>Saint Lucia</c:v>
                </c:pt>
                <c:pt idx="2036">
                  <c:v>Saint Lucia</c:v>
                </c:pt>
                <c:pt idx="2037">
                  <c:v>Saint Lucia</c:v>
                </c:pt>
                <c:pt idx="2038">
                  <c:v>Saint Lucia</c:v>
                </c:pt>
                <c:pt idx="2039">
                  <c:v>Saint Lucia</c:v>
                </c:pt>
                <c:pt idx="2040">
                  <c:v>Saint Lucia</c:v>
                </c:pt>
                <c:pt idx="2041">
                  <c:v>Saint Lucia</c:v>
                </c:pt>
                <c:pt idx="2042">
                  <c:v>Saint Lucia</c:v>
                </c:pt>
                <c:pt idx="2043">
                  <c:v>Saint Vincent and the Grenadines</c:v>
                </c:pt>
                <c:pt idx="2044">
                  <c:v>Saint Vincent and the Grenadines</c:v>
                </c:pt>
                <c:pt idx="2045">
                  <c:v>Saint Vincent and the Grenadines</c:v>
                </c:pt>
                <c:pt idx="2046">
                  <c:v>Saint Vincent and the Grenadines</c:v>
                </c:pt>
                <c:pt idx="2047">
                  <c:v>Saint Vincent and the Grenadines</c:v>
                </c:pt>
                <c:pt idx="2048">
                  <c:v>Saint Vincent and the Grenadines</c:v>
                </c:pt>
                <c:pt idx="2049">
                  <c:v>Saint Vincent and the Grenadines</c:v>
                </c:pt>
                <c:pt idx="2050">
                  <c:v>Saint Vincent and the Grenadines</c:v>
                </c:pt>
                <c:pt idx="2051">
                  <c:v>Saint Vincent and the Grenadines</c:v>
                </c:pt>
                <c:pt idx="2052">
                  <c:v>Saint Vincent and the Grenadines</c:v>
                </c:pt>
                <c:pt idx="2053">
                  <c:v>Saint Vincent and the Grenadines</c:v>
                </c:pt>
                <c:pt idx="2054">
                  <c:v>Saint Vincent and the Grenadines</c:v>
                </c:pt>
                <c:pt idx="2055">
                  <c:v>Saint Vincent and the Grenadines</c:v>
                </c:pt>
                <c:pt idx="2056">
                  <c:v>Saint Vincent and the Grenadines</c:v>
                </c:pt>
                <c:pt idx="2057">
                  <c:v>Saint Vincent and the Grenadines</c:v>
                </c:pt>
                <c:pt idx="2058">
                  <c:v>Samoa</c:v>
                </c:pt>
                <c:pt idx="2059">
                  <c:v>Samoa</c:v>
                </c:pt>
                <c:pt idx="2060">
                  <c:v>Samoa</c:v>
                </c:pt>
                <c:pt idx="2061">
                  <c:v>Samoa</c:v>
                </c:pt>
                <c:pt idx="2062">
                  <c:v>Samoa</c:v>
                </c:pt>
                <c:pt idx="2063">
                  <c:v>Samoa</c:v>
                </c:pt>
                <c:pt idx="2064">
                  <c:v>Samoa</c:v>
                </c:pt>
                <c:pt idx="2065">
                  <c:v>Samoa</c:v>
                </c:pt>
                <c:pt idx="2066">
                  <c:v>Samoa</c:v>
                </c:pt>
                <c:pt idx="2067">
                  <c:v>Samoa</c:v>
                </c:pt>
                <c:pt idx="2068">
                  <c:v>Samoa</c:v>
                </c:pt>
                <c:pt idx="2069">
                  <c:v>Samoa</c:v>
                </c:pt>
                <c:pt idx="2070">
                  <c:v>Samoa</c:v>
                </c:pt>
                <c:pt idx="2071">
                  <c:v>Samoa</c:v>
                </c:pt>
                <c:pt idx="2072">
                  <c:v>Samoa</c:v>
                </c:pt>
                <c:pt idx="2073">
                  <c:v>Sao Tome and Principe</c:v>
                </c:pt>
                <c:pt idx="2074">
                  <c:v>Sao Tome and Principe</c:v>
                </c:pt>
                <c:pt idx="2075">
                  <c:v>Sao Tome and Principe</c:v>
                </c:pt>
                <c:pt idx="2076">
                  <c:v>Sao Tome and Principe</c:v>
                </c:pt>
                <c:pt idx="2077">
                  <c:v>Sao Tome and Principe</c:v>
                </c:pt>
                <c:pt idx="2078">
                  <c:v>Sao Tome and Principe</c:v>
                </c:pt>
                <c:pt idx="2079">
                  <c:v>Sao Tome and Principe</c:v>
                </c:pt>
                <c:pt idx="2080">
                  <c:v>Sao Tome and Principe</c:v>
                </c:pt>
                <c:pt idx="2081">
                  <c:v>Sao Tome and Principe</c:v>
                </c:pt>
                <c:pt idx="2082">
                  <c:v>Sao Tome and Principe</c:v>
                </c:pt>
                <c:pt idx="2083">
                  <c:v>Sao Tome and Principe</c:v>
                </c:pt>
                <c:pt idx="2084">
                  <c:v>Sao Tome and Principe</c:v>
                </c:pt>
                <c:pt idx="2085">
                  <c:v>Sao Tome and Principe</c:v>
                </c:pt>
                <c:pt idx="2086">
                  <c:v>Sao Tome and Principe</c:v>
                </c:pt>
                <c:pt idx="2087">
                  <c:v>Sao Tome and Principe</c:v>
                </c:pt>
                <c:pt idx="2088">
                  <c:v>Saudi Arabia</c:v>
                </c:pt>
                <c:pt idx="2089">
                  <c:v>Saudi Arabia</c:v>
                </c:pt>
                <c:pt idx="2090">
                  <c:v>Saudi Arabia</c:v>
                </c:pt>
                <c:pt idx="2091">
                  <c:v>Saudi Arabia</c:v>
                </c:pt>
                <c:pt idx="2092">
                  <c:v>Saudi Arabia</c:v>
                </c:pt>
                <c:pt idx="2093">
                  <c:v>Saudi Arabia</c:v>
                </c:pt>
                <c:pt idx="2094">
                  <c:v>Saudi Arabia</c:v>
                </c:pt>
                <c:pt idx="2095">
                  <c:v>Saudi Arabia</c:v>
                </c:pt>
                <c:pt idx="2096">
                  <c:v>Saudi Arabia</c:v>
                </c:pt>
                <c:pt idx="2097">
                  <c:v>Saudi Arabia</c:v>
                </c:pt>
                <c:pt idx="2098">
                  <c:v>Saudi Arabia</c:v>
                </c:pt>
                <c:pt idx="2099">
                  <c:v>Saudi Arabia</c:v>
                </c:pt>
                <c:pt idx="2100">
                  <c:v>Saudi Arabia</c:v>
                </c:pt>
                <c:pt idx="2101">
                  <c:v>Saudi Arabia</c:v>
                </c:pt>
                <c:pt idx="2102">
                  <c:v>Saudi Arabia</c:v>
                </c:pt>
                <c:pt idx="2103">
                  <c:v>Senegal</c:v>
                </c:pt>
                <c:pt idx="2104">
                  <c:v>Senegal</c:v>
                </c:pt>
                <c:pt idx="2105">
                  <c:v>Senegal</c:v>
                </c:pt>
                <c:pt idx="2106">
                  <c:v>Senegal</c:v>
                </c:pt>
                <c:pt idx="2107">
                  <c:v>Senegal</c:v>
                </c:pt>
                <c:pt idx="2108">
                  <c:v>Senegal</c:v>
                </c:pt>
                <c:pt idx="2109">
                  <c:v>Senegal</c:v>
                </c:pt>
                <c:pt idx="2110">
                  <c:v>Senegal</c:v>
                </c:pt>
                <c:pt idx="2111">
                  <c:v>Senegal</c:v>
                </c:pt>
                <c:pt idx="2112">
                  <c:v>Senegal</c:v>
                </c:pt>
                <c:pt idx="2113">
                  <c:v>Senegal</c:v>
                </c:pt>
                <c:pt idx="2114">
                  <c:v>Senegal</c:v>
                </c:pt>
                <c:pt idx="2115">
                  <c:v>Senegal</c:v>
                </c:pt>
                <c:pt idx="2116">
                  <c:v>Senegal</c:v>
                </c:pt>
                <c:pt idx="2117">
                  <c:v>Senegal</c:v>
                </c:pt>
                <c:pt idx="2118">
                  <c:v>Serbia</c:v>
                </c:pt>
                <c:pt idx="2119">
                  <c:v>Serbia</c:v>
                </c:pt>
                <c:pt idx="2120">
                  <c:v>Serbia</c:v>
                </c:pt>
                <c:pt idx="2121">
                  <c:v>Serbia</c:v>
                </c:pt>
                <c:pt idx="2122">
                  <c:v>Serbia</c:v>
                </c:pt>
                <c:pt idx="2123">
                  <c:v>Serbia</c:v>
                </c:pt>
                <c:pt idx="2124">
                  <c:v>Serbia</c:v>
                </c:pt>
                <c:pt idx="2125">
                  <c:v>Serbia</c:v>
                </c:pt>
                <c:pt idx="2126">
                  <c:v>Serbia</c:v>
                </c:pt>
                <c:pt idx="2127">
                  <c:v>Serbia</c:v>
                </c:pt>
                <c:pt idx="2128">
                  <c:v>Serbia</c:v>
                </c:pt>
                <c:pt idx="2129">
                  <c:v>Serbia</c:v>
                </c:pt>
                <c:pt idx="2130">
                  <c:v>Serbia</c:v>
                </c:pt>
                <c:pt idx="2131">
                  <c:v>Serbia</c:v>
                </c:pt>
                <c:pt idx="2132">
                  <c:v>Serbia</c:v>
                </c:pt>
                <c:pt idx="2133">
                  <c:v>Seychelles</c:v>
                </c:pt>
                <c:pt idx="2134">
                  <c:v>Seychelles</c:v>
                </c:pt>
                <c:pt idx="2135">
                  <c:v>Seychelles</c:v>
                </c:pt>
                <c:pt idx="2136">
                  <c:v>Seychelles</c:v>
                </c:pt>
                <c:pt idx="2137">
                  <c:v>Seychelles</c:v>
                </c:pt>
                <c:pt idx="2138">
                  <c:v>Seychelles</c:v>
                </c:pt>
                <c:pt idx="2139">
                  <c:v>Seychelles</c:v>
                </c:pt>
                <c:pt idx="2140">
                  <c:v>Seychelles</c:v>
                </c:pt>
                <c:pt idx="2141">
                  <c:v>Seychelles</c:v>
                </c:pt>
                <c:pt idx="2142">
                  <c:v>Seychelles</c:v>
                </c:pt>
                <c:pt idx="2143">
                  <c:v>Seychelles</c:v>
                </c:pt>
                <c:pt idx="2144">
                  <c:v>Seychelles</c:v>
                </c:pt>
                <c:pt idx="2145">
                  <c:v>Seychelles</c:v>
                </c:pt>
                <c:pt idx="2146">
                  <c:v>Seychelles</c:v>
                </c:pt>
                <c:pt idx="2147">
                  <c:v>Seychelles</c:v>
                </c:pt>
                <c:pt idx="2148">
                  <c:v>Sierra Leone</c:v>
                </c:pt>
                <c:pt idx="2149">
                  <c:v>Sierra Leone</c:v>
                </c:pt>
                <c:pt idx="2150">
                  <c:v>Sierra Leone</c:v>
                </c:pt>
                <c:pt idx="2151">
                  <c:v>Sierra Leone</c:v>
                </c:pt>
                <c:pt idx="2152">
                  <c:v>Sierra Leone</c:v>
                </c:pt>
                <c:pt idx="2153">
                  <c:v>Sierra Leone</c:v>
                </c:pt>
                <c:pt idx="2154">
                  <c:v>Sierra Leone</c:v>
                </c:pt>
                <c:pt idx="2155">
                  <c:v>Sierra Leone</c:v>
                </c:pt>
                <c:pt idx="2156">
                  <c:v>Sierra Leone</c:v>
                </c:pt>
                <c:pt idx="2157">
                  <c:v>Sierra Leone</c:v>
                </c:pt>
                <c:pt idx="2158">
                  <c:v>Sierra Leone</c:v>
                </c:pt>
                <c:pt idx="2159">
                  <c:v>Sierra Leone</c:v>
                </c:pt>
                <c:pt idx="2160">
                  <c:v>Sierra Leone</c:v>
                </c:pt>
                <c:pt idx="2161">
                  <c:v>Sierra Leone</c:v>
                </c:pt>
                <c:pt idx="2162">
                  <c:v>Sierra Leone</c:v>
                </c:pt>
                <c:pt idx="2163">
                  <c:v>Singapore</c:v>
                </c:pt>
                <c:pt idx="2164">
                  <c:v>Singapore</c:v>
                </c:pt>
                <c:pt idx="2165">
                  <c:v>Singapore</c:v>
                </c:pt>
                <c:pt idx="2166">
                  <c:v>Singapore</c:v>
                </c:pt>
                <c:pt idx="2167">
                  <c:v>Singapore</c:v>
                </c:pt>
                <c:pt idx="2168">
                  <c:v>Singapore</c:v>
                </c:pt>
                <c:pt idx="2169">
                  <c:v>Singapore</c:v>
                </c:pt>
                <c:pt idx="2170">
                  <c:v>Singapore</c:v>
                </c:pt>
                <c:pt idx="2171">
                  <c:v>Singapore</c:v>
                </c:pt>
                <c:pt idx="2172">
                  <c:v>Singapore</c:v>
                </c:pt>
                <c:pt idx="2173">
                  <c:v>Singapore</c:v>
                </c:pt>
                <c:pt idx="2174">
                  <c:v>Singapore</c:v>
                </c:pt>
                <c:pt idx="2175">
                  <c:v>Singapore</c:v>
                </c:pt>
                <c:pt idx="2176">
                  <c:v>Singapore</c:v>
                </c:pt>
                <c:pt idx="2177">
                  <c:v>Singapore</c:v>
                </c:pt>
                <c:pt idx="2178">
                  <c:v>Singapore</c:v>
                </c:pt>
                <c:pt idx="2179">
                  <c:v>Slovakia</c:v>
                </c:pt>
                <c:pt idx="2180">
                  <c:v>Slovakia</c:v>
                </c:pt>
                <c:pt idx="2181">
                  <c:v>Slovakia</c:v>
                </c:pt>
                <c:pt idx="2182">
                  <c:v>Slovakia</c:v>
                </c:pt>
                <c:pt idx="2183">
                  <c:v>Slovakia</c:v>
                </c:pt>
                <c:pt idx="2184">
                  <c:v>Slovakia</c:v>
                </c:pt>
                <c:pt idx="2185">
                  <c:v>Slovakia</c:v>
                </c:pt>
                <c:pt idx="2186">
                  <c:v>Slovakia</c:v>
                </c:pt>
                <c:pt idx="2187">
                  <c:v>Slovakia</c:v>
                </c:pt>
                <c:pt idx="2188">
                  <c:v>Slovakia</c:v>
                </c:pt>
                <c:pt idx="2189">
                  <c:v>Slovakia</c:v>
                </c:pt>
                <c:pt idx="2190">
                  <c:v>Slovakia</c:v>
                </c:pt>
                <c:pt idx="2191">
                  <c:v>Slovakia</c:v>
                </c:pt>
                <c:pt idx="2192">
                  <c:v>Slovakia</c:v>
                </c:pt>
                <c:pt idx="2193">
                  <c:v>Slovakia</c:v>
                </c:pt>
                <c:pt idx="2194">
                  <c:v>Slovenia</c:v>
                </c:pt>
                <c:pt idx="2195">
                  <c:v>Slovenia</c:v>
                </c:pt>
                <c:pt idx="2196">
                  <c:v>Slovenia</c:v>
                </c:pt>
                <c:pt idx="2197">
                  <c:v>Slovenia</c:v>
                </c:pt>
                <c:pt idx="2198">
                  <c:v>Slovenia</c:v>
                </c:pt>
                <c:pt idx="2199">
                  <c:v>Slovenia</c:v>
                </c:pt>
                <c:pt idx="2200">
                  <c:v>Slovenia</c:v>
                </c:pt>
                <c:pt idx="2201">
                  <c:v>Slovenia</c:v>
                </c:pt>
                <c:pt idx="2202">
                  <c:v>Slovenia</c:v>
                </c:pt>
                <c:pt idx="2203">
                  <c:v>Slovenia</c:v>
                </c:pt>
                <c:pt idx="2204">
                  <c:v>Slovenia</c:v>
                </c:pt>
                <c:pt idx="2205">
                  <c:v>Slovenia</c:v>
                </c:pt>
                <c:pt idx="2206">
                  <c:v>Slovenia</c:v>
                </c:pt>
                <c:pt idx="2207">
                  <c:v>Slovenia</c:v>
                </c:pt>
                <c:pt idx="2208">
                  <c:v>Slovenia</c:v>
                </c:pt>
                <c:pt idx="2209">
                  <c:v>Solomon Islands</c:v>
                </c:pt>
                <c:pt idx="2210">
                  <c:v>Solomon Islands</c:v>
                </c:pt>
                <c:pt idx="2211">
                  <c:v>Solomon Islands</c:v>
                </c:pt>
                <c:pt idx="2212">
                  <c:v>Solomon Islands</c:v>
                </c:pt>
                <c:pt idx="2213">
                  <c:v>Solomon Islands</c:v>
                </c:pt>
                <c:pt idx="2214">
                  <c:v>Solomon Islands</c:v>
                </c:pt>
                <c:pt idx="2215">
                  <c:v>Solomon Islands</c:v>
                </c:pt>
                <c:pt idx="2216">
                  <c:v>Solomon Islands</c:v>
                </c:pt>
                <c:pt idx="2217">
                  <c:v>Solomon Islands</c:v>
                </c:pt>
                <c:pt idx="2218">
                  <c:v>Solomon Islands</c:v>
                </c:pt>
                <c:pt idx="2219">
                  <c:v>Solomon Islands</c:v>
                </c:pt>
                <c:pt idx="2220">
                  <c:v>Solomon Islands</c:v>
                </c:pt>
                <c:pt idx="2221">
                  <c:v>Solomon Islands</c:v>
                </c:pt>
                <c:pt idx="2222">
                  <c:v>Solomon Islands</c:v>
                </c:pt>
                <c:pt idx="2223">
                  <c:v>Solomon Islands</c:v>
                </c:pt>
                <c:pt idx="2224">
                  <c:v>Somalia</c:v>
                </c:pt>
                <c:pt idx="2225">
                  <c:v>Somalia</c:v>
                </c:pt>
                <c:pt idx="2226">
                  <c:v>Somalia</c:v>
                </c:pt>
                <c:pt idx="2227">
                  <c:v>Somalia</c:v>
                </c:pt>
                <c:pt idx="2228">
                  <c:v>Somalia</c:v>
                </c:pt>
                <c:pt idx="2229">
                  <c:v>Somalia</c:v>
                </c:pt>
                <c:pt idx="2230">
                  <c:v>Somalia</c:v>
                </c:pt>
                <c:pt idx="2231">
                  <c:v>Somalia</c:v>
                </c:pt>
                <c:pt idx="2232">
                  <c:v>Somalia</c:v>
                </c:pt>
                <c:pt idx="2233">
                  <c:v>Somalia</c:v>
                </c:pt>
                <c:pt idx="2234">
                  <c:v>Somalia</c:v>
                </c:pt>
                <c:pt idx="2235">
                  <c:v>Somalia</c:v>
                </c:pt>
                <c:pt idx="2236">
                  <c:v>Somalia</c:v>
                </c:pt>
                <c:pt idx="2237">
                  <c:v>Somalia</c:v>
                </c:pt>
                <c:pt idx="2238">
                  <c:v>Somalia</c:v>
                </c:pt>
                <c:pt idx="2239">
                  <c:v>South Africa</c:v>
                </c:pt>
                <c:pt idx="2240">
                  <c:v>South Africa</c:v>
                </c:pt>
                <c:pt idx="2241">
                  <c:v>South Africa</c:v>
                </c:pt>
                <c:pt idx="2242">
                  <c:v>South Africa</c:v>
                </c:pt>
                <c:pt idx="2243">
                  <c:v>South Africa</c:v>
                </c:pt>
                <c:pt idx="2244">
                  <c:v>South Africa</c:v>
                </c:pt>
                <c:pt idx="2245">
                  <c:v>South Africa</c:v>
                </c:pt>
                <c:pt idx="2246">
                  <c:v>South Africa</c:v>
                </c:pt>
                <c:pt idx="2247">
                  <c:v>South Africa</c:v>
                </c:pt>
                <c:pt idx="2248">
                  <c:v>South Africa</c:v>
                </c:pt>
                <c:pt idx="2249">
                  <c:v>South Africa</c:v>
                </c:pt>
                <c:pt idx="2250">
                  <c:v>South Africa</c:v>
                </c:pt>
                <c:pt idx="2251">
                  <c:v>South Africa</c:v>
                </c:pt>
                <c:pt idx="2252">
                  <c:v>South Africa</c:v>
                </c:pt>
                <c:pt idx="2253">
                  <c:v>South Africa</c:v>
                </c:pt>
                <c:pt idx="2254">
                  <c:v>Spain</c:v>
                </c:pt>
                <c:pt idx="2255">
                  <c:v>Spain</c:v>
                </c:pt>
                <c:pt idx="2256">
                  <c:v>Spain</c:v>
                </c:pt>
                <c:pt idx="2257">
                  <c:v>Spain</c:v>
                </c:pt>
                <c:pt idx="2258">
                  <c:v>Spain</c:v>
                </c:pt>
                <c:pt idx="2259">
                  <c:v>Spain</c:v>
                </c:pt>
                <c:pt idx="2260">
                  <c:v>Spain</c:v>
                </c:pt>
                <c:pt idx="2261">
                  <c:v>Spain</c:v>
                </c:pt>
                <c:pt idx="2262">
                  <c:v>Spain</c:v>
                </c:pt>
                <c:pt idx="2263">
                  <c:v>Spain</c:v>
                </c:pt>
                <c:pt idx="2264">
                  <c:v>Spain</c:v>
                </c:pt>
                <c:pt idx="2265">
                  <c:v>Spain</c:v>
                </c:pt>
                <c:pt idx="2266">
                  <c:v>Spain</c:v>
                </c:pt>
                <c:pt idx="2267">
                  <c:v>Spain</c:v>
                </c:pt>
                <c:pt idx="2268">
                  <c:v>Spain</c:v>
                </c:pt>
                <c:pt idx="2269">
                  <c:v>Sri Lanka</c:v>
                </c:pt>
                <c:pt idx="2270">
                  <c:v>Sri Lanka</c:v>
                </c:pt>
                <c:pt idx="2271">
                  <c:v>Sri Lanka</c:v>
                </c:pt>
                <c:pt idx="2272">
                  <c:v>Sri Lanka</c:v>
                </c:pt>
                <c:pt idx="2273">
                  <c:v>Sri Lanka</c:v>
                </c:pt>
                <c:pt idx="2274">
                  <c:v>Sri Lanka</c:v>
                </c:pt>
                <c:pt idx="2275">
                  <c:v>Sri Lanka</c:v>
                </c:pt>
                <c:pt idx="2276">
                  <c:v>Sri Lanka</c:v>
                </c:pt>
                <c:pt idx="2277">
                  <c:v>Sri Lanka</c:v>
                </c:pt>
                <c:pt idx="2278">
                  <c:v>Sri Lanka</c:v>
                </c:pt>
                <c:pt idx="2279">
                  <c:v>Sri Lanka</c:v>
                </c:pt>
                <c:pt idx="2280">
                  <c:v>Sri Lanka</c:v>
                </c:pt>
                <c:pt idx="2281">
                  <c:v>Sri Lanka</c:v>
                </c:pt>
                <c:pt idx="2282">
                  <c:v>Sri Lanka</c:v>
                </c:pt>
                <c:pt idx="2283">
                  <c:v>Sri Lanka</c:v>
                </c:pt>
                <c:pt idx="2284">
                  <c:v>Sudan</c:v>
                </c:pt>
                <c:pt idx="2285">
                  <c:v>Sudan</c:v>
                </c:pt>
                <c:pt idx="2286">
                  <c:v>Sudan</c:v>
                </c:pt>
                <c:pt idx="2287">
                  <c:v>Sudan</c:v>
                </c:pt>
                <c:pt idx="2288">
                  <c:v>Sudan</c:v>
                </c:pt>
                <c:pt idx="2289">
                  <c:v>Sudan</c:v>
                </c:pt>
                <c:pt idx="2290">
                  <c:v>Sudan</c:v>
                </c:pt>
                <c:pt idx="2291">
                  <c:v>Sudan</c:v>
                </c:pt>
                <c:pt idx="2292">
                  <c:v>Sudan</c:v>
                </c:pt>
                <c:pt idx="2293">
                  <c:v>Sudan</c:v>
                </c:pt>
                <c:pt idx="2294">
                  <c:v>Sudan</c:v>
                </c:pt>
                <c:pt idx="2295">
                  <c:v>Sudan</c:v>
                </c:pt>
                <c:pt idx="2296">
                  <c:v>Sudan</c:v>
                </c:pt>
                <c:pt idx="2297">
                  <c:v>Sudan</c:v>
                </c:pt>
                <c:pt idx="2298">
                  <c:v>Sudan</c:v>
                </c:pt>
                <c:pt idx="2299">
                  <c:v>Suriname</c:v>
                </c:pt>
                <c:pt idx="2300">
                  <c:v>Suriname</c:v>
                </c:pt>
                <c:pt idx="2301">
                  <c:v>Suriname</c:v>
                </c:pt>
                <c:pt idx="2302">
                  <c:v>Suriname</c:v>
                </c:pt>
                <c:pt idx="2303">
                  <c:v>Suriname</c:v>
                </c:pt>
                <c:pt idx="2304">
                  <c:v>Suriname</c:v>
                </c:pt>
                <c:pt idx="2305">
                  <c:v>Suriname</c:v>
                </c:pt>
                <c:pt idx="2306">
                  <c:v>Suriname</c:v>
                </c:pt>
                <c:pt idx="2307">
                  <c:v>Suriname</c:v>
                </c:pt>
                <c:pt idx="2308">
                  <c:v>Suriname</c:v>
                </c:pt>
                <c:pt idx="2309">
                  <c:v>Suriname</c:v>
                </c:pt>
                <c:pt idx="2310">
                  <c:v>Suriname</c:v>
                </c:pt>
                <c:pt idx="2311">
                  <c:v>Suriname</c:v>
                </c:pt>
                <c:pt idx="2312">
                  <c:v>Suriname</c:v>
                </c:pt>
                <c:pt idx="2313">
                  <c:v>Suriname</c:v>
                </c:pt>
                <c:pt idx="2314">
                  <c:v>Swaziland</c:v>
                </c:pt>
                <c:pt idx="2315">
                  <c:v>Swaziland</c:v>
                </c:pt>
                <c:pt idx="2316">
                  <c:v>Swaziland</c:v>
                </c:pt>
                <c:pt idx="2317">
                  <c:v>Swaziland</c:v>
                </c:pt>
                <c:pt idx="2318">
                  <c:v>Swaziland</c:v>
                </c:pt>
                <c:pt idx="2319">
                  <c:v>Swaziland</c:v>
                </c:pt>
                <c:pt idx="2320">
                  <c:v>Swaziland</c:v>
                </c:pt>
                <c:pt idx="2321">
                  <c:v>Swaziland</c:v>
                </c:pt>
                <c:pt idx="2322">
                  <c:v>Swaziland</c:v>
                </c:pt>
                <c:pt idx="2323">
                  <c:v>Swaziland</c:v>
                </c:pt>
                <c:pt idx="2324">
                  <c:v>Swaziland</c:v>
                </c:pt>
                <c:pt idx="2325">
                  <c:v>Swaziland</c:v>
                </c:pt>
                <c:pt idx="2326">
                  <c:v>Swaziland</c:v>
                </c:pt>
                <c:pt idx="2327">
                  <c:v>Swaziland</c:v>
                </c:pt>
                <c:pt idx="2328">
                  <c:v>Swaziland</c:v>
                </c:pt>
                <c:pt idx="2329">
                  <c:v>Sweden</c:v>
                </c:pt>
                <c:pt idx="2330">
                  <c:v>Sweden</c:v>
                </c:pt>
                <c:pt idx="2331">
                  <c:v>Sweden</c:v>
                </c:pt>
                <c:pt idx="2332">
                  <c:v>Sweden</c:v>
                </c:pt>
                <c:pt idx="2333">
                  <c:v>Sweden</c:v>
                </c:pt>
                <c:pt idx="2334">
                  <c:v>Sweden</c:v>
                </c:pt>
                <c:pt idx="2335">
                  <c:v>Sweden</c:v>
                </c:pt>
                <c:pt idx="2336">
                  <c:v>Sweden</c:v>
                </c:pt>
                <c:pt idx="2337">
                  <c:v>Sweden</c:v>
                </c:pt>
                <c:pt idx="2338">
                  <c:v>Sweden</c:v>
                </c:pt>
                <c:pt idx="2339">
                  <c:v>Sweden</c:v>
                </c:pt>
                <c:pt idx="2340">
                  <c:v>Sweden</c:v>
                </c:pt>
                <c:pt idx="2341">
                  <c:v>Sweden</c:v>
                </c:pt>
                <c:pt idx="2342">
                  <c:v>Sweden</c:v>
                </c:pt>
                <c:pt idx="2343">
                  <c:v>Sweden</c:v>
                </c:pt>
                <c:pt idx="2344">
                  <c:v>Switzerland</c:v>
                </c:pt>
                <c:pt idx="2345">
                  <c:v>Switzerland</c:v>
                </c:pt>
                <c:pt idx="2346">
                  <c:v>Switzerland</c:v>
                </c:pt>
                <c:pt idx="2347">
                  <c:v>Switzerland</c:v>
                </c:pt>
                <c:pt idx="2348">
                  <c:v>Switzerland</c:v>
                </c:pt>
                <c:pt idx="2349">
                  <c:v>Switzerland</c:v>
                </c:pt>
                <c:pt idx="2350">
                  <c:v>Switzerland</c:v>
                </c:pt>
                <c:pt idx="2351">
                  <c:v>Switzerland</c:v>
                </c:pt>
                <c:pt idx="2352">
                  <c:v>Switzerland</c:v>
                </c:pt>
                <c:pt idx="2353">
                  <c:v>Switzerland</c:v>
                </c:pt>
                <c:pt idx="2354">
                  <c:v>Switzerland</c:v>
                </c:pt>
                <c:pt idx="2355">
                  <c:v>Switzerland</c:v>
                </c:pt>
                <c:pt idx="2356">
                  <c:v>Switzerland</c:v>
                </c:pt>
                <c:pt idx="2357">
                  <c:v>Switzerland</c:v>
                </c:pt>
                <c:pt idx="2358">
                  <c:v>Switzerland</c:v>
                </c:pt>
                <c:pt idx="2359">
                  <c:v>Syrian Arab Republic</c:v>
                </c:pt>
                <c:pt idx="2360">
                  <c:v>Syrian Arab Republic</c:v>
                </c:pt>
                <c:pt idx="2361">
                  <c:v>Syrian Arab Republic</c:v>
                </c:pt>
                <c:pt idx="2362">
                  <c:v>Syrian Arab Republic</c:v>
                </c:pt>
                <c:pt idx="2363">
                  <c:v>Syrian Arab Republic</c:v>
                </c:pt>
                <c:pt idx="2364">
                  <c:v>Syrian Arab Republic</c:v>
                </c:pt>
                <c:pt idx="2365">
                  <c:v>Syrian Arab Republic</c:v>
                </c:pt>
                <c:pt idx="2366">
                  <c:v>Syrian Arab Republic</c:v>
                </c:pt>
                <c:pt idx="2367">
                  <c:v>Syrian Arab Republic</c:v>
                </c:pt>
                <c:pt idx="2368">
                  <c:v>Syrian Arab Republic</c:v>
                </c:pt>
                <c:pt idx="2369">
                  <c:v>Syrian Arab Republic</c:v>
                </c:pt>
                <c:pt idx="2370">
                  <c:v>Syrian Arab Republic</c:v>
                </c:pt>
                <c:pt idx="2371">
                  <c:v>Syrian Arab Republic</c:v>
                </c:pt>
                <c:pt idx="2372">
                  <c:v>Syrian Arab Republic</c:v>
                </c:pt>
                <c:pt idx="2373">
                  <c:v>Syrian Arab Republic</c:v>
                </c:pt>
                <c:pt idx="2374">
                  <c:v>Tajikistan</c:v>
                </c:pt>
                <c:pt idx="2375">
                  <c:v>Tajikistan</c:v>
                </c:pt>
                <c:pt idx="2376">
                  <c:v>Tajikistan</c:v>
                </c:pt>
                <c:pt idx="2377">
                  <c:v>Tajikistan</c:v>
                </c:pt>
                <c:pt idx="2378">
                  <c:v>Tajikistan</c:v>
                </c:pt>
                <c:pt idx="2379">
                  <c:v>Tajikistan</c:v>
                </c:pt>
                <c:pt idx="2380">
                  <c:v>Tajikistan</c:v>
                </c:pt>
                <c:pt idx="2381">
                  <c:v>Tajikistan</c:v>
                </c:pt>
                <c:pt idx="2382">
                  <c:v>Tajikistan</c:v>
                </c:pt>
                <c:pt idx="2383">
                  <c:v>Tajikistan</c:v>
                </c:pt>
                <c:pt idx="2384">
                  <c:v>Tajikistan</c:v>
                </c:pt>
                <c:pt idx="2385">
                  <c:v>Tajikistan</c:v>
                </c:pt>
                <c:pt idx="2386">
                  <c:v>Tajikistan</c:v>
                </c:pt>
                <c:pt idx="2387">
                  <c:v>Tajikistan</c:v>
                </c:pt>
                <c:pt idx="2388">
                  <c:v>Tajikistan</c:v>
                </c:pt>
                <c:pt idx="2389">
                  <c:v>Thailand</c:v>
                </c:pt>
                <c:pt idx="2390">
                  <c:v>Thailand</c:v>
                </c:pt>
                <c:pt idx="2391">
                  <c:v>Thailand</c:v>
                </c:pt>
                <c:pt idx="2392">
                  <c:v>Thailand</c:v>
                </c:pt>
                <c:pt idx="2393">
                  <c:v>Thailand</c:v>
                </c:pt>
                <c:pt idx="2394">
                  <c:v>Thailand</c:v>
                </c:pt>
                <c:pt idx="2395">
                  <c:v>Thailand</c:v>
                </c:pt>
                <c:pt idx="2396">
                  <c:v>Thailand</c:v>
                </c:pt>
                <c:pt idx="2397">
                  <c:v>Thailand</c:v>
                </c:pt>
                <c:pt idx="2398">
                  <c:v>Thailand</c:v>
                </c:pt>
                <c:pt idx="2399">
                  <c:v>Thailand</c:v>
                </c:pt>
                <c:pt idx="2400">
                  <c:v>Thailand</c:v>
                </c:pt>
                <c:pt idx="2401">
                  <c:v>Thailand</c:v>
                </c:pt>
                <c:pt idx="2402">
                  <c:v>Thailand</c:v>
                </c:pt>
                <c:pt idx="2403">
                  <c:v>Thailand</c:v>
                </c:pt>
                <c:pt idx="2404">
                  <c:v>The former Yugoslav republic of Macedonia</c:v>
                </c:pt>
                <c:pt idx="2405">
                  <c:v>The former Yugoslav republic of Macedonia</c:v>
                </c:pt>
                <c:pt idx="2406">
                  <c:v>The former Yugoslav republic of Macedonia</c:v>
                </c:pt>
                <c:pt idx="2407">
                  <c:v>The former Yugoslav republic of Macedonia</c:v>
                </c:pt>
                <c:pt idx="2408">
                  <c:v>The former Yugoslav republic of Macedonia</c:v>
                </c:pt>
                <c:pt idx="2409">
                  <c:v>The former Yugoslav republic of Macedonia</c:v>
                </c:pt>
                <c:pt idx="2410">
                  <c:v>The former Yugoslav republic of Macedonia</c:v>
                </c:pt>
                <c:pt idx="2411">
                  <c:v>The former Yugoslav republic of Macedonia</c:v>
                </c:pt>
                <c:pt idx="2412">
                  <c:v>The former Yugoslav republic of Macedonia</c:v>
                </c:pt>
                <c:pt idx="2413">
                  <c:v>The former Yugoslav republic of Macedonia</c:v>
                </c:pt>
                <c:pt idx="2414">
                  <c:v>The former Yugoslav republic of Macedonia</c:v>
                </c:pt>
                <c:pt idx="2415">
                  <c:v>The former Yugoslav republic of Macedonia</c:v>
                </c:pt>
                <c:pt idx="2416">
                  <c:v>The former Yugoslav republic of Macedonia</c:v>
                </c:pt>
                <c:pt idx="2417">
                  <c:v>The former Yugoslav republic of Macedonia</c:v>
                </c:pt>
                <c:pt idx="2418">
                  <c:v>The former Yugoslav republic of Macedonia</c:v>
                </c:pt>
                <c:pt idx="2419">
                  <c:v>Timor-Leste</c:v>
                </c:pt>
                <c:pt idx="2420">
                  <c:v>Timor-Leste</c:v>
                </c:pt>
                <c:pt idx="2421">
                  <c:v>Timor-Leste</c:v>
                </c:pt>
                <c:pt idx="2422">
                  <c:v>Timor-Leste</c:v>
                </c:pt>
                <c:pt idx="2423">
                  <c:v>Timor-Leste</c:v>
                </c:pt>
                <c:pt idx="2424">
                  <c:v>Timor-Leste</c:v>
                </c:pt>
                <c:pt idx="2425">
                  <c:v>Timor-Leste</c:v>
                </c:pt>
                <c:pt idx="2426">
                  <c:v>Timor-Leste</c:v>
                </c:pt>
                <c:pt idx="2427">
                  <c:v>Timor-Leste</c:v>
                </c:pt>
                <c:pt idx="2428">
                  <c:v>Timor-Leste</c:v>
                </c:pt>
                <c:pt idx="2429">
                  <c:v>Timor-Leste</c:v>
                </c:pt>
                <c:pt idx="2430">
                  <c:v>Timor-Leste</c:v>
                </c:pt>
                <c:pt idx="2431">
                  <c:v>Timor-Leste</c:v>
                </c:pt>
                <c:pt idx="2432">
                  <c:v>Timor-Leste</c:v>
                </c:pt>
                <c:pt idx="2433">
                  <c:v>Timor-Leste</c:v>
                </c:pt>
                <c:pt idx="2434">
                  <c:v>Togo</c:v>
                </c:pt>
                <c:pt idx="2435">
                  <c:v>Togo</c:v>
                </c:pt>
                <c:pt idx="2436">
                  <c:v>Togo</c:v>
                </c:pt>
                <c:pt idx="2437">
                  <c:v>Togo</c:v>
                </c:pt>
                <c:pt idx="2438">
                  <c:v>Togo</c:v>
                </c:pt>
                <c:pt idx="2439">
                  <c:v>Togo</c:v>
                </c:pt>
                <c:pt idx="2440">
                  <c:v>Togo</c:v>
                </c:pt>
                <c:pt idx="2441">
                  <c:v>Togo</c:v>
                </c:pt>
                <c:pt idx="2442">
                  <c:v>Togo</c:v>
                </c:pt>
                <c:pt idx="2443">
                  <c:v>Togo</c:v>
                </c:pt>
                <c:pt idx="2444">
                  <c:v>Togo</c:v>
                </c:pt>
                <c:pt idx="2445">
                  <c:v>Togo</c:v>
                </c:pt>
                <c:pt idx="2446">
                  <c:v>Togo</c:v>
                </c:pt>
                <c:pt idx="2447">
                  <c:v>Togo</c:v>
                </c:pt>
                <c:pt idx="2448">
                  <c:v>Togo</c:v>
                </c:pt>
                <c:pt idx="2449">
                  <c:v>Tonga</c:v>
                </c:pt>
                <c:pt idx="2450">
                  <c:v>Tonga</c:v>
                </c:pt>
                <c:pt idx="2451">
                  <c:v>Tonga</c:v>
                </c:pt>
                <c:pt idx="2452">
                  <c:v>Tonga</c:v>
                </c:pt>
                <c:pt idx="2453">
                  <c:v>Tonga</c:v>
                </c:pt>
                <c:pt idx="2454">
                  <c:v>Tonga</c:v>
                </c:pt>
                <c:pt idx="2455">
                  <c:v>Tonga</c:v>
                </c:pt>
                <c:pt idx="2456">
                  <c:v>Tonga</c:v>
                </c:pt>
                <c:pt idx="2457">
                  <c:v>Tonga</c:v>
                </c:pt>
                <c:pt idx="2458">
                  <c:v>Tonga</c:v>
                </c:pt>
                <c:pt idx="2459">
                  <c:v>Tonga</c:v>
                </c:pt>
                <c:pt idx="2460">
                  <c:v>Tonga</c:v>
                </c:pt>
                <c:pt idx="2461">
                  <c:v>Tonga</c:v>
                </c:pt>
                <c:pt idx="2462">
                  <c:v>Tonga</c:v>
                </c:pt>
                <c:pt idx="2463">
                  <c:v>Tonga</c:v>
                </c:pt>
                <c:pt idx="2464">
                  <c:v>Trinidad and Tobago</c:v>
                </c:pt>
                <c:pt idx="2465">
                  <c:v>Trinidad and Tobago</c:v>
                </c:pt>
                <c:pt idx="2466">
                  <c:v>Trinidad and Tobago</c:v>
                </c:pt>
                <c:pt idx="2467">
                  <c:v>Trinidad and Tobago</c:v>
                </c:pt>
                <c:pt idx="2468">
                  <c:v>Trinidad and Tobago</c:v>
                </c:pt>
                <c:pt idx="2469">
                  <c:v>Trinidad and Tobago</c:v>
                </c:pt>
                <c:pt idx="2470">
                  <c:v>Trinidad and Tobago</c:v>
                </c:pt>
                <c:pt idx="2471">
                  <c:v>Trinidad and Tobago</c:v>
                </c:pt>
                <c:pt idx="2472">
                  <c:v>Trinidad and Tobago</c:v>
                </c:pt>
                <c:pt idx="2473">
                  <c:v>Trinidad and Tobago</c:v>
                </c:pt>
                <c:pt idx="2474">
                  <c:v>Trinidad and Tobago</c:v>
                </c:pt>
                <c:pt idx="2475">
                  <c:v>Trinidad and Tobago</c:v>
                </c:pt>
                <c:pt idx="2476">
                  <c:v>Trinidad and Tobago</c:v>
                </c:pt>
                <c:pt idx="2477">
                  <c:v>Trinidad and Tobago</c:v>
                </c:pt>
                <c:pt idx="2478">
                  <c:v>Trinidad and Tobago</c:v>
                </c:pt>
                <c:pt idx="2479">
                  <c:v>Tunisia</c:v>
                </c:pt>
                <c:pt idx="2480">
                  <c:v>Tunisia</c:v>
                </c:pt>
                <c:pt idx="2481">
                  <c:v>Tunisia</c:v>
                </c:pt>
                <c:pt idx="2482">
                  <c:v>Tunisia</c:v>
                </c:pt>
                <c:pt idx="2483">
                  <c:v>Tunisia</c:v>
                </c:pt>
                <c:pt idx="2484">
                  <c:v>Tunisia</c:v>
                </c:pt>
                <c:pt idx="2485">
                  <c:v>Tunisia</c:v>
                </c:pt>
                <c:pt idx="2486">
                  <c:v>Tunisia</c:v>
                </c:pt>
                <c:pt idx="2487">
                  <c:v>Tunisia</c:v>
                </c:pt>
                <c:pt idx="2488">
                  <c:v>Tunisia</c:v>
                </c:pt>
                <c:pt idx="2489">
                  <c:v>Tunisia</c:v>
                </c:pt>
                <c:pt idx="2490">
                  <c:v>Tunisia</c:v>
                </c:pt>
                <c:pt idx="2491">
                  <c:v>Tunisia</c:v>
                </c:pt>
                <c:pt idx="2492">
                  <c:v>Tunisia</c:v>
                </c:pt>
                <c:pt idx="2493">
                  <c:v>Tunisia</c:v>
                </c:pt>
                <c:pt idx="2494">
                  <c:v>Turkey</c:v>
                </c:pt>
                <c:pt idx="2495">
                  <c:v>Turkey</c:v>
                </c:pt>
                <c:pt idx="2496">
                  <c:v>Turkey</c:v>
                </c:pt>
                <c:pt idx="2497">
                  <c:v>Turkey</c:v>
                </c:pt>
                <c:pt idx="2498">
                  <c:v>Turkey</c:v>
                </c:pt>
                <c:pt idx="2499">
                  <c:v>Turkey</c:v>
                </c:pt>
                <c:pt idx="2500">
                  <c:v>Turkey</c:v>
                </c:pt>
                <c:pt idx="2501">
                  <c:v>Turkey</c:v>
                </c:pt>
                <c:pt idx="2502">
                  <c:v>Turkey</c:v>
                </c:pt>
                <c:pt idx="2503">
                  <c:v>Turkey</c:v>
                </c:pt>
                <c:pt idx="2504">
                  <c:v>Turkey</c:v>
                </c:pt>
                <c:pt idx="2505">
                  <c:v>Turkey</c:v>
                </c:pt>
                <c:pt idx="2506">
                  <c:v>Turkey</c:v>
                </c:pt>
                <c:pt idx="2507">
                  <c:v>Turkey</c:v>
                </c:pt>
                <c:pt idx="2508">
                  <c:v>Turkey</c:v>
                </c:pt>
                <c:pt idx="2509">
                  <c:v>Turkmenistan</c:v>
                </c:pt>
                <c:pt idx="2510">
                  <c:v>Turkmenistan</c:v>
                </c:pt>
                <c:pt idx="2511">
                  <c:v>Turkmenistan</c:v>
                </c:pt>
                <c:pt idx="2512">
                  <c:v>Turkmenistan</c:v>
                </c:pt>
                <c:pt idx="2513">
                  <c:v>Turkmenistan</c:v>
                </c:pt>
                <c:pt idx="2514">
                  <c:v>Turkmenistan</c:v>
                </c:pt>
                <c:pt idx="2515">
                  <c:v>Turkmenistan</c:v>
                </c:pt>
                <c:pt idx="2516">
                  <c:v>Turkmenistan</c:v>
                </c:pt>
                <c:pt idx="2517">
                  <c:v>Turkmenistan</c:v>
                </c:pt>
                <c:pt idx="2518">
                  <c:v>Turkmenistan</c:v>
                </c:pt>
                <c:pt idx="2519">
                  <c:v>Turkmenistan</c:v>
                </c:pt>
                <c:pt idx="2520">
                  <c:v>Turkmenistan</c:v>
                </c:pt>
                <c:pt idx="2521">
                  <c:v>Turkmenistan</c:v>
                </c:pt>
                <c:pt idx="2522">
                  <c:v>Turkmenistan</c:v>
                </c:pt>
                <c:pt idx="2523">
                  <c:v>Turkmenistan</c:v>
                </c:pt>
                <c:pt idx="2524">
                  <c:v>Uganda</c:v>
                </c:pt>
                <c:pt idx="2525">
                  <c:v>Uganda</c:v>
                </c:pt>
                <c:pt idx="2526">
                  <c:v>Uganda</c:v>
                </c:pt>
                <c:pt idx="2527">
                  <c:v>Uganda</c:v>
                </c:pt>
                <c:pt idx="2528">
                  <c:v>Uganda</c:v>
                </c:pt>
                <c:pt idx="2529">
                  <c:v>Uganda</c:v>
                </c:pt>
                <c:pt idx="2530">
                  <c:v>Uganda</c:v>
                </c:pt>
                <c:pt idx="2531">
                  <c:v>Uganda</c:v>
                </c:pt>
                <c:pt idx="2532">
                  <c:v>Uganda</c:v>
                </c:pt>
                <c:pt idx="2533">
                  <c:v>Uganda</c:v>
                </c:pt>
                <c:pt idx="2534">
                  <c:v>Uganda</c:v>
                </c:pt>
                <c:pt idx="2535">
                  <c:v>Uganda</c:v>
                </c:pt>
                <c:pt idx="2536">
                  <c:v>Uganda</c:v>
                </c:pt>
                <c:pt idx="2537">
                  <c:v>Uganda</c:v>
                </c:pt>
                <c:pt idx="2538">
                  <c:v>Uganda</c:v>
                </c:pt>
                <c:pt idx="2539">
                  <c:v>Ukraine</c:v>
                </c:pt>
                <c:pt idx="2540">
                  <c:v>Ukraine</c:v>
                </c:pt>
                <c:pt idx="2541">
                  <c:v>Ukraine</c:v>
                </c:pt>
                <c:pt idx="2542">
                  <c:v>Ukraine</c:v>
                </c:pt>
                <c:pt idx="2543">
                  <c:v>Ukraine</c:v>
                </c:pt>
                <c:pt idx="2544">
                  <c:v>Ukraine</c:v>
                </c:pt>
                <c:pt idx="2545">
                  <c:v>Ukraine</c:v>
                </c:pt>
                <c:pt idx="2546">
                  <c:v>Ukraine</c:v>
                </c:pt>
                <c:pt idx="2547">
                  <c:v>Ukraine</c:v>
                </c:pt>
                <c:pt idx="2548">
                  <c:v>Ukraine</c:v>
                </c:pt>
                <c:pt idx="2549">
                  <c:v>Ukraine</c:v>
                </c:pt>
                <c:pt idx="2550">
                  <c:v>Ukraine</c:v>
                </c:pt>
                <c:pt idx="2551">
                  <c:v>Ukraine</c:v>
                </c:pt>
                <c:pt idx="2552">
                  <c:v>Ukraine</c:v>
                </c:pt>
                <c:pt idx="2553">
                  <c:v>Ukraine</c:v>
                </c:pt>
                <c:pt idx="2554">
                  <c:v>United Arab Emirates</c:v>
                </c:pt>
                <c:pt idx="2555">
                  <c:v>United Arab Emirates</c:v>
                </c:pt>
                <c:pt idx="2556">
                  <c:v>United Arab Emirates</c:v>
                </c:pt>
                <c:pt idx="2557">
                  <c:v>United Arab Emirates</c:v>
                </c:pt>
                <c:pt idx="2558">
                  <c:v>United Arab Emirates</c:v>
                </c:pt>
                <c:pt idx="2559">
                  <c:v>United Arab Emirates</c:v>
                </c:pt>
                <c:pt idx="2560">
                  <c:v>United Arab Emirates</c:v>
                </c:pt>
                <c:pt idx="2561">
                  <c:v>United Arab Emirates</c:v>
                </c:pt>
                <c:pt idx="2562">
                  <c:v>United Arab Emirates</c:v>
                </c:pt>
                <c:pt idx="2563">
                  <c:v>United Arab Emirates</c:v>
                </c:pt>
                <c:pt idx="2564">
                  <c:v>United Arab Emirates</c:v>
                </c:pt>
                <c:pt idx="2565">
                  <c:v>United Arab Emirates</c:v>
                </c:pt>
                <c:pt idx="2566">
                  <c:v>United Arab Emirates</c:v>
                </c:pt>
                <c:pt idx="2567">
                  <c:v>United Arab Emirates</c:v>
                </c:pt>
                <c:pt idx="2568">
                  <c:v>United Arab Emirates</c:v>
                </c:pt>
                <c:pt idx="2569">
                  <c:v>United Kingdom of Great Britain and Northern Ireland</c:v>
                </c:pt>
                <c:pt idx="2570">
                  <c:v>United Kingdom of Great Britain and Northern Ireland</c:v>
                </c:pt>
                <c:pt idx="2571">
                  <c:v>United Kingdom of Great Britain and Northern Ireland</c:v>
                </c:pt>
                <c:pt idx="2572">
                  <c:v>United Kingdom of Great Britain and Northern Ireland</c:v>
                </c:pt>
                <c:pt idx="2573">
                  <c:v>United Kingdom of Great Britain and Northern Ireland</c:v>
                </c:pt>
                <c:pt idx="2574">
                  <c:v>United Kingdom of Great Britain and Northern Ireland</c:v>
                </c:pt>
                <c:pt idx="2575">
                  <c:v>United Kingdom of Great Britain and Northern Ireland</c:v>
                </c:pt>
                <c:pt idx="2576">
                  <c:v>United Kingdom of Great Britain and Northern Ireland</c:v>
                </c:pt>
                <c:pt idx="2577">
                  <c:v>United Kingdom of Great Britain and Northern Ireland</c:v>
                </c:pt>
                <c:pt idx="2578">
                  <c:v>United Kingdom of Great Britain and Northern Ireland</c:v>
                </c:pt>
                <c:pt idx="2579">
                  <c:v>United Kingdom of Great Britain and Northern Ireland</c:v>
                </c:pt>
                <c:pt idx="2580">
                  <c:v>United Kingdom of Great Britain and Northern Ireland</c:v>
                </c:pt>
                <c:pt idx="2581">
                  <c:v>United Kingdom of Great Britain and Northern Ireland</c:v>
                </c:pt>
                <c:pt idx="2582">
                  <c:v>United Kingdom of Great Britain and Northern Ireland</c:v>
                </c:pt>
                <c:pt idx="2583">
                  <c:v>United Kingdom of Great Britain and Northern Ireland</c:v>
                </c:pt>
                <c:pt idx="2584">
                  <c:v>United Kingdom of Great Britain and Northern Ireland</c:v>
                </c:pt>
                <c:pt idx="2585">
                  <c:v>United Republic of Tanzania</c:v>
                </c:pt>
                <c:pt idx="2586">
                  <c:v>United Republic of Tanzania</c:v>
                </c:pt>
                <c:pt idx="2587">
                  <c:v>United Republic of Tanzania</c:v>
                </c:pt>
                <c:pt idx="2588">
                  <c:v>United Republic of Tanzania</c:v>
                </c:pt>
                <c:pt idx="2589">
                  <c:v>United Republic of Tanzania</c:v>
                </c:pt>
                <c:pt idx="2590">
                  <c:v>United Republic of Tanzania</c:v>
                </c:pt>
                <c:pt idx="2591">
                  <c:v>United Republic of Tanzania</c:v>
                </c:pt>
                <c:pt idx="2592">
                  <c:v>United Republic of Tanzania</c:v>
                </c:pt>
                <c:pt idx="2593">
                  <c:v>United Republic of Tanzania</c:v>
                </c:pt>
                <c:pt idx="2594">
                  <c:v>United Republic of Tanzania</c:v>
                </c:pt>
                <c:pt idx="2595">
                  <c:v>United Republic of Tanzania</c:v>
                </c:pt>
                <c:pt idx="2596">
                  <c:v>United Republic of Tanzania</c:v>
                </c:pt>
                <c:pt idx="2597">
                  <c:v>United Republic of Tanzania</c:v>
                </c:pt>
                <c:pt idx="2598">
                  <c:v>United Republic of Tanzania</c:v>
                </c:pt>
                <c:pt idx="2599">
                  <c:v>United Republic of Tanzania</c:v>
                </c:pt>
                <c:pt idx="2600">
                  <c:v>United States of America</c:v>
                </c:pt>
                <c:pt idx="2601">
                  <c:v>United States of America</c:v>
                </c:pt>
                <c:pt idx="2602">
                  <c:v>United States of America</c:v>
                </c:pt>
                <c:pt idx="2603">
                  <c:v>United States of America</c:v>
                </c:pt>
                <c:pt idx="2604">
                  <c:v>United States of America</c:v>
                </c:pt>
                <c:pt idx="2605">
                  <c:v>United States of America</c:v>
                </c:pt>
                <c:pt idx="2606">
                  <c:v>United States of America</c:v>
                </c:pt>
                <c:pt idx="2607">
                  <c:v>United States of America</c:v>
                </c:pt>
                <c:pt idx="2608">
                  <c:v>United States of America</c:v>
                </c:pt>
                <c:pt idx="2609">
                  <c:v>United States of America</c:v>
                </c:pt>
                <c:pt idx="2610">
                  <c:v>United States of America</c:v>
                </c:pt>
                <c:pt idx="2611">
                  <c:v>United States of America</c:v>
                </c:pt>
                <c:pt idx="2612">
                  <c:v>United States of America</c:v>
                </c:pt>
                <c:pt idx="2613">
                  <c:v>United States of America</c:v>
                </c:pt>
                <c:pt idx="2614">
                  <c:v>United States of America</c:v>
                </c:pt>
                <c:pt idx="2615">
                  <c:v>Uruguay</c:v>
                </c:pt>
                <c:pt idx="2616">
                  <c:v>Uruguay</c:v>
                </c:pt>
                <c:pt idx="2617">
                  <c:v>Uruguay</c:v>
                </c:pt>
                <c:pt idx="2618">
                  <c:v>Uruguay</c:v>
                </c:pt>
                <c:pt idx="2619">
                  <c:v>Uruguay</c:v>
                </c:pt>
                <c:pt idx="2620">
                  <c:v>Uruguay</c:v>
                </c:pt>
                <c:pt idx="2621">
                  <c:v>Uruguay</c:v>
                </c:pt>
                <c:pt idx="2622">
                  <c:v>Uruguay</c:v>
                </c:pt>
                <c:pt idx="2623">
                  <c:v>Uruguay</c:v>
                </c:pt>
                <c:pt idx="2624">
                  <c:v>Uruguay</c:v>
                </c:pt>
                <c:pt idx="2625">
                  <c:v>Uruguay</c:v>
                </c:pt>
                <c:pt idx="2626">
                  <c:v>Uruguay</c:v>
                </c:pt>
                <c:pt idx="2627">
                  <c:v>Uruguay</c:v>
                </c:pt>
                <c:pt idx="2628">
                  <c:v>Uruguay</c:v>
                </c:pt>
                <c:pt idx="2629">
                  <c:v>Uruguay</c:v>
                </c:pt>
                <c:pt idx="2630">
                  <c:v>Uzbekistan</c:v>
                </c:pt>
                <c:pt idx="2631">
                  <c:v>Uzbekistan</c:v>
                </c:pt>
                <c:pt idx="2632">
                  <c:v>Uzbekistan</c:v>
                </c:pt>
                <c:pt idx="2633">
                  <c:v>Uzbekistan</c:v>
                </c:pt>
                <c:pt idx="2634">
                  <c:v>Uzbekistan</c:v>
                </c:pt>
                <c:pt idx="2635">
                  <c:v>Uzbekistan</c:v>
                </c:pt>
                <c:pt idx="2636">
                  <c:v>Uzbekistan</c:v>
                </c:pt>
                <c:pt idx="2637">
                  <c:v>Uzbekistan</c:v>
                </c:pt>
                <c:pt idx="2638">
                  <c:v>Uzbekistan</c:v>
                </c:pt>
                <c:pt idx="2639">
                  <c:v>Uzbekistan</c:v>
                </c:pt>
                <c:pt idx="2640">
                  <c:v>Uzbekistan</c:v>
                </c:pt>
                <c:pt idx="2641">
                  <c:v>Uzbekistan</c:v>
                </c:pt>
                <c:pt idx="2642">
                  <c:v>Uzbekistan</c:v>
                </c:pt>
                <c:pt idx="2643">
                  <c:v>Uzbekistan</c:v>
                </c:pt>
                <c:pt idx="2644">
                  <c:v>Uzbekistan</c:v>
                </c:pt>
                <c:pt idx="2645">
                  <c:v>Vanuatu</c:v>
                </c:pt>
                <c:pt idx="2646">
                  <c:v>Vanuatu</c:v>
                </c:pt>
                <c:pt idx="2647">
                  <c:v>Vanuatu</c:v>
                </c:pt>
                <c:pt idx="2648">
                  <c:v>Vanuatu</c:v>
                </c:pt>
                <c:pt idx="2649">
                  <c:v>Vanuatu</c:v>
                </c:pt>
                <c:pt idx="2650">
                  <c:v>Vanuatu</c:v>
                </c:pt>
                <c:pt idx="2651">
                  <c:v>Vanuatu</c:v>
                </c:pt>
                <c:pt idx="2652">
                  <c:v>Vanuatu</c:v>
                </c:pt>
                <c:pt idx="2653">
                  <c:v>Vanuatu</c:v>
                </c:pt>
                <c:pt idx="2654">
                  <c:v>Vanuatu</c:v>
                </c:pt>
                <c:pt idx="2655">
                  <c:v>Vanuatu</c:v>
                </c:pt>
                <c:pt idx="2656">
                  <c:v>Vanuatu</c:v>
                </c:pt>
                <c:pt idx="2657">
                  <c:v>Vanuatu</c:v>
                </c:pt>
                <c:pt idx="2658">
                  <c:v>Vanuatu</c:v>
                </c:pt>
                <c:pt idx="2659">
                  <c:v>Vanuatu</c:v>
                </c:pt>
                <c:pt idx="2660">
                  <c:v>Venezuela (Bolivarian Republic of)</c:v>
                </c:pt>
                <c:pt idx="2661">
                  <c:v>Venezuela (Bolivarian Republic of)</c:v>
                </c:pt>
                <c:pt idx="2662">
                  <c:v>Venezuela (Bolivarian Republic of)</c:v>
                </c:pt>
                <c:pt idx="2663">
                  <c:v>Venezuela (Bolivarian Republic of)</c:v>
                </c:pt>
                <c:pt idx="2664">
                  <c:v>Venezuela (Bolivarian Republic of)</c:v>
                </c:pt>
                <c:pt idx="2665">
                  <c:v>Venezuela (Bolivarian Republic of)</c:v>
                </c:pt>
                <c:pt idx="2666">
                  <c:v>Venezuela (Bolivarian Republic of)</c:v>
                </c:pt>
                <c:pt idx="2667">
                  <c:v>Venezuela (Bolivarian Republic of)</c:v>
                </c:pt>
                <c:pt idx="2668">
                  <c:v>Venezuela (Bolivarian Republic of)</c:v>
                </c:pt>
                <c:pt idx="2669">
                  <c:v>Venezuela (Bolivarian Republic of)</c:v>
                </c:pt>
                <c:pt idx="2670">
                  <c:v>Venezuela (Bolivarian Republic of)</c:v>
                </c:pt>
                <c:pt idx="2671">
                  <c:v>Venezuela (Bolivarian Republic of)</c:v>
                </c:pt>
                <c:pt idx="2672">
                  <c:v>Venezuela (Bolivarian Republic of)</c:v>
                </c:pt>
                <c:pt idx="2673">
                  <c:v>Venezuela (Bolivarian Republic of)</c:v>
                </c:pt>
                <c:pt idx="2674">
                  <c:v>Venezuela (Bolivarian Republic of)</c:v>
                </c:pt>
                <c:pt idx="2675">
                  <c:v>Viet Nam</c:v>
                </c:pt>
                <c:pt idx="2676">
                  <c:v>Viet Nam</c:v>
                </c:pt>
                <c:pt idx="2677">
                  <c:v>Viet Nam</c:v>
                </c:pt>
                <c:pt idx="2678">
                  <c:v>Viet Nam</c:v>
                </c:pt>
                <c:pt idx="2679">
                  <c:v>Viet Nam</c:v>
                </c:pt>
                <c:pt idx="2680">
                  <c:v>Viet Nam</c:v>
                </c:pt>
                <c:pt idx="2681">
                  <c:v>Viet Nam</c:v>
                </c:pt>
                <c:pt idx="2682">
                  <c:v>Viet Nam</c:v>
                </c:pt>
                <c:pt idx="2683">
                  <c:v>Viet Nam</c:v>
                </c:pt>
                <c:pt idx="2684">
                  <c:v>Viet Nam</c:v>
                </c:pt>
                <c:pt idx="2685">
                  <c:v>Viet Nam</c:v>
                </c:pt>
                <c:pt idx="2686">
                  <c:v>Viet Nam</c:v>
                </c:pt>
                <c:pt idx="2687">
                  <c:v>Viet Nam</c:v>
                </c:pt>
                <c:pt idx="2688">
                  <c:v>Viet Nam</c:v>
                </c:pt>
                <c:pt idx="2689">
                  <c:v>Viet Nam</c:v>
                </c:pt>
                <c:pt idx="2690">
                  <c:v>Yemen</c:v>
                </c:pt>
                <c:pt idx="2691">
                  <c:v>Yemen</c:v>
                </c:pt>
                <c:pt idx="2692">
                  <c:v>Yemen</c:v>
                </c:pt>
                <c:pt idx="2693">
                  <c:v>Yemen</c:v>
                </c:pt>
                <c:pt idx="2694">
                  <c:v>Yemen</c:v>
                </c:pt>
                <c:pt idx="2695">
                  <c:v>Yemen</c:v>
                </c:pt>
                <c:pt idx="2696">
                  <c:v>Yemen</c:v>
                </c:pt>
                <c:pt idx="2697">
                  <c:v>Yemen</c:v>
                </c:pt>
                <c:pt idx="2698">
                  <c:v>Yemen</c:v>
                </c:pt>
                <c:pt idx="2699">
                  <c:v>Yemen</c:v>
                </c:pt>
                <c:pt idx="2700">
                  <c:v>Yemen</c:v>
                </c:pt>
                <c:pt idx="2701">
                  <c:v>Yemen</c:v>
                </c:pt>
                <c:pt idx="2702">
                  <c:v>Yemen</c:v>
                </c:pt>
                <c:pt idx="2703">
                  <c:v>Yemen</c:v>
                </c:pt>
                <c:pt idx="2704">
                  <c:v>Yemen</c:v>
                </c:pt>
                <c:pt idx="2705">
                  <c:v>Zambia</c:v>
                </c:pt>
                <c:pt idx="2706">
                  <c:v>Zambia</c:v>
                </c:pt>
                <c:pt idx="2707">
                  <c:v>Zambia</c:v>
                </c:pt>
                <c:pt idx="2708">
                  <c:v>Zambia</c:v>
                </c:pt>
                <c:pt idx="2709">
                  <c:v>Zambia</c:v>
                </c:pt>
                <c:pt idx="2710">
                  <c:v>Zambia</c:v>
                </c:pt>
                <c:pt idx="2711">
                  <c:v>Zambia</c:v>
                </c:pt>
                <c:pt idx="2712">
                  <c:v>Zambia</c:v>
                </c:pt>
                <c:pt idx="2713">
                  <c:v>Zambia</c:v>
                </c:pt>
                <c:pt idx="2714">
                  <c:v>Zambia</c:v>
                </c:pt>
                <c:pt idx="2715">
                  <c:v>Zambia</c:v>
                </c:pt>
                <c:pt idx="2716">
                  <c:v>Zambia</c:v>
                </c:pt>
                <c:pt idx="2717">
                  <c:v>Zambia</c:v>
                </c:pt>
                <c:pt idx="2718">
                  <c:v>Zambia</c:v>
                </c:pt>
                <c:pt idx="2719">
                  <c:v>Zambia</c:v>
                </c:pt>
                <c:pt idx="2720">
                  <c:v>Zimbabwe</c:v>
                </c:pt>
                <c:pt idx="2721">
                  <c:v>Zimbabwe</c:v>
                </c:pt>
                <c:pt idx="2722">
                  <c:v>Zimbabwe</c:v>
                </c:pt>
                <c:pt idx="2723">
                  <c:v>Zimbabwe</c:v>
                </c:pt>
                <c:pt idx="2724">
                  <c:v>Zimbabwe</c:v>
                </c:pt>
                <c:pt idx="2725">
                  <c:v>Zimbabwe</c:v>
                </c:pt>
                <c:pt idx="2726">
                  <c:v>Zimbabwe</c:v>
                </c:pt>
                <c:pt idx="2727">
                  <c:v>Zimbabwe</c:v>
                </c:pt>
                <c:pt idx="2728">
                  <c:v>Zimbabwe</c:v>
                </c:pt>
                <c:pt idx="2729">
                  <c:v>Zimbabwe</c:v>
                </c:pt>
                <c:pt idx="2730">
                  <c:v>Zimbabwe</c:v>
                </c:pt>
                <c:pt idx="2731">
                  <c:v>Zimbabwe</c:v>
                </c:pt>
                <c:pt idx="2732">
                  <c:v>Zimbabwe</c:v>
                </c:pt>
                <c:pt idx="2733">
                  <c:v>Zimbabwe</c:v>
                </c:pt>
                <c:pt idx="2734">
                  <c:v>Zimbabwe</c:v>
                </c:pt>
              </c:strCache>
            </c:strRef>
          </c:cat>
          <c:val>
            <c:numRef>
              <c:f>Regression!RegChartCookDistFlag</c:f>
              <c:numCache>
                <c:formatCode>0.0000</c:formatCode>
                <c:ptCount val="2735"/>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pt idx="1500">
                  <c:v>#N/A</c:v>
                </c:pt>
                <c:pt idx="1501">
                  <c:v>#N/A</c:v>
                </c:pt>
                <c:pt idx="1502">
                  <c:v>#N/A</c:v>
                </c:pt>
                <c:pt idx="1503">
                  <c:v>#N/A</c:v>
                </c:pt>
                <c:pt idx="1504">
                  <c:v>#N/A</c:v>
                </c:pt>
                <c:pt idx="1505">
                  <c:v>#N/A</c:v>
                </c:pt>
                <c:pt idx="1506">
                  <c:v>#N/A</c:v>
                </c:pt>
                <c:pt idx="1507">
                  <c:v>#N/A</c:v>
                </c:pt>
                <c:pt idx="1508">
                  <c:v>#N/A</c:v>
                </c:pt>
                <c:pt idx="1509">
                  <c:v>#N/A</c:v>
                </c:pt>
                <c:pt idx="1510">
                  <c:v>#N/A</c:v>
                </c:pt>
                <c:pt idx="1511">
                  <c:v>#N/A</c:v>
                </c:pt>
                <c:pt idx="1512">
                  <c:v>#N/A</c:v>
                </c:pt>
                <c:pt idx="1513">
                  <c:v>#N/A</c:v>
                </c:pt>
                <c:pt idx="1514">
                  <c:v>#N/A</c:v>
                </c:pt>
                <c:pt idx="1515">
                  <c:v>#N/A</c:v>
                </c:pt>
                <c:pt idx="1516">
                  <c:v>#N/A</c:v>
                </c:pt>
                <c:pt idx="1517">
                  <c:v>#N/A</c:v>
                </c:pt>
                <c:pt idx="1518">
                  <c:v>#N/A</c:v>
                </c:pt>
                <c:pt idx="1519">
                  <c:v>#N/A</c:v>
                </c:pt>
                <c:pt idx="1520">
                  <c:v>#N/A</c:v>
                </c:pt>
                <c:pt idx="1521">
                  <c:v>#N/A</c:v>
                </c:pt>
                <c:pt idx="1522">
                  <c:v>#N/A</c:v>
                </c:pt>
                <c:pt idx="1523">
                  <c:v>#N/A</c:v>
                </c:pt>
                <c:pt idx="1524">
                  <c:v>#N/A</c:v>
                </c:pt>
                <c:pt idx="1525">
                  <c:v>#N/A</c:v>
                </c:pt>
                <c:pt idx="1526">
                  <c:v>#N/A</c:v>
                </c:pt>
                <c:pt idx="1527">
                  <c:v>#N/A</c:v>
                </c:pt>
                <c:pt idx="1528">
                  <c:v>#N/A</c:v>
                </c:pt>
                <c:pt idx="1529">
                  <c:v>#N/A</c:v>
                </c:pt>
                <c:pt idx="1530">
                  <c:v>#N/A</c:v>
                </c:pt>
                <c:pt idx="1531">
                  <c:v>#N/A</c:v>
                </c:pt>
                <c:pt idx="1532">
                  <c:v>#N/A</c:v>
                </c:pt>
                <c:pt idx="1533">
                  <c:v>#N/A</c:v>
                </c:pt>
                <c:pt idx="1534">
                  <c:v>#N/A</c:v>
                </c:pt>
                <c:pt idx="1535">
                  <c:v>#N/A</c:v>
                </c:pt>
                <c:pt idx="1536">
                  <c:v>#N/A</c:v>
                </c:pt>
                <c:pt idx="1537">
                  <c:v>#N/A</c:v>
                </c:pt>
                <c:pt idx="1538">
                  <c:v>#N/A</c:v>
                </c:pt>
                <c:pt idx="1539">
                  <c:v>#N/A</c:v>
                </c:pt>
                <c:pt idx="1540">
                  <c:v>#N/A</c:v>
                </c:pt>
                <c:pt idx="1541">
                  <c:v>#N/A</c:v>
                </c:pt>
                <c:pt idx="1542">
                  <c:v>#N/A</c:v>
                </c:pt>
                <c:pt idx="1543">
                  <c:v>#N/A</c:v>
                </c:pt>
                <c:pt idx="1544">
                  <c:v>#N/A</c:v>
                </c:pt>
                <c:pt idx="1545">
                  <c:v>#N/A</c:v>
                </c:pt>
                <c:pt idx="1546">
                  <c:v>#N/A</c:v>
                </c:pt>
                <c:pt idx="1547">
                  <c:v>#N/A</c:v>
                </c:pt>
                <c:pt idx="1548">
                  <c:v>#N/A</c:v>
                </c:pt>
                <c:pt idx="1549">
                  <c:v>#N/A</c:v>
                </c:pt>
                <c:pt idx="1550">
                  <c:v>#N/A</c:v>
                </c:pt>
                <c:pt idx="1551">
                  <c:v>#N/A</c:v>
                </c:pt>
                <c:pt idx="1552">
                  <c:v>#N/A</c:v>
                </c:pt>
                <c:pt idx="1553">
                  <c:v>#N/A</c:v>
                </c:pt>
                <c:pt idx="1554">
                  <c:v>#N/A</c:v>
                </c:pt>
                <c:pt idx="1555">
                  <c:v>#N/A</c:v>
                </c:pt>
                <c:pt idx="1556">
                  <c:v>#N/A</c:v>
                </c:pt>
                <c:pt idx="1557">
                  <c:v>#N/A</c:v>
                </c:pt>
                <c:pt idx="1558">
                  <c:v>#N/A</c:v>
                </c:pt>
                <c:pt idx="1559">
                  <c:v>#N/A</c:v>
                </c:pt>
                <c:pt idx="1560">
                  <c:v>#N/A</c:v>
                </c:pt>
                <c:pt idx="1561">
                  <c:v>#N/A</c:v>
                </c:pt>
                <c:pt idx="1562">
                  <c:v>#N/A</c:v>
                </c:pt>
                <c:pt idx="1563">
                  <c:v>#N/A</c:v>
                </c:pt>
                <c:pt idx="1564">
                  <c:v>#N/A</c:v>
                </c:pt>
                <c:pt idx="1565">
                  <c:v>#N/A</c:v>
                </c:pt>
                <c:pt idx="1566">
                  <c:v>#N/A</c:v>
                </c:pt>
                <c:pt idx="1567">
                  <c:v>#N/A</c:v>
                </c:pt>
                <c:pt idx="1568">
                  <c:v>#N/A</c:v>
                </c:pt>
                <c:pt idx="1569">
                  <c:v>#N/A</c:v>
                </c:pt>
                <c:pt idx="1570">
                  <c:v>#N/A</c:v>
                </c:pt>
                <c:pt idx="1571">
                  <c:v>#N/A</c:v>
                </c:pt>
                <c:pt idx="1572">
                  <c:v>#N/A</c:v>
                </c:pt>
                <c:pt idx="1573">
                  <c:v>#N/A</c:v>
                </c:pt>
                <c:pt idx="1574">
                  <c:v>#N/A</c:v>
                </c:pt>
                <c:pt idx="1575">
                  <c:v>#N/A</c:v>
                </c:pt>
                <c:pt idx="1576">
                  <c:v>#N/A</c:v>
                </c:pt>
                <c:pt idx="1577">
                  <c:v>#N/A</c:v>
                </c:pt>
                <c:pt idx="1578">
                  <c:v>#N/A</c:v>
                </c:pt>
                <c:pt idx="1579">
                  <c:v>#N/A</c:v>
                </c:pt>
                <c:pt idx="1580">
                  <c:v>#N/A</c:v>
                </c:pt>
                <c:pt idx="1581">
                  <c:v>#N/A</c:v>
                </c:pt>
                <c:pt idx="1582">
                  <c:v>#N/A</c:v>
                </c:pt>
                <c:pt idx="1583">
                  <c:v>#N/A</c:v>
                </c:pt>
                <c:pt idx="1584">
                  <c:v>#N/A</c:v>
                </c:pt>
                <c:pt idx="1585">
                  <c:v>#N/A</c:v>
                </c:pt>
                <c:pt idx="1586">
                  <c:v>#N/A</c:v>
                </c:pt>
                <c:pt idx="1587">
                  <c:v>#N/A</c:v>
                </c:pt>
                <c:pt idx="1588">
                  <c:v>#N/A</c:v>
                </c:pt>
                <c:pt idx="1589">
                  <c:v>#N/A</c:v>
                </c:pt>
                <c:pt idx="1590">
                  <c:v>#N/A</c:v>
                </c:pt>
                <c:pt idx="1591">
                  <c:v>#N/A</c:v>
                </c:pt>
                <c:pt idx="1592">
                  <c:v>#N/A</c:v>
                </c:pt>
                <c:pt idx="1593">
                  <c:v>#N/A</c:v>
                </c:pt>
                <c:pt idx="1594">
                  <c:v>#N/A</c:v>
                </c:pt>
                <c:pt idx="1595">
                  <c:v>#N/A</c:v>
                </c:pt>
                <c:pt idx="1596">
                  <c:v>#N/A</c:v>
                </c:pt>
                <c:pt idx="1597">
                  <c:v>#N/A</c:v>
                </c:pt>
                <c:pt idx="1598">
                  <c:v>#N/A</c:v>
                </c:pt>
                <c:pt idx="1599">
                  <c:v>#N/A</c:v>
                </c:pt>
                <c:pt idx="1600">
                  <c:v>#N/A</c:v>
                </c:pt>
                <c:pt idx="1601">
                  <c:v>#N/A</c:v>
                </c:pt>
                <c:pt idx="1602">
                  <c:v>#N/A</c:v>
                </c:pt>
                <c:pt idx="1603">
                  <c:v>#N/A</c:v>
                </c:pt>
                <c:pt idx="1604">
                  <c:v>#N/A</c:v>
                </c:pt>
                <c:pt idx="1605">
                  <c:v>#N/A</c:v>
                </c:pt>
                <c:pt idx="1606">
                  <c:v>#N/A</c:v>
                </c:pt>
                <c:pt idx="1607">
                  <c:v>#N/A</c:v>
                </c:pt>
                <c:pt idx="1608">
                  <c:v>#N/A</c:v>
                </c:pt>
                <c:pt idx="1609">
                  <c:v>#N/A</c:v>
                </c:pt>
                <c:pt idx="1610">
                  <c:v>#N/A</c:v>
                </c:pt>
                <c:pt idx="1611">
                  <c:v>#N/A</c:v>
                </c:pt>
                <c:pt idx="1612">
                  <c:v>#N/A</c:v>
                </c:pt>
                <c:pt idx="1613">
                  <c:v>#N/A</c:v>
                </c:pt>
                <c:pt idx="1614">
                  <c:v>#N/A</c:v>
                </c:pt>
                <c:pt idx="1615">
                  <c:v>#N/A</c:v>
                </c:pt>
                <c:pt idx="1616">
                  <c:v>#N/A</c:v>
                </c:pt>
                <c:pt idx="1617">
                  <c:v>#N/A</c:v>
                </c:pt>
                <c:pt idx="1618">
                  <c:v>#N/A</c:v>
                </c:pt>
                <c:pt idx="1619">
                  <c:v>#N/A</c:v>
                </c:pt>
                <c:pt idx="1620">
                  <c:v>#N/A</c:v>
                </c:pt>
                <c:pt idx="1621">
                  <c:v>#N/A</c:v>
                </c:pt>
                <c:pt idx="1622">
                  <c:v>#N/A</c:v>
                </c:pt>
                <c:pt idx="1623">
                  <c:v>#N/A</c:v>
                </c:pt>
                <c:pt idx="1624">
                  <c:v>#N/A</c:v>
                </c:pt>
                <c:pt idx="1625">
                  <c:v>#N/A</c:v>
                </c:pt>
                <c:pt idx="1626">
                  <c:v>#N/A</c:v>
                </c:pt>
                <c:pt idx="1627">
                  <c:v>#N/A</c:v>
                </c:pt>
                <c:pt idx="1628">
                  <c:v>#N/A</c:v>
                </c:pt>
                <c:pt idx="1629">
                  <c:v>#N/A</c:v>
                </c:pt>
                <c:pt idx="1630">
                  <c:v>#N/A</c:v>
                </c:pt>
                <c:pt idx="1631">
                  <c:v>#N/A</c:v>
                </c:pt>
                <c:pt idx="1632">
                  <c:v>#N/A</c:v>
                </c:pt>
                <c:pt idx="1633">
                  <c:v>#N/A</c:v>
                </c:pt>
                <c:pt idx="1634">
                  <c:v>#N/A</c:v>
                </c:pt>
                <c:pt idx="1635">
                  <c:v>#N/A</c:v>
                </c:pt>
                <c:pt idx="1636">
                  <c:v>#N/A</c:v>
                </c:pt>
                <c:pt idx="1637">
                  <c:v>#N/A</c:v>
                </c:pt>
                <c:pt idx="1638">
                  <c:v>#N/A</c:v>
                </c:pt>
                <c:pt idx="1639">
                  <c:v>#N/A</c:v>
                </c:pt>
                <c:pt idx="1640">
                  <c:v>#N/A</c:v>
                </c:pt>
                <c:pt idx="1641">
                  <c:v>#N/A</c:v>
                </c:pt>
                <c:pt idx="1642">
                  <c:v>#N/A</c:v>
                </c:pt>
                <c:pt idx="1643">
                  <c:v>#N/A</c:v>
                </c:pt>
                <c:pt idx="1644">
                  <c:v>#N/A</c:v>
                </c:pt>
                <c:pt idx="1645">
                  <c:v>#N/A</c:v>
                </c:pt>
                <c:pt idx="1646">
                  <c:v>#N/A</c:v>
                </c:pt>
                <c:pt idx="1647">
                  <c:v>#N/A</c:v>
                </c:pt>
                <c:pt idx="1648">
                  <c:v>#N/A</c:v>
                </c:pt>
                <c:pt idx="1649">
                  <c:v>#N/A</c:v>
                </c:pt>
                <c:pt idx="1650">
                  <c:v>#N/A</c:v>
                </c:pt>
                <c:pt idx="1651">
                  <c:v>#N/A</c:v>
                </c:pt>
                <c:pt idx="1652">
                  <c:v>#N/A</c:v>
                </c:pt>
                <c:pt idx="1653">
                  <c:v>#N/A</c:v>
                </c:pt>
                <c:pt idx="1654">
                  <c:v>#N/A</c:v>
                </c:pt>
                <c:pt idx="1655">
                  <c:v>#N/A</c:v>
                </c:pt>
                <c:pt idx="1656">
                  <c:v>#N/A</c:v>
                </c:pt>
                <c:pt idx="1657">
                  <c:v>#N/A</c:v>
                </c:pt>
                <c:pt idx="1658">
                  <c:v>#N/A</c:v>
                </c:pt>
                <c:pt idx="1659">
                  <c:v>#N/A</c:v>
                </c:pt>
                <c:pt idx="1660">
                  <c:v>#N/A</c:v>
                </c:pt>
                <c:pt idx="1661">
                  <c:v>#N/A</c:v>
                </c:pt>
                <c:pt idx="1662">
                  <c:v>#N/A</c:v>
                </c:pt>
                <c:pt idx="1663">
                  <c:v>#N/A</c:v>
                </c:pt>
                <c:pt idx="1664">
                  <c:v>#N/A</c:v>
                </c:pt>
                <c:pt idx="1665">
                  <c:v>#N/A</c:v>
                </c:pt>
                <c:pt idx="1666">
                  <c:v>#N/A</c:v>
                </c:pt>
                <c:pt idx="1667">
                  <c:v>#N/A</c:v>
                </c:pt>
                <c:pt idx="1668">
                  <c:v>#N/A</c:v>
                </c:pt>
                <c:pt idx="1669">
                  <c:v>#N/A</c:v>
                </c:pt>
                <c:pt idx="1670">
                  <c:v>#N/A</c:v>
                </c:pt>
                <c:pt idx="1671">
                  <c:v>#N/A</c:v>
                </c:pt>
                <c:pt idx="1672">
                  <c:v>#N/A</c:v>
                </c:pt>
                <c:pt idx="1673">
                  <c:v>#N/A</c:v>
                </c:pt>
                <c:pt idx="1674">
                  <c:v>#N/A</c:v>
                </c:pt>
                <c:pt idx="1675">
                  <c:v>#N/A</c:v>
                </c:pt>
                <c:pt idx="1676">
                  <c:v>#N/A</c:v>
                </c:pt>
                <c:pt idx="1677">
                  <c:v>#N/A</c:v>
                </c:pt>
                <c:pt idx="1678">
                  <c:v>#N/A</c:v>
                </c:pt>
                <c:pt idx="1679">
                  <c:v>#N/A</c:v>
                </c:pt>
                <c:pt idx="1680">
                  <c:v>#N/A</c:v>
                </c:pt>
                <c:pt idx="1681">
                  <c:v>#N/A</c:v>
                </c:pt>
                <c:pt idx="1682">
                  <c:v>#N/A</c:v>
                </c:pt>
                <c:pt idx="1683">
                  <c:v>#N/A</c:v>
                </c:pt>
                <c:pt idx="1684">
                  <c:v>#N/A</c:v>
                </c:pt>
                <c:pt idx="1685">
                  <c:v>#N/A</c:v>
                </c:pt>
                <c:pt idx="1686">
                  <c:v>#N/A</c:v>
                </c:pt>
                <c:pt idx="1687">
                  <c:v>#N/A</c:v>
                </c:pt>
                <c:pt idx="1688">
                  <c:v>#N/A</c:v>
                </c:pt>
                <c:pt idx="1689">
                  <c:v>#N/A</c:v>
                </c:pt>
                <c:pt idx="1690">
                  <c:v>#N/A</c:v>
                </c:pt>
                <c:pt idx="1691">
                  <c:v>#N/A</c:v>
                </c:pt>
                <c:pt idx="1692">
                  <c:v>#N/A</c:v>
                </c:pt>
                <c:pt idx="1693">
                  <c:v>#N/A</c:v>
                </c:pt>
                <c:pt idx="1694">
                  <c:v>#N/A</c:v>
                </c:pt>
                <c:pt idx="1695">
                  <c:v>#N/A</c:v>
                </c:pt>
                <c:pt idx="1696">
                  <c:v>#N/A</c:v>
                </c:pt>
                <c:pt idx="1697">
                  <c:v>#N/A</c:v>
                </c:pt>
                <c:pt idx="1698">
                  <c:v>#N/A</c:v>
                </c:pt>
                <c:pt idx="1699">
                  <c:v>#N/A</c:v>
                </c:pt>
                <c:pt idx="1700">
                  <c:v>#N/A</c:v>
                </c:pt>
                <c:pt idx="1701">
                  <c:v>#N/A</c:v>
                </c:pt>
                <c:pt idx="1702">
                  <c:v>#N/A</c:v>
                </c:pt>
                <c:pt idx="1703">
                  <c:v>#N/A</c:v>
                </c:pt>
                <c:pt idx="1704">
                  <c:v>#N/A</c:v>
                </c:pt>
                <c:pt idx="1705">
                  <c:v>#N/A</c:v>
                </c:pt>
                <c:pt idx="1706">
                  <c:v>#N/A</c:v>
                </c:pt>
                <c:pt idx="1707">
                  <c:v>#N/A</c:v>
                </c:pt>
                <c:pt idx="1708">
                  <c:v>#N/A</c:v>
                </c:pt>
                <c:pt idx="1709">
                  <c:v>#N/A</c:v>
                </c:pt>
                <c:pt idx="1710">
                  <c:v>#N/A</c:v>
                </c:pt>
                <c:pt idx="1711">
                  <c:v>#N/A</c:v>
                </c:pt>
                <c:pt idx="1712">
                  <c:v>#N/A</c:v>
                </c:pt>
                <c:pt idx="1713">
                  <c:v>#N/A</c:v>
                </c:pt>
                <c:pt idx="1714">
                  <c:v>#N/A</c:v>
                </c:pt>
                <c:pt idx="1715">
                  <c:v>#N/A</c:v>
                </c:pt>
                <c:pt idx="1716">
                  <c:v>#N/A</c:v>
                </c:pt>
                <c:pt idx="1717">
                  <c:v>#N/A</c:v>
                </c:pt>
                <c:pt idx="1718">
                  <c:v>#N/A</c:v>
                </c:pt>
                <c:pt idx="1719">
                  <c:v>#N/A</c:v>
                </c:pt>
                <c:pt idx="1720">
                  <c:v>#N/A</c:v>
                </c:pt>
                <c:pt idx="1721">
                  <c:v>#N/A</c:v>
                </c:pt>
                <c:pt idx="1722">
                  <c:v>#N/A</c:v>
                </c:pt>
                <c:pt idx="1723">
                  <c:v>#N/A</c:v>
                </c:pt>
                <c:pt idx="1724">
                  <c:v>#N/A</c:v>
                </c:pt>
                <c:pt idx="1725">
                  <c:v>#N/A</c:v>
                </c:pt>
                <c:pt idx="1726">
                  <c:v>#N/A</c:v>
                </c:pt>
                <c:pt idx="1727">
                  <c:v>#N/A</c:v>
                </c:pt>
                <c:pt idx="1728">
                  <c:v>#N/A</c:v>
                </c:pt>
                <c:pt idx="1729">
                  <c:v>#N/A</c:v>
                </c:pt>
                <c:pt idx="1730">
                  <c:v>#N/A</c:v>
                </c:pt>
                <c:pt idx="1731">
                  <c:v>#N/A</c:v>
                </c:pt>
                <c:pt idx="1732">
                  <c:v>#N/A</c:v>
                </c:pt>
                <c:pt idx="1733">
                  <c:v>#N/A</c:v>
                </c:pt>
                <c:pt idx="1734">
                  <c:v>#N/A</c:v>
                </c:pt>
                <c:pt idx="1735">
                  <c:v>#N/A</c:v>
                </c:pt>
                <c:pt idx="1736">
                  <c:v>#N/A</c:v>
                </c:pt>
                <c:pt idx="1737">
                  <c:v>#N/A</c:v>
                </c:pt>
                <c:pt idx="1738">
                  <c:v>#N/A</c:v>
                </c:pt>
                <c:pt idx="1739">
                  <c:v>#N/A</c:v>
                </c:pt>
                <c:pt idx="1740">
                  <c:v>#N/A</c:v>
                </c:pt>
                <c:pt idx="1741">
                  <c:v>#N/A</c:v>
                </c:pt>
                <c:pt idx="1742">
                  <c:v>#N/A</c:v>
                </c:pt>
                <c:pt idx="1743">
                  <c:v>#N/A</c:v>
                </c:pt>
                <c:pt idx="1744">
                  <c:v>#N/A</c:v>
                </c:pt>
                <c:pt idx="1745">
                  <c:v>#N/A</c:v>
                </c:pt>
                <c:pt idx="1746">
                  <c:v>#N/A</c:v>
                </c:pt>
                <c:pt idx="1747">
                  <c:v>#N/A</c:v>
                </c:pt>
                <c:pt idx="1748">
                  <c:v>#N/A</c:v>
                </c:pt>
                <c:pt idx="1749">
                  <c:v>#N/A</c:v>
                </c:pt>
                <c:pt idx="1750">
                  <c:v>#N/A</c:v>
                </c:pt>
                <c:pt idx="1751">
                  <c:v>#N/A</c:v>
                </c:pt>
                <c:pt idx="1752">
                  <c:v>#N/A</c:v>
                </c:pt>
                <c:pt idx="1753">
                  <c:v>#N/A</c:v>
                </c:pt>
                <c:pt idx="1754">
                  <c:v>#N/A</c:v>
                </c:pt>
                <c:pt idx="1755">
                  <c:v>#N/A</c:v>
                </c:pt>
                <c:pt idx="1756">
                  <c:v>#N/A</c:v>
                </c:pt>
                <c:pt idx="1757">
                  <c:v>#N/A</c:v>
                </c:pt>
                <c:pt idx="1758">
                  <c:v>#N/A</c:v>
                </c:pt>
                <c:pt idx="1759">
                  <c:v>#N/A</c:v>
                </c:pt>
                <c:pt idx="1760">
                  <c:v>#N/A</c:v>
                </c:pt>
                <c:pt idx="1761">
                  <c:v>#N/A</c:v>
                </c:pt>
                <c:pt idx="1762">
                  <c:v>#N/A</c:v>
                </c:pt>
                <c:pt idx="1763">
                  <c:v>#N/A</c:v>
                </c:pt>
                <c:pt idx="1764">
                  <c:v>#N/A</c:v>
                </c:pt>
                <c:pt idx="1765">
                  <c:v>#N/A</c:v>
                </c:pt>
                <c:pt idx="1766">
                  <c:v>#N/A</c:v>
                </c:pt>
                <c:pt idx="1767">
                  <c:v>#N/A</c:v>
                </c:pt>
                <c:pt idx="1768">
                  <c:v>#N/A</c:v>
                </c:pt>
                <c:pt idx="1769">
                  <c:v>#N/A</c:v>
                </c:pt>
                <c:pt idx="1770">
                  <c:v>#N/A</c:v>
                </c:pt>
                <c:pt idx="1771">
                  <c:v>#N/A</c:v>
                </c:pt>
                <c:pt idx="1772">
                  <c:v>#N/A</c:v>
                </c:pt>
                <c:pt idx="1773">
                  <c:v>#N/A</c:v>
                </c:pt>
                <c:pt idx="1774">
                  <c:v>#N/A</c:v>
                </c:pt>
                <c:pt idx="1775">
                  <c:v>#N/A</c:v>
                </c:pt>
                <c:pt idx="1776">
                  <c:v>#N/A</c:v>
                </c:pt>
                <c:pt idx="1777">
                  <c:v>#N/A</c:v>
                </c:pt>
                <c:pt idx="1778">
                  <c:v>#N/A</c:v>
                </c:pt>
                <c:pt idx="1779">
                  <c:v>#N/A</c:v>
                </c:pt>
                <c:pt idx="1780">
                  <c:v>#N/A</c:v>
                </c:pt>
                <c:pt idx="1781">
                  <c:v>#N/A</c:v>
                </c:pt>
                <c:pt idx="1782">
                  <c:v>#N/A</c:v>
                </c:pt>
                <c:pt idx="1783">
                  <c:v>#N/A</c:v>
                </c:pt>
                <c:pt idx="1784">
                  <c:v>#N/A</c:v>
                </c:pt>
                <c:pt idx="1785">
                  <c:v>#N/A</c:v>
                </c:pt>
                <c:pt idx="1786">
                  <c:v>#N/A</c:v>
                </c:pt>
                <c:pt idx="1787">
                  <c:v>#N/A</c:v>
                </c:pt>
                <c:pt idx="1788">
                  <c:v>#N/A</c:v>
                </c:pt>
                <c:pt idx="1789">
                  <c:v>#N/A</c:v>
                </c:pt>
                <c:pt idx="1790">
                  <c:v>#N/A</c:v>
                </c:pt>
                <c:pt idx="1791">
                  <c:v>#N/A</c:v>
                </c:pt>
                <c:pt idx="1792">
                  <c:v>#N/A</c:v>
                </c:pt>
                <c:pt idx="1793">
                  <c:v>#N/A</c:v>
                </c:pt>
                <c:pt idx="1794">
                  <c:v>#N/A</c:v>
                </c:pt>
                <c:pt idx="1795">
                  <c:v>#N/A</c:v>
                </c:pt>
                <c:pt idx="1796">
                  <c:v>#N/A</c:v>
                </c:pt>
                <c:pt idx="1797">
                  <c:v>#N/A</c:v>
                </c:pt>
                <c:pt idx="1798">
                  <c:v>#N/A</c:v>
                </c:pt>
                <c:pt idx="1799">
                  <c:v>#N/A</c:v>
                </c:pt>
                <c:pt idx="1800">
                  <c:v>#N/A</c:v>
                </c:pt>
                <c:pt idx="1801">
                  <c:v>#N/A</c:v>
                </c:pt>
                <c:pt idx="1802">
                  <c:v>#N/A</c:v>
                </c:pt>
                <c:pt idx="1803">
                  <c:v>#N/A</c:v>
                </c:pt>
                <c:pt idx="1804">
                  <c:v>#N/A</c:v>
                </c:pt>
                <c:pt idx="1805">
                  <c:v>#N/A</c:v>
                </c:pt>
                <c:pt idx="1806">
                  <c:v>#N/A</c:v>
                </c:pt>
                <c:pt idx="1807">
                  <c:v>#N/A</c:v>
                </c:pt>
                <c:pt idx="1808">
                  <c:v>#N/A</c:v>
                </c:pt>
                <c:pt idx="1809">
                  <c:v>#N/A</c:v>
                </c:pt>
                <c:pt idx="1810">
                  <c:v>#N/A</c:v>
                </c:pt>
                <c:pt idx="1811">
                  <c:v>#N/A</c:v>
                </c:pt>
                <c:pt idx="1812">
                  <c:v>#N/A</c:v>
                </c:pt>
                <c:pt idx="1813">
                  <c:v>#N/A</c:v>
                </c:pt>
                <c:pt idx="1814">
                  <c:v>#N/A</c:v>
                </c:pt>
                <c:pt idx="1815">
                  <c:v>#N/A</c:v>
                </c:pt>
                <c:pt idx="1816">
                  <c:v>#N/A</c:v>
                </c:pt>
                <c:pt idx="1817">
                  <c:v>#N/A</c:v>
                </c:pt>
                <c:pt idx="1818">
                  <c:v>#N/A</c:v>
                </c:pt>
                <c:pt idx="1819">
                  <c:v>#N/A</c:v>
                </c:pt>
                <c:pt idx="1820">
                  <c:v>#N/A</c:v>
                </c:pt>
                <c:pt idx="1821">
                  <c:v>#N/A</c:v>
                </c:pt>
                <c:pt idx="1822">
                  <c:v>#N/A</c:v>
                </c:pt>
                <c:pt idx="1823">
                  <c:v>#N/A</c:v>
                </c:pt>
                <c:pt idx="1824">
                  <c:v>#N/A</c:v>
                </c:pt>
                <c:pt idx="1825">
                  <c:v>#N/A</c:v>
                </c:pt>
                <c:pt idx="1826">
                  <c:v>#N/A</c:v>
                </c:pt>
                <c:pt idx="1827">
                  <c:v>#N/A</c:v>
                </c:pt>
                <c:pt idx="1828">
                  <c:v>#N/A</c:v>
                </c:pt>
                <c:pt idx="1829">
                  <c:v>#N/A</c:v>
                </c:pt>
                <c:pt idx="1830">
                  <c:v>#N/A</c:v>
                </c:pt>
                <c:pt idx="1831">
                  <c:v>#N/A</c:v>
                </c:pt>
                <c:pt idx="1832">
                  <c:v>#N/A</c:v>
                </c:pt>
                <c:pt idx="1833">
                  <c:v>#N/A</c:v>
                </c:pt>
                <c:pt idx="1834">
                  <c:v>#N/A</c:v>
                </c:pt>
                <c:pt idx="1835">
                  <c:v>#N/A</c:v>
                </c:pt>
                <c:pt idx="1836">
                  <c:v>#N/A</c:v>
                </c:pt>
                <c:pt idx="1837">
                  <c:v>#N/A</c:v>
                </c:pt>
                <c:pt idx="1838">
                  <c:v>#N/A</c:v>
                </c:pt>
                <c:pt idx="1839">
                  <c:v>#N/A</c:v>
                </c:pt>
                <c:pt idx="1840">
                  <c:v>#N/A</c:v>
                </c:pt>
                <c:pt idx="1841">
                  <c:v>#N/A</c:v>
                </c:pt>
                <c:pt idx="1842">
                  <c:v>#N/A</c:v>
                </c:pt>
                <c:pt idx="1843">
                  <c:v>#N/A</c:v>
                </c:pt>
                <c:pt idx="1844">
                  <c:v>#N/A</c:v>
                </c:pt>
                <c:pt idx="1845">
                  <c:v>#N/A</c:v>
                </c:pt>
                <c:pt idx="1846">
                  <c:v>#N/A</c:v>
                </c:pt>
                <c:pt idx="1847">
                  <c:v>#N/A</c:v>
                </c:pt>
                <c:pt idx="1848">
                  <c:v>#N/A</c:v>
                </c:pt>
                <c:pt idx="1849">
                  <c:v>#N/A</c:v>
                </c:pt>
                <c:pt idx="1850">
                  <c:v>#N/A</c:v>
                </c:pt>
                <c:pt idx="1851">
                  <c:v>#N/A</c:v>
                </c:pt>
                <c:pt idx="1852">
                  <c:v>#N/A</c:v>
                </c:pt>
                <c:pt idx="1853">
                  <c:v>#N/A</c:v>
                </c:pt>
                <c:pt idx="1854">
                  <c:v>#N/A</c:v>
                </c:pt>
                <c:pt idx="1855">
                  <c:v>#N/A</c:v>
                </c:pt>
                <c:pt idx="1856">
                  <c:v>#N/A</c:v>
                </c:pt>
                <c:pt idx="1857">
                  <c:v>#N/A</c:v>
                </c:pt>
                <c:pt idx="1858">
                  <c:v>#N/A</c:v>
                </c:pt>
                <c:pt idx="1859">
                  <c:v>#N/A</c:v>
                </c:pt>
                <c:pt idx="1860">
                  <c:v>#N/A</c:v>
                </c:pt>
                <c:pt idx="1861">
                  <c:v>#N/A</c:v>
                </c:pt>
                <c:pt idx="1862">
                  <c:v>#N/A</c:v>
                </c:pt>
                <c:pt idx="1863">
                  <c:v>#N/A</c:v>
                </c:pt>
                <c:pt idx="1864">
                  <c:v>#N/A</c:v>
                </c:pt>
                <c:pt idx="1865">
                  <c:v>#N/A</c:v>
                </c:pt>
                <c:pt idx="1866">
                  <c:v>#N/A</c:v>
                </c:pt>
                <c:pt idx="1867">
                  <c:v>#N/A</c:v>
                </c:pt>
                <c:pt idx="1868">
                  <c:v>#N/A</c:v>
                </c:pt>
                <c:pt idx="1869">
                  <c:v>#N/A</c:v>
                </c:pt>
                <c:pt idx="1870">
                  <c:v>#N/A</c:v>
                </c:pt>
                <c:pt idx="1871">
                  <c:v>#N/A</c:v>
                </c:pt>
                <c:pt idx="1872">
                  <c:v>#N/A</c:v>
                </c:pt>
                <c:pt idx="1873">
                  <c:v>#N/A</c:v>
                </c:pt>
                <c:pt idx="1874">
                  <c:v>#N/A</c:v>
                </c:pt>
                <c:pt idx="1875">
                  <c:v>#N/A</c:v>
                </c:pt>
                <c:pt idx="1876">
                  <c:v>#N/A</c:v>
                </c:pt>
                <c:pt idx="1877">
                  <c:v>#N/A</c:v>
                </c:pt>
                <c:pt idx="1878">
                  <c:v>#N/A</c:v>
                </c:pt>
                <c:pt idx="1879">
                  <c:v>#N/A</c:v>
                </c:pt>
                <c:pt idx="1880">
                  <c:v>#N/A</c:v>
                </c:pt>
                <c:pt idx="1881">
                  <c:v>#N/A</c:v>
                </c:pt>
                <c:pt idx="1882">
                  <c:v>#N/A</c:v>
                </c:pt>
                <c:pt idx="1883">
                  <c:v>#N/A</c:v>
                </c:pt>
                <c:pt idx="1884">
                  <c:v>#N/A</c:v>
                </c:pt>
                <c:pt idx="1885">
                  <c:v>#N/A</c:v>
                </c:pt>
                <c:pt idx="1886">
                  <c:v>#N/A</c:v>
                </c:pt>
                <c:pt idx="1887">
                  <c:v>#N/A</c:v>
                </c:pt>
                <c:pt idx="1888">
                  <c:v>#N/A</c:v>
                </c:pt>
                <c:pt idx="1889">
                  <c:v>#N/A</c:v>
                </c:pt>
                <c:pt idx="1890">
                  <c:v>#N/A</c:v>
                </c:pt>
                <c:pt idx="1891">
                  <c:v>#N/A</c:v>
                </c:pt>
                <c:pt idx="1892">
                  <c:v>#N/A</c:v>
                </c:pt>
                <c:pt idx="1893">
                  <c:v>#N/A</c:v>
                </c:pt>
                <c:pt idx="1894">
                  <c:v>#N/A</c:v>
                </c:pt>
                <c:pt idx="1895">
                  <c:v>#N/A</c:v>
                </c:pt>
                <c:pt idx="1896">
                  <c:v>#N/A</c:v>
                </c:pt>
                <c:pt idx="1897">
                  <c:v>#N/A</c:v>
                </c:pt>
                <c:pt idx="1898">
                  <c:v>#N/A</c:v>
                </c:pt>
                <c:pt idx="1899">
                  <c:v>#N/A</c:v>
                </c:pt>
                <c:pt idx="1900">
                  <c:v>#N/A</c:v>
                </c:pt>
                <c:pt idx="1901">
                  <c:v>#N/A</c:v>
                </c:pt>
                <c:pt idx="1902">
                  <c:v>#N/A</c:v>
                </c:pt>
                <c:pt idx="1903">
                  <c:v>#N/A</c:v>
                </c:pt>
                <c:pt idx="1904">
                  <c:v>#N/A</c:v>
                </c:pt>
                <c:pt idx="1905">
                  <c:v>#N/A</c:v>
                </c:pt>
                <c:pt idx="1906">
                  <c:v>#N/A</c:v>
                </c:pt>
                <c:pt idx="1907">
                  <c:v>#N/A</c:v>
                </c:pt>
                <c:pt idx="1908">
                  <c:v>#N/A</c:v>
                </c:pt>
                <c:pt idx="1909">
                  <c:v>#N/A</c:v>
                </c:pt>
                <c:pt idx="1910">
                  <c:v>#N/A</c:v>
                </c:pt>
                <c:pt idx="1911">
                  <c:v>#N/A</c:v>
                </c:pt>
                <c:pt idx="1912">
                  <c:v>#N/A</c:v>
                </c:pt>
                <c:pt idx="1913">
                  <c:v>#N/A</c:v>
                </c:pt>
                <c:pt idx="1914">
                  <c:v>#N/A</c:v>
                </c:pt>
                <c:pt idx="1915">
                  <c:v>#N/A</c:v>
                </c:pt>
                <c:pt idx="1916">
                  <c:v>#N/A</c:v>
                </c:pt>
                <c:pt idx="1917">
                  <c:v>#N/A</c:v>
                </c:pt>
                <c:pt idx="1918">
                  <c:v>#N/A</c:v>
                </c:pt>
                <c:pt idx="1919">
                  <c:v>#N/A</c:v>
                </c:pt>
                <c:pt idx="1920">
                  <c:v>#N/A</c:v>
                </c:pt>
                <c:pt idx="1921">
                  <c:v>#N/A</c:v>
                </c:pt>
                <c:pt idx="1922">
                  <c:v>#N/A</c:v>
                </c:pt>
                <c:pt idx="1923">
                  <c:v>#N/A</c:v>
                </c:pt>
                <c:pt idx="1924">
                  <c:v>#N/A</c:v>
                </c:pt>
                <c:pt idx="1925">
                  <c:v>#N/A</c:v>
                </c:pt>
                <c:pt idx="1926">
                  <c:v>#N/A</c:v>
                </c:pt>
                <c:pt idx="1927">
                  <c:v>#N/A</c:v>
                </c:pt>
                <c:pt idx="1928">
                  <c:v>#N/A</c:v>
                </c:pt>
                <c:pt idx="1929">
                  <c:v>#N/A</c:v>
                </c:pt>
                <c:pt idx="1930">
                  <c:v>#N/A</c:v>
                </c:pt>
                <c:pt idx="1931">
                  <c:v>#N/A</c:v>
                </c:pt>
                <c:pt idx="1932">
                  <c:v>#N/A</c:v>
                </c:pt>
                <c:pt idx="1933">
                  <c:v>#N/A</c:v>
                </c:pt>
                <c:pt idx="1934">
                  <c:v>#N/A</c:v>
                </c:pt>
                <c:pt idx="1935">
                  <c:v>#N/A</c:v>
                </c:pt>
                <c:pt idx="1936">
                  <c:v>#N/A</c:v>
                </c:pt>
                <c:pt idx="1937">
                  <c:v>#N/A</c:v>
                </c:pt>
                <c:pt idx="1938">
                  <c:v>#N/A</c:v>
                </c:pt>
                <c:pt idx="1939">
                  <c:v>#N/A</c:v>
                </c:pt>
                <c:pt idx="1940">
                  <c:v>#N/A</c:v>
                </c:pt>
                <c:pt idx="1941">
                  <c:v>#N/A</c:v>
                </c:pt>
                <c:pt idx="1942">
                  <c:v>#N/A</c:v>
                </c:pt>
                <c:pt idx="1943">
                  <c:v>#N/A</c:v>
                </c:pt>
                <c:pt idx="1944">
                  <c:v>#N/A</c:v>
                </c:pt>
                <c:pt idx="1945">
                  <c:v>#N/A</c:v>
                </c:pt>
                <c:pt idx="1946">
                  <c:v>#N/A</c:v>
                </c:pt>
                <c:pt idx="1947">
                  <c:v>#N/A</c:v>
                </c:pt>
                <c:pt idx="1948">
                  <c:v>#N/A</c:v>
                </c:pt>
                <c:pt idx="1949">
                  <c:v>#N/A</c:v>
                </c:pt>
                <c:pt idx="1950">
                  <c:v>#N/A</c:v>
                </c:pt>
                <c:pt idx="1951">
                  <c:v>#N/A</c:v>
                </c:pt>
                <c:pt idx="1952">
                  <c:v>#N/A</c:v>
                </c:pt>
                <c:pt idx="1953">
                  <c:v>#N/A</c:v>
                </c:pt>
                <c:pt idx="1954">
                  <c:v>#N/A</c:v>
                </c:pt>
                <c:pt idx="1955">
                  <c:v>#N/A</c:v>
                </c:pt>
                <c:pt idx="1956">
                  <c:v>#N/A</c:v>
                </c:pt>
                <c:pt idx="1957">
                  <c:v>#N/A</c:v>
                </c:pt>
                <c:pt idx="1958">
                  <c:v>#N/A</c:v>
                </c:pt>
                <c:pt idx="1959">
                  <c:v>#N/A</c:v>
                </c:pt>
                <c:pt idx="1960">
                  <c:v>#N/A</c:v>
                </c:pt>
                <c:pt idx="1961">
                  <c:v>#N/A</c:v>
                </c:pt>
                <c:pt idx="1962">
                  <c:v>#N/A</c:v>
                </c:pt>
                <c:pt idx="1963">
                  <c:v>#N/A</c:v>
                </c:pt>
                <c:pt idx="1964">
                  <c:v>#N/A</c:v>
                </c:pt>
                <c:pt idx="1965">
                  <c:v>#N/A</c:v>
                </c:pt>
                <c:pt idx="1966">
                  <c:v>#N/A</c:v>
                </c:pt>
                <c:pt idx="1967">
                  <c:v>#N/A</c:v>
                </c:pt>
                <c:pt idx="1968">
                  <c:v>#N/A</c:v>
                </c:pt>
                <c:pt idx="1969">
                  <c:v>#N/A</c:v>
                </c:pt>
                <c:pt idx="1970">
                  <c:v>#N/A</c:v>
                </c:pt>
                <c:pt idx="1971">
                  <c:v>#N/A</c:v>
                </c:pt>
                <c:pt idx="1972">
                  <c:v>#N/A</c:v>
                </c:pt>
                <c:pt idx="1973">
                  <c:v>#N/A</c:v>
                </c:pt>
                <c:pt idx="1974">
                  <c:v>#N/A</c:v>
                </c:pt>
                <c:pt idx="1975">
                  <c:v>#N/A</c:v>
                </c:pt>
                <c:pt idx="1976">
                  <c:v>#N/A</c:v>
                </c:pt>
                <c:pt idx="1977">
                  <c:v>#N/A</c:v>
                </c:pt>
                <c:pt idx="1978">
                  <c:v>#N/A</c:v>
                </c:pt>
                <c:pt idx="1979">
                  <c:v>#N/A</c:v>
                </c:pt>
                <c:pt idx="1980">
                  <c:v>#N/A</c:v>
                </c:pt>
                <c:pt idx="1981">
                  <c:v>#N/A</c:v>
                </c:pt>
                <c:pt idx="1982">
                  <c:v>#N/A</c:v>
                </c:pt>
                <c:pt idx="1983">
                  <c:v>#N/A</c:v>
                </c:pt>
                <c:pt idx="1984">
                  <c:v>#N/A</c:v>
                </c:pt>
                <c:pt idx="1985">
                  <c:v>#N/A</c:v>
                </c:pt>
                <c:pt idx="1986">
                  <c:v>#N/A</c:v>
                </c:pt>
                <c:pt idx="1987">
                  <c:v>#N/A</c:v>
                </c:pt>
                <c:pt idx="1988">
                  <c:v>#N/A</c:v>
                </c:pt>
                <c:pt idx="1989">
                  <c:v>#N/A</c:v>
                </c:pt>
                <c:pt idx="1990">
                  <c:v>#N/A</c:v>
                </c:pt>
                <c:pt idx="1991">
                  <c:v>#N/A</c:v>
                </c:pt>
                <c:pt idx="1992">
                  <c:v>#N/A</c:v>
                </c:pt>
                <c:pt idx="1993">
                  <c:v>#N/A</c:v>
                </c:pt>
                <c:pt idx="1994">
                  <c:v>#N/A</c:v>
                </c:pt>
                <c:pt idx="1995">
                  <c:v>#N/A</c:v>
                </c:pt>
                <c:pt idx="1996">
                  <c:v>#N/A</c:v>
                </c:pt>
                <c:pt idx="1997">
                  <c:v>#N/A</c:v>
                </c:pt>
                <c:pt idx="1998">
                  <c:v>#N/A</c:v>
                </c:pt>
                <c:pt idx="1999">
                  <c:v>#N/A</c:v>
                </c:pt>
                <c:pt idx="2000">
                  <c:v>#N/A</c:v>
                </c:pt>
                <c:pt idx="2001">
                  <c:v>#N/A</c:v>
                </c:pt>
                <c:pt idx="2002">
                  <c:v>#N/A</c:v>
                </c:pt>
                <c:pt idx="2003">
                  <c:v>#N/A</c:v>
                </c:pt>
                <c:pt idx="2004">
                  <c:v>#N/A</c:v>
                </c:pt>
                <c:pt idx="2005">
                  <c:v>#N/A</c:v>
                </c:pt>
                <c:pt idx="2006">
                  <c:v>#N/A</c:v>
                </c:pt>
                <c:pt idx="2007">
                  <c:v>#N/A</c:v>
                </c:pt>
                <c:pt idx="2008">
                  <c:v>#N/A</c:v>
                </c:pt>
                <c:pt idx="2009">
                  <c:v>#N/A</c:v>
                </c:pt>
                <c:pt idx="2010">
                  <c:v>#N/A</c:v>
                </c:pt>
                <c:pt idx="2011">
                  <c:v>#N/A</c:v>
                </c:pt>
                <c:pt idx="2012">
                  <c:v>#N/A</c:v>
                </c:pt>
                <c:pt idx="2013">
                  <c:v>#N/A</c:v>
                </c:pt>
                <c:pt idx="2014">
                  <c:v>#N/A</c:v>
                </c:pt>
                <c:pt idx="2015">
                  <c:v>#N/A</c:v>
                </c:pt>
                <c:pt idx="2016">
                  <c:v>#N/A</c:v>
                </c:pt>
                <c:pt idx="2017">
                  <c:v>#N/A</c:v>
                </c:pt>
                <c:pt idx="2018">
                  <c:v>#N/A</c:v>
                </c:pt>
                <c:pt idx="2019">
                  <c:v>#N/A</c:v>
                </c:pt>
                <c:pt idx="2020">
                  <c:v>#N/A</c:v>
                </c:pt>
                <c:pt idx="2021">
                  <c:v>#N/A</c:v>
                </c:pt>
                <c:pt idx="2022">
                  <c:v>#N/A</c:v>
                </c:pt>
                <c:pt idx="2023">
                  <c:v>#N/A</c:v>
                </c:pt>
                <c:pt idx="2024">
                  <c:v>#N/A</c:v>
                </c:pt>
                <c:pt idx="2025">
                  <c:v>#N/A</c:v>
                </c:pt>
                <c:pt idx="2026">
                  <c:v>#N/A</c:v>
                </c:pt>
                <c:pt idx="2027">
                  <c:v>#N/A</c:v>
                </c:pt>
                <c:pt idx="2028">
                  <c:v>#N/A</c:v>
                </c:pt>
                <c:pt idx="2029">
                  <c:v>#N/A</c:v>
                </c:pt>
                <c:pt idx="2030">
                  <c:v>#N/A</c:v>
                </c:pt>
                <c:pt idx="2031">
                  <c:v>#N/A</c:v>
                </c:pt>
                <c:pt idx="2032">
                  <c:v>#N/A</c:v>
                </c:pt>
                <c:pt idx="2033">
                  <c:v>#N/A</c:v>
                </c:pt>
                <c:pt idx="2034">
                  <c:v>#N/A</c:v>
                </c:pt>
                <c:pt idx="2035">
                  <c:v>#N/A</c:v>
                </c:pt>
                <c:pt idx="2036">
                  <c:v>#N/A</c:v>
                </c:pt>
                <c:pt idx="2037">
                  <c:v>#N/A</c:v>
                </c:pt>
                <c:pt idx="2038">
                  <c:v>#N/A</c:v>
                </c:pt>
                <c:pt idx="2039">
                  <c:v>#N/A</c:v>
                </c:pt>
                <c:pt idx="2040">
                  <c:v>#N/A</c:v>
                </c:pt>
                <c:pt idx="2041">
                  <c:v>#N/A</c:v>
                </c:pt>
                <c:pt idx="2042">
                  <c:v>#N/A</c:v>
                </c:pt>
                <c:pt idx="2043">
                  <c:v>#N/A</c:v>
                </c:pt>
                <c:pt idx="2044">
                  <c:v>#N/A</c:v>
                </c:pt>
                <c:pt idx="2045">
                  <c:v>#N/A</c:v>
                </c:pt>
                <c:pt idx="2046">
                  <c:v>#N/A</c:v>
                </c:pt>
                <c:pt idx="2047">
                  <c:v>#N/A</c:v>
                </c:pt>
                <c:pt idx="2048">
                  <c:v>#N/A</c:v>
                </c:pt>
                <c:pt idx="2049">
                  <c:v>#N/A</c:v>
                </c:pt>
                <c:pt idx="2050">
                  <c:v>#N/A</c:v>
                </c:pt>
                <c:pt idx="2051">
                  <c:v>#N/A</c:v>
                </c:pt>
                <c:pt idx="2052">
                  <c:v>#N/A</c:v>
                </c:pt>
                <c:pt idx="2053">
                  <c:v>#N/A</c:v>
                </c:pt>
                <c:pt idx="2054">
                  <c:v>#N/A</c:v>
                </c:pt>
                <c:pt idx="2055">
                  <c:v>#N/A</c:v>
                </c:pt>
                <c:pt idx="2056">
                  <c:v>#N/A</c:v>
                </c:pt>
                <c:pt idx="2057">
                  <c:v>#N/A</c:v>
                </c:pt>
                <c:pt idx="2058">
                  <c:v>#N/A</c:v>
                </c:pt>
                <c:pt idx="2059">
                  <c:v>#N/A</c:v>
                </c:pt>
                <c:pt idx="2060">
                  <c:v>#N/A</c:v>
                </c:pt>
                <c:pt idx="2061">
                  <c:v>#N/A</c:v>
                </c:pt>
                <c:pt idx="2062">
                  <c:v>#N/A</c:v>
                </c:pt>
                <c:pt idx="2063">
                  <c:v>#N/A</c:v>
                </c:pt>
                <c:pt idx="2064">
                  <c:v>#N/A</c:v>
                </c:pt>
                <c:pt idx="2065">
                  <c:v>#N/A</c:v>
                </c:pt>
                <c:pt idx="2066">
                  <c:v>#N/A</c:v>
                </c:pt>
                <c:pt idx="2067">
                  <c:v>#N/A</c:v>
                </c:pt>
                <c:pt idx="2068">
                  <c:v>#N/A</c:v>
                </c:pt>
                <c:pt idx="2069">
                  <c:v>#N/A</c:v>
                </c:pt>
                <c:pt idx="2070">
                  <c:v>#N/A</c:v>
                </c:pt>
                <c:pt idx="2071">
                  <c:v>#N/A</c:v>
                </c:pt>
                <c:pt idx="2072">
                  <c:v>#N/A</c:v>
                </c:pt>
                <c:pt idx="2073">
                  <c:v>#N/A</c:v>
                </c:pt>
                <c:pt idx="2074">
                  <c:v>#N/A</c:v>
                </c:pt>
                <c:pt idx="2075">
                  <c:v>#N/A</c:v>
                </c:pt>
                <c:pt idx="2076">
                  <c:v>#N/A</c:v>
                </c:pt>
                <c:pt idx="2077">
                  <c:v>#N/A</c:v>
                </c:pt>
                <c:pt idx="2078">
                  <c:v>#N/A</c:v>
                </c:pt>
                <c:pt idx="2079">
                  <c:v>#N/A</c:v>
                </c:pt>
                <c:pt idx="2080">
                  <c:v>#N/A</c:v>
                </c:pt>
                <c:pt idx="2081">
                  <c:v>#N/A</c:v>
                </c:pt>
                <c:pt idx="2082">
                  <c:v>#N/A</c:v>
                </c:pt>
                <c:pt idx="2083">
                  <c:v>#N/A</c:v>
                </c:pt>
                <c:pt idx="2084">
                  <c:v>#N/A</c:v>
                </c:pt>
                <c:pt idx="2085">
                  <c:v>#N/A</c:v>
                </c:pt>
                <c:pt idx="2086">
                  <c:v>#N/A</c:v>
                </c:pt>
                <c:pt idx="2087">
                  <c:v>#N/A</c:v>
                </c:pt>
                <c:pt idx="2088">
                  <c:v>#N/A</c:v>
                </c:pt>
                <c:pt idx="2089">
                  <c:v>#N/A</c:v>
                </c:pt>
                <c:pt idx="2090">
                  <c:v>#N/A</c:v>
                </c:pt>
                <c:pt idx="2091">
                  <c:v>#N/A</c:v>
                </c:pt>
                <c:pt idx="2092">
                  <c:v>#N/A</c:v>
                </c:pt>
                <c:pt idx="2093">
                  <c:v>#N/A</c:v>
                </c:pt>
                <c:pt idx="2094">
                  <c:v>#N/A</c:v>
                </c:pt>
                <c:pt idx="2095">
                  <c:v>#N/A</c:v>
                </c:pt>
                <c:pt idx="2096">
                  <c:v>#N/A</c:v>
                </c:pt>
                <c:pt idx="2097">
                  <c:v>#N/A</c:v>
                </c:pt>
                <c:pt idx="2098">
                  <c:v>#N/A</c:v>
                </c:pt>
                <c:pt idx="2099">
                  <c:v>#N/A</c:v>
                </c:pt>
                <c:pt idx="2100">
                  <c:v>#N/A</c:v>
                </c:pt>
                <c:pt idx="2101">
                  <c:v>#N/A</c:v>
                </c:pt>
                <c:pt idx="2102">
                  <c:v>#N/A</c:v>
                </c:pt>
                <c:pt idx="2103">
                  <c:v>#N/A</c:v>
                </c:pt>
                <c:pt idx="2104">
                  <c:v>#N/A</c:v>
                </c:pt>
                <c:pt idx="2105">
                  <c:v>#N/A</c:v>
                </c:pt>
                <c:pt idx="2106">
                  <c:v>#N/A</c:v>
                </c:pt>
                <c:pt idx="2107">
                  <c:v>#N/A</c:v>
                </c:pt>
                <c:pt idx="2108">
                  <c:v>#N/A</c:v>
                </c:pt>
                <c:pt idx="2109">
                  <c:v>#N/A</c:v>
                </c:pt>
                <c:pt idx="2110">
                  <c:v>#N/A</c:v>
                </c:pt>
                <c:pt idx="2111">
                  <c:v>#N/A</c:v>
                </c:pt>
                <c:pt idx="2112">
                  <c:v>#N/A</c:v>
                </c:pt>
                <c:pt idx="2113">
                  <c:v>#N/A</c:v>
                </c:pt>
                <c:pt idx="2114">
                  <c:v>#N/A</c:v>
                </c:pt>
                <c:pt idx="2115">
                  <c:v>#N/A</c:v>
                </c:pt>
                <c:pt idx="2116">
                  <c:v>#N/A</c:v>
                </c:pt>
                <c:pt idx="2117">
                  <c:v>#N/A</c:v>
                </c:pt>
                <c:pt idx="2118">
                  <c:v>#N/A</c:v>
                </c:pt>
                <c:pt idx="2119">
                  <c:v>#N/A</c:v>
                </c:pt>
                <c:pt idx="2120">
                  <c:v>#N/A</c:v>
                </c:pt>
                <c:pt idx="2121">
                  <c:v>#N/A</c:v>
                </c:pt>
                <c:pt idx="2122">
                  <c:v>#N/A</c:v>
                </c:pt>
                <c:pt idx="2123">
                  <c:v>#N/A</c:v>
                </c:pt>
                <c:pt idx="2124">
                  <c:v>#N/A</c:v>
                </c:pt>
                <c:pt idx="2125">
                  <c:v>#N/A</c:v>
                </c:pt>
                <c:pt idx="2126">
                  <c:v>#N/A</c:v>
                </c:pt>
                <c:pt idx="2127">
                  <c:v>#N/A</c:v>
                </c:pt>
                <c:pt idx="2128">
                  <c:v>#N/A</c:v>
                </c:pt>
                <c:pt idx="2129">
                  <c:v>#N/A</c:v>
                </c:pt>
                <c:pt idx="2130">
                  <c:v>#N/A</c:v>
                </c:pt>
                <c:pt idx="2131">
                  <c:v>#N/A</c:v>
                </c:pt>
                <c:pt idx="2132">
                  <c:v>#N/A</c:v>
                </c:pt>
                <c:pt idx="2133">
                  <c:v>#N/A</c:v>
                </c:pt>
                <c:pt idx="2134">
                  <c:v>#N/A</c:v>
                </c:pt>
                <c:pt idx="2135">
                  <c:v>#N/A</c:v>
                </c:pt>
                <c:pt idx="2136">
                  <c:v>#N/A</c:v>
                </c:pt>
                <c:pt idx="2137">
                  <c:v>#N/A</c:v>
                </c:pt>
                <c:pt idx="2138">
                  <c:v>#N/A</c:v>
                </c:pt>
                <c:pt idx="2139">
                  <c:v>#N/A</c:v>
                </c:pt>
                <c:pt idx="2140">
                  <c:v>#N/A</c:v>
                </c:pt>
                <c:pt idx="2141">
                  <c:v>#N/A</c:v>
                </c:pt>
                <c:pt idx="2142">
                  <c:v>#N/A</c:v>
                </c:pt>
                <c:pt idx="2143">
                  <c:v>#N/A</c:v>
                </c:pt>
                <c:pt idx="2144">
                  <c:v>#N/A</c:v>
                </c:pt>
                <c:pt idx="2145">
                  <c:v>#N/A</c:v>
                </c:pt>
                <c:pt idx="2146">
                  <c:v>#N/A</c:v>
                </c:pt>
                <c:pt idx="2147">
                  <c:v>#N/A</c:v>
                </c:pt>
                <c:pt idx="2148">
                  <c:v>#N/A</c:v>
                </c:pt>
                <c:pt idx="2149">
                  <c:v>#N/A</c:v>
                </c:pt>
                <c:pt idx="2150">
                  <c:v>#N/A</c:v>
                </c:pt>
                <c:pt idx="2151">
                  <c:v>#N/A</c:v>
                </c:pt>
                <c:pt idx="2152">
                  <c:v>#N/A</c:v>
                </c:pt>
                <c:pt idx="2153">
                  <c:v>#N/A</c:v>
                </c:pt>
                <c:pt idx="2154">
                  <c:v>#N/A</c:v>
                </c:pt>
                <c:pt idx="2155">
                  <c:v>#N/A</c:v>
                </c:pt>
                <c:pt idx="2156">
                  <c:v>#N/A</c:v>
                </c:pt>
                <c:pt idx="2157">
                  <c:v>#N/A</c:v>
                </c:pt>
                <c:pt idx="2158">
                  <c:v>#N/A</c:v>
                </c:pt>
                <c:pt idx="2159">
                  <c:v>#N/A</c:v>
                </c:pt>
                <c:pt idx="2160">
                  <c:v>#N/A</c:v>
                </c:pt>
                <c:pt idx="2161">
                  <c:v>#N/A</c:v>
                </c:pt>
                <c:pt idx="2162">
                  <c:v>#N/A</c:v>
                </c:pt>
                <c:pt idx="2163">
                  <c:v>#N/A</c:v>
                </c:pt>
                <c:pt idx="2164">
                  <c:v>#N/A</c:v>
                </c:pt>
                <c:pt idx="2165">
                  <c:v>#N/A</c:v>
                </c:pt>
                <c:pt idx="2166">
                  <c:v>#N/A</c:v>
                </c:pt>
                <c:pt idx="2167">
                  <c:v>#N/A</c:v>
                </c:pt>
                <c:pt idx="2168">
                  <c:v>#N/A</c:v>
                </c:pt>
                <c:pt idx="2169">
                  <c:v>#N/A</c:v>
                </c:pt>
                <c:pt idx="2170">
                  <c:v>#N/A</c:v>
                </c:pt>
                <c:pt idx="2171">
                  <c:v>#N/A</c:v>
                </c:pt>
                <c:pt idx="2172">
                  <c:v>#N/A</c:v>
                </c:pt>
                <c:pt idx="2173">
                  <c:v>#N/A</c:v>
                </c:pt>
                <c:pt idx="2174">
                  <c:v>#N/A</c:v>
                </c:pt>
                <c:pt idx="2175">
                  <c:v>#N/A</c:v>
                </c:pt>
                <c:pt idx="2176">
                  <c:v>#N/A</c:v>
                </c:pt>
                <c:pt idx="2177">
                  <c:v>#N/A</c:v>
                </c:pt>
                <c:pt idx="2178">
                  <c:v>#N/A</c:v>
                </c:pt>
                <c:pt idx="2179">
                  <c:v>#N/A</c:v>
                </c:pt>
                <c:pt idx="2180">
                  <c:v>#N/A</c:v>
                </c:pt>
                <c:pt idx="2181">
                  <c:v>#N/A</c:v>
                </c:pt>
                <c:pt idx="2182">
                  <c:v>#N/A</c:v>
                </c:pt>
                <c:pt idx="2183">
                  <c:v>#N/A</c:v>
                </c:pt>
                <c:pt idx="2184">
                  <c:v>#N/A</c:v>
                </c:pt>
                <c:pt idx="2185">
                  <c:v>#N/A</c:v>
                </c:pt>
                <c:pt idx="2186">
                  <c:v>#N/A</c:v>
                </c:pt>
                <c:pt idx="2187">
                  <c:v>#N/A</c:v>
                </c:pt>
                <c:pt idx="2188">
                  <c:v>#N/A</c:v>
                </c:pt>
                <c:pt idx="2189">
                  <c:v>#N/A</c:v>
                </c:pt>
                <c:pt idx="2190">
                  <c:v>#N/A</c:v>
                </c:pt>
                <c:pt idx="2191">
                  <c:v>#N/A</c:v>
                </c:pt>
                <c:pt idx="2192">
                  <c:v>#N/A</c:v>
                </c:pt>
                <c:pt idx="2193">
                  <c:v>#N/A</c:v>
                </c:pt>
                <c:pt idx="2194">
                  <c:v>#N/A</c:v>
                </c:pt>
                <c:pt idx="2195">
                  <c:v>#N/A</c:v>
                </c:pt>
                <c:pt idx="2196">
                  <c:v>#N/A</c:v>
                </c:pt>
                <c:pt idx="2197">
                  <c:v>#N/A</c:v>
                </c:pt>
                <c:pt idx="2198">
                  <c:v>#N/A</c:v>
                </c:pt>
                <c:pt idx="2199">
                  <c:v>#N/A</c:v>
                </c:pt>
                <c:pt idx="2200">
                  <c:v>#N/A</c:v>
                </c:pt>
                <c:pt idx="2201">
                  <c:v>#N/A</c:v>
                </c:pt>
                <c:pt idx="2202">
                  <c:v>#N/A</c:v>
                </c:pt>
                <c:pt idx="2203">
                  <c:v>#N/A</c:v>
                </c:pt>
                <c:pt idx="2204">
                  <c:v>#N/A</c:v>
                </c:pt>
                <c:pt idx="2205">
                  <c:v>#N/A</c:v>
                </c:pt>
                <c:pt idx="2206">
                  <c:v>#N/A</c:v>
                </c:pt>
                <c:pt idx="2207">
                  <c:v>#N/A</c:v>
                </c:pt>
                <c:pt idx="2208">
                  <c:v>#N/A</c:v>
                </c:pt>
                <c:pt idx="2209">
                  <c:v>#N/A</c:v>
                </c:pt>
                <c:pt idx="2210">
                  <c:v>#N/A</c:v>
                </c:pt>
                <c:pt idx="2211">
                  <c:v>#N/A</c:v>
                </c:pt>
                <c:pt idx="2212">
                  <c:v>#N/A</c:v>
                </c:pt>
                <c:pt idx="2213">
                  <c:v>#N/A</c:v>
                </c:pt>
                <c:pt idx="2214">
                  <c:v>#N/A</c:v>
                </c:pt>
                <c:pt idx="2215">
                  <c:v>#N/A</c:v>
                </c:pt>
                <c:pt idx="2216">
                  <c:v>#N/A</c:v>
                </c:pt>
                <c:pt idx="2217">
                  <c:v>#N/A</c:v>
                </c:pt>
                <c:pt idx="2218">
                  <c:v>#N/A</c:v>
                </c:pt>
                <c:pt idx="2219">
                  <c:v>#N/A</c:v>
                </c:pt>
                <c:pt idx="2220">
                  <c:v>#N/A</c:v>
                </c:pt>
                <c:pt idx="2221">
                  <c:v>#N/A</c:v>
                </c:pt>
                <c:pt idx="2222">
                  <c:v>#N/A</c:v>
                </c:pt>
                <c:pt idx="2223">
                  <c:v>#N/A</c:v>
                </c:pt>
                <c:pt idx="2224">
                  <c:v>#N/A</c:v>
                </c:pt>
                <c:pt idx="2225">
                  <c:v>#N/A</c:v>
                </c:pt>
                <c:pt idx="2226">
                  <c:v>#N/A</c:v>
                </c:pt>
                <c:pt idx="2227">
                  <c:v>#N/A</c:v>
                </c:pt>
                <c:pt idx="2228">
                  <c:v>#N/A</c:v>
                </c:pt>
                <c:pt idx="2229">
                  <c:v>#N/A</c:v>
                </c:pt>
                <c:pt idx="2230">
                  <c:v>#N/A</c:v>
                </c:pt>
                <c:pt idx="2231">
                  <c:v>#N/A</c:v>
                </c:pt>
                <c:pt idx="2232">
                  <c:v>#N/A</c:v>
                </c:pt>
                <c:pt idx="2233">
                  <c:v>#N/A</c:v>
                </c:pt>
                <c:pt idx="2234">
                  <c:v>#N/A</c:v>
                </c:pt>
                <c:pt idx="2235">
                  <c:v>#N/A</c:v>
                </c:pt>
                <c:pt idx="2236">
                  <c:v>#N/A</c:v>
                </c:pt>
                <c:pt idx="2237">
                  <c:v>#N/A</c:v>
                </c:pt>
                <c:pt idx="2238">
                  <c:v>#N/A</c:v>
                </c:pt>
                <c:pt idx="2239">
                  <c:v>#N/A</c:v>
                </c:pt>
                <c:pt idx="2240">
                  <c:v>#N/A</c:v>
                </c:pt>
                <c:pt idx="2241">
                  <c:v>#N/A</c:v>
                </c:pt>
                <c:pt idx="2242">
                  <c:v>#N/A</c:v>
                </c:pt>
                <c:pt idx="2243">
                  <c:v>#N/A</c:v>
                </c:pt>
                <c:pt idx="2244">
                  <c:v>#N/A</c:v>
                </c:pt>
                <c:pt idx="2245">
                  <c:v>#N/A</c:v>
                </c:pt>
                <c:pt idx="2246">
                  <c:v>#N/A</c:v>
                </c:pt>
                <c:pt idx="2247">
                  <c:v>#N/A</c:v>
                </c:pt>
                <c:pt idx="2248">
                  <c:v>#N/A</c:v>
                </c:pt>
                <c:pt idx="2249">
                  <c:v>#N/A</c:v>
                </c:pt>
                <c:pt idx="2250">
                  <c:v>#N/A</c:v>
                </c:pt>
                <c:pt idx="2251">
                  <c:v>#N/A</c:v>
                </c:pt>
                <c:pt idx="2252">
                  <c:v>#N/A</c:v>
                </c:pt>
                <c:pt idx="2253">
                  <c:v>#N/A</c:v>
                </c:pt>
                <c:pt idx="2254">
                  <c:v>#N/A</c:v>
                </c:pt>
                <c:pt idx="2255">
                  <c:v>#N/A</c:v>
                </c:pt>
                <c:pt idx="2256">
                  <c:v>#N/A</c:v>
                </c:pt>
                <c:pt idx="2257">
                  <c:v>#N/A</c:v>
                </c:pt>
                <c:pt idx="2258">
                  <c:v>#N/A</c:v>
                </c:pt>
                <c:pt idx="2259">
                  <c:v>#N/A</c:v>
                </c:pt>
                <c:pt idx="2260">
                  <c:v>#N/A</c:v>
                </c:pt>
                <c:pt idx="2261">
                  <c:v>#N/A</c:v>
                </c:pt>
                <c:pt idx="2262">
                  <c:v>#N/A</c:v>
                </c:pt>
                <c:pt idx="2263">
                  <c:v>#N/A</c:v>
                </c:pt>
                <c:pt idx="2264">
                  <c:v>#N/A</c:v>
                </c:pt>
                <c:pt idx="2265">
                  <c:v>#N/A</c:v>
                </c:pt>
                <c:pt idx="2266">
                  <c:v>#N/A</c:v>
                </c:pt>
                <c:pt idx="2267">
                  <c:v>#N/A</c:v>
                </c:pt>
                <c:pt idx="2268">
                  <c:v>#N/A</c:v>
                </c:pt>
                <c:pt idx="2269">
                  <c:v>#N/A</c:v>
                </c:pt>
                <c:pt idx="2270">
                  <c:v>#N/A</c:v>
                </c:pt>
                <c:pt idx="2271">
                  <c:v>#N/A</c:v>
                </c:pt>
                <c:pt idx="2272">
                  <c:v>#N/A</c:v>
                </c:pt>
                <c:pt idx="2273">
                  <c:v>#N/A</c:v>
                </c:pt>
                <c:pt idx="2274">
                  <c:v>#N/A</c:v>
                </c:pt>
                <c:pt idx="2275">
                  <c:v>#N/A</c:v>
                </c:pt>
                <c:pt idx="2276">
                  <c:v>#N/A</c:v>
                </c:pt>
                <c:pt idx="2277">
                  <c:v>#N/A</c:v>
                </c:pt>
                <c:pt idx="2278">
                  <c:v>#N/A</c:v>
                </c:pt>
                <c:pt idx="2279">
                  <c:v>#N/A</c:v>
                </c:pt>
                <c:pt idx="2280">
                  <c:v>#N/A</c:v>
                </c:pt>
                <c:pt idx="2281">
                  <c:v>#N/A</c:v>
                </c:pt>
                <c:pt idx="2282">
                  <c:v>#N/A</c:v>
                </c:pt>
                <c:pt idx="2283">
                  <c:v>#N/A</c:v>
                </c:pt>
                <c:pt idx="2284">
                  <c:v>#N/A</c:v>
                </c:pt>
                <c:pt idx="2285">
                  <c:v>#N/A</c:v>
                </c:pt>
                <c:pt idx="2286">
                  <c:v>#N/A</c:v>
                </c:pt>
                <c:pt idx="2287">
                  <c:v>#N/A</c:v>
                </c:pt>
                <c:pt idx="2288">
                  <c:v>#N/A</c:v>
                </c:pt>
                <c:pt idx="2289">
                  <c:v>#N/A</c:v>
                </c:pt>
                <c:pt idx="2290">
                  <c:v>#N/A</c:v>
                </c:pt>
                <c:pt idx="2291">
                  <c:v>#N/A</c:v>
                </c:pt>
                <c:pt idx="2292">
                  <c:v>#N/A</c:v>
                </c:pt>
                <c:pt idx="2293">
                  <c:v>#N/A</c:v>
                </c:pt>
                <c:pt idx="2294">
                  <c:v>#N/A</c:v>
                </c:pt>
                <c:pt idx="2295">
                  <c:v>#N/A</c:v>
                </c:pt>
                <c:pt idx="2296">
                  <c:v>#N/A</c:v>
                </c:pt>
                <c:pt idx="2297">
                  <c:v>#N/A</c:v>
                </c:pt>
                <c:pt idx="2298">
                  <c:v>#N/A</c:v>
                </c:pt>
                <c:pt idx="2299">
                  <c:v>#N/A</c:v>
                </c:pt>
                <c:pt idx="2300">
                  <c:v>#N/A</c:v>
                </c:pt>
                <c:pt idx="2301">
                  <c:v>#N/A</c:v>
                </c:pt>
                <c:pt idx="2302">
                  <c:v>#N/A</c:v>
                </c:pt>
                <c:pt idx="2303">
                  <c:v>#N/A</c:v>
                </c:pt>
                <c:pt idx="2304">
                  <c:v>#N/A</c:v>
                </c:pt>
                <c:pt idx="2305">
                  <c:v>#N/A</c:v>
                </c:pt>
                <c:pt idx="2306">
                  <c:v>#N/A</c:v>
                </c:pt>
                <c:pt idx="2307">
                  <c:v>#N/A</c:v>
                </c:pt>
                <c:pt idx="2308">
                  <c:v>#N/A</c:v>
                </c:pt>
                <c:pt idx="2309">
                  <c:v>#N/A</c:v>
                </c:pt>
                <c:pt idx="2310">
                  <c:v>#N/A</c:v>
                </c:pt>
                <c:pt idx="2311">
                  <c:v>#N/A</c:v>
                </c:pt>
                <c:pt idx="2312">
                  <c:v>#N/A</c:v>
                </c:pt>
                <c:pt idx="2313">
                  <c:v>#N/A</c:v>
                </c:pt>
                <c:pt idx="2314">
                  <c:v>#N/A</c:v>
                </c:pt>
                <c:pt idx="2315">
                  <c:v>#N/A</c:v>
                </c:pt>
                <c:pt idx="2316">
                  <c:v>#N/A</c:v>
                </c:pt>
                <c:pt idx="2317">
                  <c:v>#N/A</c:v>
                </c:pt>
                <c:pt idx="2318">
                  <c:v>#N/A</c:v>
                </c:pt>
                <c:pt idx="2319">
                  <c:v>#N/A</c:v>
                </c:pt>
                <c:pt idx="2320">
                  <c:v>#N/A</c:v>
                </c:pt>
                <c:pt idx="2321">
                  <c:v>#N/A</c:v>
                </c:pt>
                <c:pt idx="2322">
                  <c:v>#N/A</c:v>
                </c:pt>
                <c:pt idx="2323">
                  <c:v>#N/A</c:v>
                </c:pt>
                <c:pt idx="2324">
                  <c:v>#N/A</c:v>
                </c:pt>
                <c:pt idx="2325">
                  <c:v>#N/A</c:v>
                </c:pt>
                <c:pt idx="2326">
                  <c:v>#N/A</c:v>
                </c:pt>
                <c:pt idx="2327">
                  <c:v>#N/A</c:v>
                </c:pt>
                <c:pt idx="2328">
                  <c:v>#N/A</c:v>
                </c:pt>
                <c:pt idx="2329">
                  <c:v>#N/A</c:v>
                </c:pt>
                <c:pt idx="2330">
                  <c:v>#N/A</c:v>
                </c:pt>
                <c:pt idx="2331">
                  <c:v>#N/A</c:v>
                </c:pt>
                <c:pt idx="2332">
                  <c:v>#N/A</c:v>
                </c:pt>
                <c:pt idx="2333">
                  <c:v>#N/A</c:v>
                </c:pt>
                <c:pt idx="2334">
                  <c:v>#N/A</c:v>
                </c:pt>
                <c:pt idx="2335">
                  <c:v>#N/A</c:v>
                </c:pt>
                <c:pt idx="2336">
                  <c:v>#N/A</c:v>
                </c:pt>
                <c:pt idx="2337">
                  <c:v>#N/A</c:v>
                </c:pt>
                <c:pt idx="2338">
                  <c:v>#N/A</c:v>
                </c:pt>
                <c:pt idx="2339">
                  <c:v>#N/A</c:v>
                </c:pt>
                <c:pt idx="2340">
                  <c:v>#N/A</c:v>
                </c:pt>
                <c:pt idx="2341">
                  <c:v>#N/A</c:v>
                </c:pt>
                <c:pt idx="2342">
                  <c:v>#N/A</c:v>
                </c:pt>
                <c:pt idx="2343">
                  <c:v>#N/A</c:v>
                </c:pt>
                <c:pt idx="2344">
                  <c:v>#N/A</c:v>
                </c:pt>
                <c:pt idx="2345">
                  <c:v>#N/A</c:v>
                </c:pt>
                <c:pt idx="2346">
                  <c:v>#N/A</c:v>
                </c:pt>
                <c:pt idx="2347">
                  <c:v>#N/A</c:v>
                </c:pt>
                <c:pt idx="2348">
                  <c:v>#N/A</c:v>
                </c:pt>
                <c:pt idx="2349">
                  <c:v>#N/A</c:v>
                </c:pt>
                <c:pt idx="2350">
                  <c:v>#N/A</c:v>
                </c:pt>
                <c:pt idx="2351">
                  <c:v>#N/A</c:v>
                </c:pt>
                <c:pt idx="2352">
                  <c:v>#N/A</c:v>
                </c:pt>
                <c:pt idx="2353">
                  <c:v>#N/A</c:v>
                </c:pt>
                <c:pt idx="2354">
                  <c:v>#N/A</c:v>
                </c:pt>
                <c:pt idx="2355">
                  <c:v>#N/A</c:v>
                </c:pt>
                <c:pt idx="2356">
                  <c:v>#N/A</c:v>
                </c:pt>
                <c:pt idx="2357">
                  <c:v>#N/A</c:v>
                </c:pt>
                <c:pt idx="2358">
                  <c:v>#N/A</c:v>
                </c:pt>
                <c:pt idx="2359">
                  <c:v>#N/A</c:v>
                </c:pt>
                <c:pt idx="2360">
                  <c:v>#N/A</c:v>
                </c:pt>
                <c:pt idx="2361">
                  <c:v>#N/A</c:v>
                </c:pt>
                <c:pt idx="2362">
                  <c:v>#N/A</c:v>
                </c:pt>
                <c:pt idx="2363">
                  <c:v>#N/A</c:v>
                </c:pt>
                <c:pt idx="2364">
                  <c:v>#N/A</c:v>
                </c:pt>
                <c:pt idx="2365">
                  <c:v>#N/A</c:v>
                </c:pt>
                <c:pt idx="2366">
                  <c:v>#N/A</c:v>
                </c:pt>
                <c:pt idx="2367">
                  <c:v>#N/A</c:v>
                </c:pt>
                <c:pt idx="2368">
                  <c:v>#N/A</c:v>
                </c:pt>
                <c:pt idx="2369">
                  <c:v>#N/A</c:v>
                </c:pt>
                <c:pt idx="2370">
                  <c:v>#N/A</c:v>
                </c:pt>
                <c:pt idx="2371">
                  <c:v>#N/A</c:v>
                </c:pt>
                <c:pt idx="2372">
                  <c:v>#N/A</c:v>
                </c:pt>
                <c:pt idx="2373">
                  <c:v>#N/A</c:v>
                </c:pt>
                <c:pt idx="2374">
                  <c:v>#N/A</c:v>
                </c:pt>
                <c:pt idx="2375">
                  <c:v>#N/A</c:v>
                </c:pt>
                <c:pt idx="2376">
                  <c:v>#N/A</c:v>
                </c:pt>
                <c:pt idx="2377">
                  <c:v>#N/A</c:v>
                </c:pt>
                <c:pt idx="2378">
                  <c:v>#N/A</c:v>
                </c:pt>
                <c:pt idx="2379">
                  <c:v>#N/A</c:v>
                </c:pt>
                <c:pt idx="2380">
                  <c:v>#N/A</c:v>
                </c:pt>
                <c:pt idx="2381">
                  <c:v>#N/A</c:v>
                </c:pt>
                <c:pt idx="2382">
                  <c:v>#N/A</c:v>
                </c:pt>
                <c:pt idx="2383">
                  <c:v>#N/A</c:v>
                </c:pt>
                <c:pt idx="2384">
                  <c:v>#N/A</c:v>
                </c:pt>
                <c:pt idx="2385">
                  <c:v>#N/A</c:v>
                </c:pt>
                <c:pt idx="2386">
                  <c:v>#N/A</c:v>
                </c:pt>
                <c:pt idx="2387">
                  <c:v>#N/A</c:v>
                </c:pt>
                <c:pt idx="2388">
                  <c:v>#N/A</c:v>
                </c:pt>
                <c:pt idx="2389">
                  <c:v>#N/A</c:v>
                </c:pt>
                <c:pt idx="2390">
                  <c:v>#N/A</c:v>
                </c:pt>
                <c:pt idx="2391">
                  <c:v>#N/A</c:v>
                </c:pt>
                <c:pt idx="2392">
                  <c:v>#N/A</c:v>
                </c:pt>
                <c:pt idx="2393">
                  <c:v>#N/A</c:v>
                </c:pt>
                <c:pt idx="2394">
                  <c:v>#N/A</c:v>
                </c:pt>
                <c:pt idx="2395">
                  <c:v>#N/A</c:v>
                </c:pt>
                <c:pt idx="2396">
                  <c:v>#N/A</c:v>
                </c:pt>
                <c:pt idx="2397">
                  <c:v>#N/A</c:v>
                </c:pt>
                <c:pt idx="2398">
                  <c:v>#N/A</c:v>
                </c:pt>
                <c:pt idx="2399">
                  <c:v>#N/A</c:v>
                </c:pt>
                <c:pt idx="2400">
                  <c:v>#N/A</c:v>
                </c:pt>
                <c:pt idx="2401">
                  <c:v>#N/A</c:v>
                </c:pt>
                <c:pt idx="2402">
                  <c:v>#N/A</c:v>
                </c:pt>
                <c:pt idx="2403">
                  <c:v>#N/A</c:v>
                </c:pt>
                <c:pt idx="2404">
                  <c:v>#N/A</c:v>
                </c:pt>
                <c:pt idx="2405">
                  <c:v>#N/A</c:v>
                </c:pt>
                <c:pt idx="2406">
                  <c:v>#N/A</c:v>
                </c:pt>
                <c:pt idx="2407">
                  <c:v>#N/A</c:v>
                </c:pt>
                <c:pt idx="2408">
                  <c:v>#N/A</c:v>
                </c:pt>
                <c:pt idx="2409">
                  <c:v>#N/A</c:v>
                </c:pt>
                <c:pt idx="2410">
                  <c:v>#N/A</c:v>
                </c:pt>
                <c:pt idx="2411">
                  <c:v>#N/A</c:v>
                </c:pt>
                <c:pt idx="2412">
                  <c:v>#N/A</c:v>
                </c:pt>
                <c:pt idx="2413">
                  <c:v>#N/A</c:v>
                </c:pt>
                <c:pt idx="2414">
                  <c:v>#N/A</c:v>
                </c:pt>
                <c:pt idx="2415">
                  <c:v>#N/A</c:v>
                </c:pt>
                <c:pt idx="2416">
                  <c:v>#N/A</c:v>
                </c:pt>
                <c:pt idx="2417">
                  <c:v>#N/A</c:v>
                </c:pt>
                <c:pt idx="2418">
                  <c:v>#N/A</c:v>
                </c:pt>
                <c:pt idx="2419">
                  <c:v>#N/A</c:v>
                </c:pt>
                <c:pt idx="2420">
                  <c:v>#N/A</c:v>
                </c:pt>
                <c:pt idx="2421">
                  <c:v>#N/A</c:v>
                </c:pt>
                <c:pt idx="2422">
                  <c:v>#N/A</c:v>
                </c:pt>
                <c:pt idx="2423">
                  <c:v>#N/A</c:v>
                </c:pt>
                <c:pt idx="2424">
                  <c:v>#N/A</c:v>
                </c:pt>
                <c:pt idx="2425">
                  <c:v>#N/A</c:v>
                </c:pt>
                <c:pt idx="2426">
                  <c:v>#N/A</c:v>
                </c:pt>
                <c:pt idx="2427">
                  <c:v>#N/A</c:v>
                </c:pt>
                <c:pt idx="2428">
                  <c:v>#N/A</c:v>
                </c:pt>
                <c:pt idx="2429">
                  <c:v>#N/A</c:v>
                </c:pt>
                <c:pt idx="2430">
                  <c:v>#N/A</c:v>
                </c:pt>
                <c:pt idx="2431">
                  <c:v>#N/A</c:v>
                </c:pt>
                <c:pt idx="2432">
                  <c:v>#N/A</c:v>
                </c:pt>
                <c:pt idx="2433">
                  <c:v>#N/A</c:v>
                </c:pt>
                <c:pt idx="2434">
                  <c:v>#N/A</c:v>
                </c:pt>
                <c:pt idx="2435">
                  <c:v>#N/A</c:v>
                </c:pt>
                <c:pt idx="2436">
                  <c:v>#N/A</c:v>
                </c:pt>
                <c:pt idx="2437">
                  <c:v>#N/A</c:v>
                </c:pt>
                <c:pt idx="2438">
                  <c:v>#N/A</c:v>
                </c:pt>
                <c:pt idx="2439">
                  <c:v>#N/A</c:v>
                </c:pt>
                <c:pt idx="2440">
                  <c:v>#N/A</c:v>
                </c:pt>
                <c:pt idx="2441">
                  <c:v>#N/A</c:v>
                </c:pt>
                <c:pt idx="2442">
                  <c:v>#N/A</c:v>
                </c:pt>
                <c:pt idx="2443">
                  <c:v>#N/A</c:v>
                </c:pt>
                <c:pt idx="2444">
                  <c:v>#N/A</c:v>
                </c:pt>
                <c:pt idx="2445">
                  <c:v>#N/A</c:v>
                </c:pt>
                <c:pt idx="2446">
                  <c:v>#N/A</c:v>
                </c:pt>
                <c:pt idx="2447">
                  <c:v>#N/A</c:v>
                </c:pt>
                <c:pt idx="2448">
                  <c:v>#N/A</c:v>
                </c:pt>
                <c:pt idx="2449">
                  <c:v>#N/A</c:v>
                </c:pt>
                <c:pt idx="2450">
                  <c:v>#N/A</c:v>
                </c:pt>
                <c:pt idx="2451">
                  <c:v>#N/A</c:v>
                </c:pt>
                <c:pt idx="2452">
                  <c:v>#N/A</c:v>
                </c:pt>
                <c:pt idx="2453">
                  <c:v>#N/A</c:v>
                </c:pt>
                <c:pt idx="2454">
                  <c:v>#N/A</c:v>
                </c:pt>
                <c:pt idx="2455">
                  <c:v>#N/A</c:v>
                </c:pt>
                <c:pt idx="2456">
                  <c:v>#N/A</c:v>
                </c:pt>
                <c:pt idx="2457">
                  <c:v>#N/A</c:v>
                </c:pt>
                <c:pt idx="2458">
                  <c:v>#N/A</c:v>
                </c:pt>
                <c:pt idx="2459">
                  <c:v>#N/A</c:v>
                </c:pt>
                <c:pt idx="2460">
                  <c:v>#N/A</c:v>
                </c:pt>
                <c:pt idx="2461">
                  <c:v>#N/A</c:v>
                </c:pt>
                <c:pt idx="2462">
                  <c:v>#N/A</c:v>
                </c:pt>
                <c:pt idx="2463">
                  <c:v>#N/A</c:v>
                </c:pt>
                <c:pt idx="2464">
                  <c:v>#N/A</c:v>
                </c:pt>
                <c:pt idx="2465">
                  <c:v>#N/A</c:v>
                </c:pt>
                <c:pt idx="2466">
                  <c:v>#N/A</c:v>
                </c:pt>
                <c:pt idx="2467">
                  <c:v>#N/A</c:v>
                </c:pt>
                <c:pt idx="2468">
                  <c:v>#N/A</c:v>
                </c:pt>
                <c:pt idx="2469">
                  <c:v>#N/A</c:v>
                </c:pt>
                <c:pt idx="2470">
                  <c:v>#N/A</c:v>
                </c:pt>
                <c:pt idx="2471">
                  <c:v>#N/A</c:v>
                </c:pt>
                <c:pt idx="2472">
                  <c:v>#N/A</c:v>
                </c:pt>
                <c:pt idx="2473">
                  <c:v>#N/A</c:v>
                </c:pt>
                <c:pt idx="2474">
                  <c:v>#N/A</c:v>
                </c:pt>
                <c:pt idx="2475">
                  <c:v>#N/A</c:v>
                </c:pt>
                <c:pt idx="2476">
                  <c:v>#N/A</c:v>
                </c:pt>
                <c:pt idx="2477">
                  <c:v>#N/A</c:v>
                </c:pt>
                <c:pt idx="2478">
                  <c:v>#N/A</c:v>
                </c:pt>
                <c:pt idx="2479">
                  <c:v>#N/A</c:v>
                </c:pt>
                <c:pt idx="2480">
                  <c:v>#N/A</c:v>
                </c:pt>
                <c:pt idx="2481">
                  <c:v>#N/A</c:v>
                </c:pt>
                <c:pt idx="2482">
                  <c:v>#N/A</c:v>
                </c:pt>
                <c:pt idx="2483">
                  <c:v>#N/A</c:v>
                </c:pt>
                <c:pt idx="2484">
                  <c:v>#N/A</c:v>
                </c:pt>
                <c:pt idx="2485">
                  <c:v>#N/A</c:v>
                </c:pt>
                <c:pt idx="2486">
                  <c:v>#N/A</c:v>
                </c:pt>
                <c:pt idx="2487">
                  <c:v>#N/A</c:v>
                </c:pt>
                <c:pt idx="2488">
                  <c:v>#N/A</c:v>
                </c:pt>
                <c:pt idx="2489">
                  <c:v>#N/A</c:v>
                </c:pt>
                <c:pt idx="2490">
                  <c:v>#N/A</c:v>
                </c:pt>
                <c:pt idx="2491">
                  <c:v>#N/A</c:v>
                </c:pt>
                <c:pt idx="2492">
                  <c:v>#N/A</c:v>
                </c:pt>
                <c:pt idx="2493">
                  <c:v>#N/A</c:v>
                </c:pt>
                <c:pt idx="2494">
                  <c:v>#N/A</c:v>
                </c:pt>
                <c:pt idx="2495">
                  <c:v>#N/A</c:v>
                </c:pt>
                <c:pt idx="2496">
                  <c:v>#N/A</c:v>
                </c:pt>
                <c:pt idx="2497">
                  <c:v>#N/A</c:v>
                </c:pt>
                <c:pt idx="2498">
                  <c:v>#N/A</c:v>
                </c:pt>
                <c:pt idx="2499">
                  <c:v>#N/A</c:v>
                </c:pt>
                <c:pt idx="2500">
                  <c:v>#N/A</c:v>
                </c:pt>
                <c:pt idx="2501">
                  <c:v>#N/A</c:v>
                </c:pt>
                <c:pt idx="2502">
                  <c:v>#N/A</c:v>
                </c:pt>
                <c:pt idx="2503">
                  <c:v>#N/A</c:v>
                </c:pt>
                <c:pt idx="2504">
                  <c:v>#N/A</c:v>
                </c:pt>
                <c:pt idx="2505">
                  <c:v>#N/A</c:v>
                </c:pt>
                <c:pt idx="2506">
                  <c:v>#N/A</c:v>
                </c:pt>
                <c:pt idx="2507">
                  <c:v>#N/A</c:v>
                </c:pt>
                <c:pt idx="2508">
                  <c:v>#N/A</c:v>
                </c:pt>
                <c:pt idx="2509">
                  <c:v>#N/A</c:v>
                </c:pt>
                <c:pt idx="2510">
                  <c:v>#N/A</c:v>
                </c:pt>
                <c:pt idx="2511">
                  <c:v>#N/A</c:v>
                </c:pt>
                <c:pt idx="2512">
                  <c:v>#N/A</c:v>
                </c:pt>
                <c:pt idx="2513">
                  <c:v>#N/A</c:v>
                </c:pt>
                <c:pt idx="2514">
                  <c:v>#N/A</c:v>
                </c:pt>
                <c:pt idx="2515">
                  <c:v>#N/A</c:v>
                </c:pt>
                <c:pt idx="2516">
                  <c:v>#N/A</c:v>
                </c:pt>
                <c:pt idx="2517">
                  <c:v>#N/A</c:v>
                </c:pt>
                <c:pt idx="2518">
                  <c:v>#N/A</c:v>
                </c:pt>
                <c:pt idx="2519">
                  <c:v>#N/A</c:v>
                </c:pt>
                <c:pt idx="2520">
                  <c:v>#N/A</c:v>
                </c:pt>
                <c:pt idx="2521">
                  <c:v>#N/A</c:v>
                </c:pt>
                <c:pt idx="2522">
                  <c:v>#N/A</c:v>
                </c:pt>
                <c:pt idx="2523">
                  <c:v>#N/A</c:v>
                </c:pt>
                <c:pt idx="2524">
                  <c:v>#N/A</c:v>
                </c:pt>
                <c:pt idx="2525">
                  <c:v>#N/A</c:v>
                </c:pt>
                <c:pt idx="2526">
                  <c:v>#N/A</c:v>
                </c:pt>
                <c:pt idx="2527">
                  <c:v>#N/A</c:v>
                </c:pt>
                <c:pt idx="2528">
                  <c:v>#N/A</c:v>
                </c:pt>
                <c:pt idx="2529">
                  <c:v>#N/A</c:v>
                </c:pt>
                <c:pt idx="2530">
                  <c:v>#N/A</c:v>
                </c:pt>
                <c:pt idx="2531">
                  <c:v>#N/A</c:v>
                </c:pt>
                <c:pt idx="2532">
                  <c:v>#N/A</c:v>
                </c:pt>
                <c:pt idx="2533">
                  <c:v>#N/A</c:v>
                </c:pt>
                <c:pt idx="2534">
                  <c:v>#N/A</c:v>
                </c:pt>
                <c:pt idx="2535">
                  <c:v>#N/A</c:v>
                </c:pt>
                <c:pt idx="2536">
                  <c:v>#N/A</c:v>
                </c:pt>
                <c:pt idx="2537">
                  <c:v>#N/A</c:v>
                </c:pt>
                <c:pt idx="2538">
                  <c:v>#N/A</c:v>
                </c:pt>
                <c:pt idx="2539">
                  <c:v>#N/A</c:v>
                </c:pt>
                <c:pt idx="2540">
                  <c:v>#N/A</c:v>
                </c:pt>
                <c:pt idx="2541">
                  <c:v>#N/A</c:v>
                </c:pt>
                <c:pt idx="2542">
                  <c:v>#N/A</c:v>
                </c:pt>
                <c:pt idx="2543">
                  <c:v>#N/A</c:v>
                </c:pt>
                <c:pt idx="2544">
                  <c:v>#N/A</c:v>
                </c:pt>
                <c:pt idx="2545">
                  <c:v>#N/A</c:v>
                </c:pt>
                <c:pt idx="2546">
                  <c:v>#N/A</c:v>
                </c:pt>
                <c:pt idx="2547">
                  <c:v>#N/A</c:v>
                </c:pt>
                <c:pt idx="2548">
                  <c:v>#N/A</c:v>
                </c:pt>
                <c:pt idx="2549">
                  <c:v>#N/A</c:v>
                </c:pt>
                <c:pt idx="2550">
                  <c:v>#N/A</c:v>
                </c:pt>
                <c:pt idx="2551">
                  <c:v>#N/A</c:v>
                </c:pt>
                <c:pt idx="2552">
                  <c:v>#N/A</c:v>
                </c:pt>
                <c:pt idx="2553">
                  <c:v>#N/A</c:v>
                </c:pt>
                <c:pt idx="2554">
                  <c:v>#N/A</c:v>
                </c:pt>
                <c:pt idx="2555">
                  <c:v>#N/A</c:v>
                </c:pt>
                <c:pt idx="2556">
                  <c:v>#N/A</c:v>
                </c:pt>
                <c:pt idx="2557">
                  <c:v>#N/A</c:v>
                </c:pt>
                <c:pt idx="2558">
                  <c:v>#N/A</c:v>
                </c:pt>
                <c:pt idx="2559">
                  <c:v>#N/A</c:v>
                </c:pt>
                <c:pt idx="2560">
                  <c:v>#N/A</c:v>
                </c:pt>
                <c:pt idx="2561">
                  <c:v>#N/A</c:v>
                </c:pt>
                <c:pt idx="2562">
                  <c:v>#N/A</c:v>
                </c:pt>
                <c:pt idx="2563">
                  <c:v>#N/A</c:v>
                </c:pt>
                <c:pt idx="2564">
                  <c:v>#N/A</c:v>
                </c:pt>
                <c:pt idx="2565">
                  <c:v>#N/A</c:v>
                </c:pt>
                <c:pt idx="2566">
                  <c:v>#N/A</c:v>
                </c:pt>
                <c:pt idx="2567">
                  <c:v>#N/A</c:v>
                </c:pt>
                <c:pt idx="2568">
                  <c:v>#N/A</c:v>
                </c:pt>
                <c:pt idx="2569">
                  <c:v>#N/A</c:v>
                </c:pt>
                <c:pt idx="2570">
                  <c:v>#N/A</c:v>
                </c:pt>
                <c:pt idx="2571">
                  <c:v>#N/A</c:v>
                </c:pt>
                <c:pt idx="2572">
                  <c:v>#N/A</c:v>
                </c:pt>
                <c:pt idx="2573">
                  <c:v>#N/A</c:v>
                </c:pt>
                <c:pt idx="2574">
                  <c:v>#N/A</c:v>
                </c:pt>
                <c:pt idx="2575">
                  <c:v>#N/A</c:v>
                </c:pt>
                <c:pt idx="2576">
                  <c:v>#N/A</c:v>
                </c:pt>
                <c:pt idx="2577">
                  <c:v>#N/A</c:v>
                </c:pt>
                <c:pt idx="2578">
                  <c:v>#N/A</c:v>
                </c:pt>
                <c:pt idx="2579">
                  <c:v>#N/A</c:v>
                </c:pt>
                <c:pt idx="2580">
                  <c:v>#N/A</c:v>
                </c:pt>
                <c:pt idx="2581">
                  <c:v>#N/A</c:v>
                </c:pt>
                <c:pt idx="2582">
                  <c:v>#N/A</c:v>
                </c:pt>
                <c:pt idx="2583">
                  <c:v>#N/A</c:v>
                </c:pt>
                <c:pt idx="2584">
                  <c:v>#N/A</c:v>
                </c:pt>
                <c:pt idx="2585">
                  <c:v>#N/A</c:v>
                </c:pt>
                <c:pt idx="2586">
                  <c:v>#N/A</c:v>
                </c:pt>
                <c:pt idx="2587">
                  <c:v>#N/A</c:v>
                </c:pt>
                <c:pt idx="2588">
                  <c:v>#N/A</c:v>
                </c:pt>
                <c:pt idx="2589">
                  <c:v>#N/A</c:v>
                </c:pt>
                <c:pt idx="2590">
                  <c:v>#N/A</c:v>
                </c:pt>
                <c:pt idx="2591">
                  <c:v>#N/A</c:v>
                </c:pt>
                <c:pt idx="2592">
                  <c:v>#N/A</c:v>
                </c:pt>
                <c:pt idx="2593">
                  <c:v>#N/A</c:v>
                </c:pt>
                <c:pt idx="2594">
                  <c:v>#N/A</c:v>
                </c:pt>
                <c:pt idx="2595">
                  <c:v>#N/A</c:v>
                </c:pt>
                <c:pt idx="2596">
                  <c:v>#N/A</c:v>
                </c:pt>
                <c:pt idx="2597">
                  <c:v>#N/A</c:v>
                </c:pt>
                <c:pt idx="2598">
                  <c:v>#N/A</c:v>
                </c:pt>
                <c:pt idx="2599">
                  <c:v>#N/A</c:v>
                </c:pt>
                <c:pt idx="2600">
                  <c:v>#N/A</c:v>
                </c:pt>
                <c:pt idx="2601">
                  <c:v>#N/A</c:v>
                </c:pt>
                <c:pt idx="2602">
                  <c:v>#N/A</c:v>
                </c:pt>
                <c:pt idx="2603">
                  <c:v>#N/A</c:v>
                </c:pt>
                <c:pt idx="2604">
                  <c:v>#N/A</c:v>
                </c:pt>
                <c:pt idx="2605">
                  <c:v>#N/A</c:v>
                </c:pt>
                <c:pt idx="2606">
                  <c:v>#N/A</c:v>
                </c:pt>
                <c:pt idx="2607">
                  <c:v>#N/A</c:v>
                </c:pt>
                <c:pt idx="2608">
                  <c:v>#N/A</c:v>
                </c:pt>
                <c:pt idx="2609">
                  <c:v>#N/A</c:v>
                </c:pt>
                <c:pt idx="2610">
                  <c:v>#N/A</c:v>
                </c:pt>
                <c:pt idx="2611">
                  <c:v>#N/A</c:v>
                </c:pt>
                <c:pt idx="2612">
                  <c:v>#N/A</c:v>
                </c:pt>
                <c:pt idx="2613">
                  <c:v>#N/A</c:v>
                </c:pt>
                <c:pt idx="2614">
                  <c:v>#N/A</c:v>
                </c:pt>
                <c:pt idx="2615">
                  <c:v>#N/A</c:v>
                </c:pt>
                <c:pt idx="2616">
                  <c:v>#N/A</c:v>
                </c:pt>
                <c:pt idx="2617">
                  <c:v>#N/A</c:v>
                </c:pt>
                <c:pt idx="2618">
                  <c:v>#N/A</c:v>
                </c:pt>
                <c:pt idx="2619">
                  <c:v>#N/A</c:v>
                </c:pt>
                <c:pt idx="2620">
                  <c:v>#N/A</c:v>
                </c:pt>
                <c:pt idx="2621">
                  <c:v>#N/A</c:v>
                </c:pt>
                <c:pt idx="2622">
                  <c:v>#N/A</c:v>
                </c:pt>
                <c:pt idx="2623">
                  <c:v>#N/A</c:v>
                </c:pt>
                <c:pt idx="2624">
                  <c:v>#N/A</c:v>
                </c:pt>
                <c:pt idx="2625">
                  <c:v>#N/A</c:v>
                </c:pt>
                <c:pt idx="2626">
                  <c:v>#N/A</c:v>
                </c:pt>
                <c:pt idx="2627">
                  <c:v>#N/A</c:v>
                </c:pt>
                <c:pt idx="2628">
                  <c:v>#N/A</c:v>
                </c:pt>
                <c:pt idx="2629">
                  <c:v>#N/A</c:v>
                </c:pt>
                <c:pt idx="2630">
                  <c:v>#N/A</c:v>
                </c:pt>
                <c:pt idx="2631">
                  <c:v>#N/A</c:v>
                </c:pt>
                <c:pt idx="2632">
                  <c:v>#N/A</c:v>
                </c:pt>
                <c:pt idx="2633">
                  <c:v>#N/A</c:v>
                </c:pt>
                <c:pt idx="2634">
                  <c:v>#N/A</c:v>
                </c:pt>
                <c:pt idx="2635">
                  <c:v>#N/A</c:v>
                </c:pt>
                <c:pt idx="2636">
                  <c:v>#N/A</c:v>
                </c:pt>
                <c:pt idx="2637">
                  <c:v>#N/A</c:v>
                </c:pt>
                <c:pt idx="2638">
                  <c:v>#N/A</c:v>
                </c:pt>
                <c:pt idx="2639">
                  <c:v>#N/A</c:v>
                </c:pt>
                <c:pt idx="2640">
                  <c:v>#N/A</c:v>
                </c:pt>
                <c:pt idx="2641">
                  <c:v>#N/A</c:v>
                </c:pt>
                <c:pt idx="2642">
                  <c:v>#N/A</c:v>
                </c:pt>
                <c:pt idx="2643">
                  <c:v>#N/A</c:v>
                </c:pt>
                <c:pt idx="2644">
                  <c:v>#N/A</c:v>
                </c:pt>
                <c:pt idx="2645">
                  <c:v>#N/A</c:v>
                </c:pt>
                <c:pt idx="2646">
                  <c:v>#N/A</c:v>
                </c:pt>
                <c:pt idx="2647">
                  <c:v>#N/A</c:v>
                </c:pt>
                <c:pt idx="2648">
                  <c:v>#N/A</c:v>
                </c:pt>
                <c:pt idx="2649">
                  <c:v>#N/A</c:v>
                </c:pt>
                <c:pt idx="2650">
                  <c:v>#N/A</c:v>
                </c:pt>
                <c:pt idx="2651">
                  <c:v>#N/A</c:v>
                </c:pt>
                <c:pt idx="2652">
                  <c:v>#N/A</c:v>
                </c:pt>
                <c:pt idx="2653">
                  <c:v>#N/A</c:v>
                </c:pt>
                <c:pt idx="2654">
                  <c:v>#N/A</c:v>
                </c:pt>
                <c:pt idx="2655">
                  <c:v>#N/A</c:v>
                </c:pt>
                <c:pt idx="2656">
                  <c:v>#N/A</c:v>
                </c:pt>
                <c:pt idx="2657">
                  <c:v>#N/A</c:v>
                </c:pt>
                <c:pt idx="2658">
                  <c:v>#N/A</c:v>
                </c:pt>
                <c:pt idx="2659">
                  <c:v>#N/A</c:v>
                </c:pt>
                <c:pt idx="2660">
                  <c:v>#N/A</c:v>
                </c:pt>
                <c:pt idx="2661">
                  <c:v>#N/A</c:v>
                </c:pt>
                <c:pt idx="2662">
                  <c:v>#N/A</c:v>
                </c:pt>
                <c:pt idx="2663">
                  <c:v>#N/A</c:v>
                </c:pt>
                <c:pt idx="2664">
                  <c:v>#N/A</c:v>
                </c:pt>
                <c:pt idx="2665">
                  <c:v>#N/A</c:v>
                </c:pt>
                <c:pt idx="2666">
                  <c:v>#N/A</c:v>
                </c:pt>
                <c:pt idx="2667">
                  <c:v>#N/A</c:v>
                </c:pt>
                <c:pt idx="2668">
                  <c:v>#N/A</c:v>
                </c:pt>
                <c:pt idx="2669">
                  <c:v>#N/A</c:v>
                </c:pt>
                <c:pt idx="2670">
                  <c:v>#N/A</c:v>
                </c:pt>
                <c:pt idx="2671">
                  <c:v>#N/A</c:v>
                </c:pt>
                <c:pt idx="2672">
                  <c:v>#N/A</c:v>
                </c:pt>
                <c:pt idx="2673">
                  <c:v>#N/A</c:v>
                </c:pt>
                <c:pt idx="2674">
                  <c:v>#N/A</c:v>
                </c:pt>
                <c:pt idx="2675">
                  <c:v>#N/A</c:v>
                </c:pt>
                <c:pt idx="2676">
                  <c:v>#N/A</c:v>
                </c:pt>
                <c:pt idx="2677">
                  <c:v>#N/A</c:v>
                </c:pt>
                <c:pt idx="2678">
                  <c:v>#N/A</c:v>
                </c:pt>
                <c:pt idx="2679">
                  <c:v>#N/A</c:v>
                </c:pt>
                <c:pt idx="2680">
                  <c:v>#N/A</c:v>
                </c:pt>
                <c:pt idx="2681">
                  <c:v>#N/A</c:v>
                </c:pt>
                <c:pt idx="2682">
                  <c:v>#N/A</c:v>
                </c:pt>
                <c:pt idx="2683">
                  <c:v>#N/A</c:v>
                </c:pt>
                <c:pt idx="2684">
                  <c:v>#N/A</c:v>
                </c:pt>
                <c:pt idx="2685">
                  <c:v>#N/A</c:v>
                </c:pt>
                <c:pt idx="2686">
                  <c:v>#N/A</c:v>
                </c:pt>
                <c:pt idx="2687">
                  <c:v>#N/A</c:v>
                </c:pt>
                <c:pt idx="2688">
                  <c:v>#N/A</c:v>
                </c:pt>
                <c:pt idx="2689">
                  <c:v>#N/A</c:v>
                </c:pt>
                <c:pt idx="2690">
                  <c:v>#N/A</c:v>
                </c:pt>
                <c:pt idx="2691">
                  <c:v>#N/A</c:v>
                </c:pt>
                <c:pt idx="2692">
                  <c:v>#N/A</c:v>
                </c:pt>
                <c:pt idx="2693">
                  <c:v>#N/A</c:v>
                </c:pt>
                <c:pt idx="2694">
                  <c:v>#N/A</c:v>
                </c:pt>
                <c:pt idx="2695">
                  <c:v>#N/A</c:v>
                </c:pt>
                <c:pt idx="2696">
                  <c:v>#N/A</c:v>
                </c:pt>
                <c:pt idx="2697">
                  <c:v>#N/A</c:v>
                </c:pt>
                <c:pt idx="2698">
                  <c:v>#N/A</c:v>
                </c:pt>
                <c:pt idx="2699">
                  <c:v>#N/A</c:v>
                </c:pt>
                <c:pt idx="2700">
                  <c:v>#N/A</c:v>
                </c:pt>
                <c:pt idx="2701">
                  <c:v>#N/A</c:v>
                </c:pt>
                <c:pt idx="2702">
                  <c:v>#N/A</c:v>
                </c:pt>
                <c:pt idx="2703">
                  <c:v>#N/A</c:v>
                </c:pt>
                <c:pt idx="2704">
                  <c:v>#N/A</c:v>
                </c:pt>
                <c:pt idx="2705">
                  <c:v>#N/A</c:v>
                </c:pt>
                <c:pt idx="2706">
                  <c:v>#N/A</c:v>
                </c:pt>
                <c:pt idx="2707">
                  <c:v>#N/A</c:v>
                </c:pt>
                <c:pt idx="2708">
                  <c:v>#N/A</c:v>
                </c:pt>
                <c:pt idx="2709">
                  <c:v>#N/A</c:v>
                </c:pt>
                <c:pt idx="2710">
                  <c:v>#N/A</c:v>
                </c:pt>
                <c:pt idx="2711">
                  <c:v>#N/A</c:v>
                </c:pt>
                <c:pt idx="2712">
                  <c:v>#N/A</c:v>
                </c:pt>
                <c:pt idx="2713">
                  <c:v>#N/A</c:v>
                </c:pt>
                <c:pt idx="2714">
                  <c:v>#N/A</c:v>
                </c:pt>
                <c:pt idx="2715">
                  <c:v>#N/A</c:v>
                </c:pt>
                <c:pt idx="2716">
                  <c:v>#N/A</c:v>
                </c:pt>
                <c:pt idx="2717">
                  <c:v>#N/A</c:v>
                </c:pt>
                <c:pt idx="2718">
                  <c:v>#N/A</c:v>
                </c:pt>
                <c:pt idx="2719">
                  <c:v>#N/A</c:v>
                </c:pt>
                <c:pt idx="2720">
                  <c:v>#N/A</c:v>
                </c:pt>
                <c:pt idx="2721">
                  <c:v>#N/A</c:v>
                </c:pt>
                <c:pt idx="2722">
                  <c:v>#N/A</c:v>
                </c:pt>
                <c:pt idx="2723">
                  <c:v>#N/A</c:v>
                </c:pt>
                <c:pt idx="2724">
                  <c:v>#N/A</c:v>
                </c:pt>
                <c:pt idx="2725">
                  <c:v>#N/A</c:v>
                </c:pt>
                <c:pt idx="2726">
                  <c:v>#N/A</c:v>
                </c:pt>
                <c:pt idx="2727">
                  <c:v>#N/A</c:v>
                </c:pt>
                <c:pt idx="2728">
                  <c:v>#N/A</c:v>
                </c:pt>
                <c:pt idx="2729">
                  <c:v>#N/A</c:v>
                </c:pt>
                <c:pt idx="2730">
                  <c:v>#N/A</c:v>
                </c:pt>
                <c:pt idx="2731">
                  <c:v>#N/A</c:v>
                </c:pt>
                <c:pt idx="2732">
                  <c:v>#N/A</c:v>
                </c:pt>
                <c:pt idx="2733">
                  <c:v>#N/A</c:v>
                </c:pt>
                <c:pt idx="2734">
                  <c:v>#N/A</c:v>
                </c:pt>
              </c:numCache>
            </c:numRef>
          </c:val>
          <c:smooth val="0"/>
          <c:extLst>
            <c:ext xmlns:c16="http://schemas.microsoft.com/office/drawing/2014/chart" uri="{C3380CC4-5D6E-409C-BE32-E72D297353CC}">
              <c16:uniqueId val="{00000003-FFC6-4522-9405-CED617A21E48}"/>
            </c:ext>
          </c:extLst>
        </c:ser>
        <c:dLbls>
          <c:showLegendKey val="0"/>
          <c:showVal val="0"/>
          <c:showCatName val="0"/>
          <c:showSerName val="0"/>
          <c:showPercent val="0"/>
          <c:showBubbleSize val="0"/>
        </c:dLbls>
        <c:marker val="1"/>
        <c:smooth val="0"/>
        <c:axId val="1568058704"/>
        <c:axId val="1447191408"/>
      </c:lineChart>
      <c:catAx>
        <c:axId val="1568058704"/>
        <c:scaling>
          <c:orientation val="minMax"/>
        </c:scaling>
        <c:delete val="0"/>
        <c:axPos val="b"/>
        <c:title>
          <c:tx>
            <c:strRef>
              <c:f>Regression!$BE$99</c:f>
              <c:strCache>
                <c:ptCount val="1"/>
                <c:pt idx="0">
                  <c:v>Observation</c:v>
                </c:pt>
              </c:strCache>
            </c:strRef>
          </c:tx>
          <c:overlay val="0"/>
        </c:title>
        <c:numFmt formatCode="0" sourceLinked="0"/>
        <c:majorTickMark val="out"/>
        <c:minorTickMark val="none"/>
        <c:tickLblPos val="none"/>
        <c:crossAx val="1447191408"/>
        <c:crosses val="autoZero"/>
        <c:auto val="1"/>
        <c:lblAlgn val="ctr"/>
        <c:lblOffset val="100"/>
        <c:noMultiLvlLbl val="0"/>
      </c:catAx>
      <c:valAx>
        <c:axId val="1447191408"/>
        <c:scaling>
          <c:orientation val="minMax"/>
        </c:scaling>
        <c:delete val="0"/>
        <c:axPos val="l"/>
        <c:majorGridlines/>
        <c:title>
          <c:tx>
            <c:strRef>
              <c:f>Regression!$BF$99</c:f>
              <c:strCache>
                <c:ptCount val="1"/>
                <c:pt idx="0">
                  <c:v>Cook's Distance</c:v>
                </c:pt>
              </c:strCache>
            </c:strRef>
          </c:tx>
          <c:overlay val="0"/>
        </c:title>
        <c:numFmt formatCode="0.0E+00" sourceLinked="0"/>
        <c:majorTickMark val="out"/>
        <c:minorTickMark val="none"/>
        <c:tickLblPos val="nextTo"/>
        <c:crossAx val="1568058704"/>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Regression!$BD$100</c:f>
          <c:strCache>
            <c:ptCount val="1"/>
            <c:pt idx="0">
              <c:v>Studentized Residuals vs. Leverage  (mean leverage = 0.002)</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2735"/>
                <c:pt idx="0">
                  <c:v>1.0253354447975378E-3</c:v>
                </c:pt>
                <c:pt idx="1">
                  <c:v>1.0597761109892038E-3</c:v>
                </c:pt>
                <c:pt idx="2">
                  <c:v>1.0464716282840452E-3</c:v>
                </c:pt>
                <c:pt idx="3">
                  <c:v>1.064379075859349E-3</c:v>
                </c:pt>
                <c:pt idx="4">
                  <c:v>1.0777816239231752E-3</c:v>
                </c:pt>
                <c:pt idx="5">
                  <c:v>1.0976580434260139E-3</c:v>
                </c:pt>
                <c:pt idx="6">
                  <c:v>1.1072684735352017E-3</c:v>
                </c:pt>
                <c:pt idx="7">
                  <c:v>1.1332397905054765E-3</c:v>
                </c:pt>
                <c:pt idx="8">
                  <c:v>1.1798006619962763E-3</c:v>
                </c:pt>
                <c:pt idx="9">
                  <c:v>1.1774770455663663E-3</c:v>
                </c:pt>
                <c:pt idx="10">
                  <c:v>1.1571845323051372E-3</c:v>
                </c:pt>
                <c:pt idx="11">
                  <c:v>1.1684517517559802E-3</c:v>
                </c:pt>
                <c:pt idx="12">
                  <c:v>1.18219054976853E-3</c:v>
                </c:pt>
                <c:pt idx="13">
                  <c:v>1.7405942253963561E-3</c:v>
                </c:pt>
                <c:pt idx="14">
                  <c:v>1.3143971205781101E-3</c:v>
                </c:pt>
                <c:pt idx="15">
                  <c:v>1.3492831513761073E-3</c:v>
                </c:pt>
                <c:pt idx="16">
                  <c:v>7.9534699485103776E-4</c:v>
                </c:pt>
                <c:pt idx="17">
                  <c:v>1.2738825955759976E-3</c:v>
                </c:pt>
                <c:pt idx="18">
                  <c:v>7.5133594670233393E-4</c:v>
                </c:pt>
                <c:pt idx="19">
                  <c:v>7.801143373027679E-4</c:v>
                </c:pt>
                <c:pt idx="20">
                  <c:v>7.9713114254252571E-4</c:v>
                </c:pt>
                <c:pt idx="21">
                  <c:v>8.0396785198638492E-4</c:v>
                </c:pt>
                <c:pt idx="22">
                  <c:v>8.4799344287818726E-4</c:v>
                </c:pt>
                <c:pt idx="23">
                  <c:v>1.5072688048478492E-3</c:v>
                </c:pt>
                <c:pt idx="24">
                  <c:v>1.4279356891152006E-3</c:v>
                </c:pt>
                <c:pt idx="25">
                  <c:v>7.750204609923339E-4</c:v>
                </c:pt>
                <c:pt idx="26">
                  <c:v>1.318023577076641E-3</c:v>
                </c:pt>
                <c:pt idx="27">
                  <c:v>1.2138876993668783E-3</c:v>
                </c:pt>
                <c:pt idx="28">
                  <c:v>1.2158891248663128E-3</c:v>
                </c:pt>
                <c:pt idx="29">
                  <c:v>1.207971924934894E-3</c:v>
                </c:pt>
                <c:pt idx="30">
                  <c:v>1.2372147818509394E-3</c:v>
                </c:pt>
                <c:pt idx="31">
                  <c:v>1.244520680611266E-3</c:v>
                </c:pt>
                <c:pt idx="32">
                  <c:v>1.6617536573620788E-3</c:v>
                </c:pt>
                <c:pt idx="33">
                  <c:v>8.8702294831061656E-4</c:v>
                </c:pt>
                <c:pt idx="34">
                  <c:v>8.573736984498543E-4</c:v>
                </c:pt>
                <c:pt idx="35">
                  <c:v>8.6509924989505889E-4</c:v>
                </c:pt>
                <c:pt idx="36">
                  <c:v>8.7550335678978134E-4</c:v>
                </c:pt>
                <c:pt idx="37">
                  <c:v>8.5072491748907936E-4</c:v>
                </c:pt>
                <c:pt idx="38">
                  <c:v>8.5770897212735474E-4</c:v>
                </c:pt>
                <c:pt idx="39">
                  <c:v>8.4528048817314732E-4</c:v>
                </c:pt>
                <c:pt idx="40">
                  <c:v>8.5422994813496016E-4</c:v>
                </c:pt>
                <c:pt idx="41">
                  <c:v>8.2345676821921272E-4</c:v>
                </c:pt>
                <c:pt idx="42">
                  <c:v>1.5213535626875955E-3</c:v>
                </c:pt>
                <c:pt idx="43">
                  <c:v>8.3252925960109771E-4</c:v>
                </c:pt>
                <c:pt idx="44">
                  <c:v>8.2521936830650647E-4</c:v>
                </c:pt>
                <c:pt idx="45">
                  <c:v>8.5397651497196513E-4</c:v>
                </c:pt>
                <c:pt idx="46">
                  <c:v>8.4931431004589217E-4</c:v>
                </c:pt>
                <c:pt idx="47">
                  <c:v>1.9852712314973541E-3</c:v>
                </c:pt>
                <c:pt idx="48">
                  <c:v>1.9691472812137715E-3</c:v>
                </c:pt>
                <c:pt idx="49">
                  <c:v>2.0371137260427013E-3</c:v>
                </c:pt>
                <c:pt idx="50">
                  <c:v>2.0061031546269154E-3</c:v>
                </c:pt>
                <c:pt idx="51">
                  <c:v>1.9629433361754529E-3</c:v>
                </c:pt>
                <c:pt idx="52">
                  <c:v>1.7843582402323154E-3</c:v>
                </c:pt>
                <c:pt idx="53">
                  <c:v>1.8193886474375165E-3</c:v>
                </c:pt>
                <c:pt idx="54">
                  <c:v>1.6952855999963631E-3</c:v>
                </c:pt>
                <c:pt idx="55">
                  <c:v>1.6622973331430247E-3</c:v>
                </c:pt>
                <c:pt idx="56">
                  <c:v>1.5610063068651489E-3</c:v>
                </c:pt>
                <c:pt idx="57">
                  <c:v>1.5131575706687449E-3</c:v>
                </c:pt>
                <c:pt idx="58">
                  <c:v>1.5344463954298098E-3</c:v>
                </c:pt>
                <c:pt idx="59">
                  <c:v>1.5796267735198955E-3</c:v>
                </c:pt>
                <c:pt idx="60">
                  <c:v>1.0048254438216298E-3</c:v>
                </c:pt>
                <c:pt idx="61">
                  <c:v>1.0400614658324619E-3</c:v>
                </c:pt>
                <c:pt idx="62">
                  <c:v>1.7396628549711309E-3</c:v>
                </c:pt>
                <c:pt idx="63">
                  <c:v>1.5928433056064731E-3</c:v>
                </c:pt>
                <c:pt idx="64">
                  <c:v>1.5148621842262936E-3</c:v>
                </c:pt>
                <c:pt idx="65">
                  <c:v>1.3054562709782357E-3</c:v>
                </c:pt>
                <c:pt idx="66">
                  <c:v>1.3515818059671905E-3</c:v>
                </c:pt>
                <c:pt idx="67">
                  <c:v>1.869613413769026E-3</c:v>
                </c:pt>
                <c:pt idx="68">
                  <c:v>1.2975864052386283E-3</c:v>
                </c:pt>
                <c:pt idx="69">
                  <c:v>1.4141524775691365E-3</c:v>
                </c:pt>
                <c:pt idx="70">
                  <c:v>1.5236178367507443E-3</c:v>
                </c:pt>
                <c:pt idx="71">
                  <c:v>1.3002820410003251E-3</c:v>
                </c:pt>
                <c:pt idx="72">
                  <c:v>1.0037297677034924E-3</c:v>
                </c:pt>
                <c:pt idx="73">
                  <c:v>9.7062336770740629E-4</c:v>
                </c:pt>
                <c:pt idx="74">
                  <c:v>9.5624326705648864E-4</c:v>
                </c:pt>
                <c:pt idx="75">
                  <c:v>1.0422524428042334E-3</c:v>
                </c:pt>
                <c:pt idx="76">
                  <c:v>9.8839701211579341E-4</c:v>
                </c:pt>
                <c:pt idx="77">
                  <c:v>1.2302894394261689E-3</c:v>
                </c:pt>
                <c:pt idx="78">
                  <c:v>1.3458621445895341E-3</c:v>
                </c:pt>
                <c:pt idx="79">
                  <c:v>2.0010494116046362E-3</c:v>
                </c:pt>
                <c:pt idx="80">
                  <c:v>1.9605635421187408E-3</c:v>
                </c:pt>
                <c:pt idx="81">
                  <c:v>1.3147505398927949E-3</c:v>
                </c:pt>
                <c:pt idx="82">
                  <c:v>1.3887587093265445E-3</c:v>
                </c:pt>
                <c:pt idx="83">
                  <c:v>1.4176130700210754E-3</c:v>
                </c:pt>
                <c:pt idx="84">
                  <c:v>1.2883265197183159E-3</c:v>
                </c:pt>
                <c:pt idx="85">
                  <c:v>1.1567695129725093E-3</c:v>
                </c:pt>
                <c:pt idx="86">
                  <c:v>1.1174139149057421E-3</c:v>
                </c:pt>
                <c:pt idx="87">
                  <c:v>1.7668007598273139E-3</c:v>
                </c:pt>
                <c:pt idx="88">
                  <c:v>1.1205882341290571E-3</c:v>
                </c:pt>
                <c:pt idx="89">
                  <c:v>1.1395270579523441E-3</c:v>
                </c:pt>
                <c:pt idx="90">
                  <c:v>1.1513975021277456E-3</c:v>
                </c:pt>
                <c:pt idx="91">
                  <c:v>1.1589076897768448E-3</c:v>
                </c:pt>
                <c:pt idx="92">
                  <c:v>1.2183347289223135E-3</c:v>
                </c:pt>
                <c:pt idx="93">
                  <c:v>5.4306833682898827E-4</c:v>
                </c:pt>
                <c:pt idx="94">
                  <c:v>5.5220858612432182E-4</c:v>
                </c:pt>
                <c:pt idx="95">
                  <c:v>5.3832789631051291E-4</c:v>
                </c:pt>
                <c:pt idx="96">
                  <c:v>5.3571657046415334E-4</c:v>
                </c:pt>
                <c:pt idx="97">
                  <c:v>5.1245273712285065E-4</c:v>
                </c:pt>
                <c:pt idx="98">
                  <c:v>1.237624428330749E-3</c:v>
                </c:pt>
                <c:pt idx="99">
                  <c:v>5.3866460594351694E-4</c:v>
                </c:pt>
                <c:pt idx="100">
                  <c:v>5.0259617037781408E-4</c:v>
                </c:pt>
                <c:pt idx="101">
                  <c:v>5.4000842719537589E-4</c:v>
                </c:pt>
                <c:pt idx="102">
                  <c:v>5.283184936176736E-4</c:v>
                </c:pt>
                <c:pt idx="103">
                  <c:v>5.3236779524898521E-4</c:v>
                </c:pt>
                <c:pt idx="104">
                  <c:v>5.3400403454182885E-4</c:v>
                </c:pt>
                <c:pt idx="105">
                  <c:v>5.1686347800954373E-4</c:v>
                </c:pt>
                <c:pt idx="106">
                  <c:v>5.1462824942555675E-4</c:v>
                </c:pt>
                <c:pt idx="107">
                  <c:v>9.1029729088188925E-3</c:v>
                </c:pt>
                <c:pt idx="108">
                  <c:v>1.0977475077159319E-2</c:v>
                </c:pt>
                <c:pt idx="109">
                  <c:v>1.0923418192092315E-2</c:v>
                </c:pt>
                <c:pt idx="110">
                  <c:v>9.5078393958529864E-3</c:v>
                </c:pt>
                <c:pt idx="111">
                  <c:v>6.1282566833531678E-3</c:v>
                </c:pt>
                <c:pt idx="112">
                  <c:v>4.1498881914317906E-3</c:v>
                </c:pt>
                <c:pt idx="113">
                  <c:v>5.6967399069465753E-3</c:v>
                </c:pt>
                <c:pt idx="114">
                  <c:v>2.5676087372241132E-3</c:v>
                </c:pt>
                <c:pt idx="115">
                  <c:v>3.3038551048126591E-3</c:v>
                </c:pt>
                <c:pt idx="116">
                  <c:v>2.6953632970556566E-3</c:v>
                </c:pt>
                <c:pt idx="117">
                  <c:v>2.6679991084583832E-3</c:v>
                </c:pt>
                <c:pt idx="118">
                  <c:v>2.1708796551432518E-3</c:v>
                </c:pt>
                <c:pt idx="119">
                  <c:v>2.9781783029474099E-3</c:v>
                </c:pt>
                <c:pt idx="120">
                  <c:v>2.0748092103323843E-3</c:v>
                </c:pt>
                <c:pt idx="121">
                  <c:v>2.8013648698227574E-3</c:v>
                </c:pt>
                <c:pt idx="122">
                  <c:v>5.541705401077541E-3</c:v>
                </c:pt>
                <c:pt idx="123">
                  <c:v>3.1566507391025283E-3</c:v>
                </c:pt>
                <c:pt idx="124">
                  <c:v>4.9940617614223325E-3</c:v>
                </c:pt>
                <c:pt idx="125">
                  <c:v>5.4303157693904739E-3</c:v>
                </c:pt>
                <c:pt idx="126">
                  <c:v>4.4975953087968683E-3</c:v>
                </c:pt>
                <c:pt idx="127">
                  <c:v>5.1263991882254676E-3</c:v>
                </c:pt>
                <c:pt idx="128">
                  <c:v>5.5023525847354383E-3</c:v>
                </c:pt>
                <c:pt idx="129">
                  <c:v>4.5821689267955866E-3</c:v>
                </c:pt>
                <c:pt idx="130">
                  <c:v>3.2614370086097399E-3</c:v>
                </c:pt>
                <c:pt idx="131">
                  <c:v>3.3350234554802138E-3</c:v>
                </c:pt>
                <c:pt idx="132">
                  <c:v>2.8807497209710395E-3</c:v>
                </c:pt>
                <c:pt idx="133">
                  <c:v>2.9497325883634283E-3</c:v>
                </c:pt>
                <c:pt idx="134">
                  <c:v>2.5233013429716198E-3</c:v>
                </c:pt>
                <c:pt idx="135">
                  <c:v>2.3439817054811082E-3</c:v>
                </c:pt>
                <c:pt idx="136">
                  <c:v>2.5045057861313651E-3</c:v>
                </c:pt>
                <c:pt idx="137">
                  <c:v>9.7418545979433674E-4</c:v>
                </c:pt>
                <c:pt idx="138">
                  <c:v>6.0948989698755677E-4</c:v>
                </c:pt>
                <c:pt idx="139">
                  <c:v>9.6112827383242798E-4</c:v>
                </c:pt>
                <c:pt idx="140">
                  <c:v>6.1306350215140461E-4</c:v>
                </c:pt>
                <c:pt idx="141">
                  <c:v>1.2864673453104132E-3</c:v>
                </c:pt>
                <c:pt idx="142">
                  <c:v>5.9355489878824461E-4</c:v>
                </c:pt>
                <c:pt idx="143">
                  <c:v>6.7796521191785034E-4</c:v>
                </c:pt>
                <c:pt idx="144">
                  <c:v>1.4156976288446511E-3</c:v>
                </c:pt>
                <c:pt idx="145">
                  <c:v>7.1245567061072078E-4</c:v>
                </c:pt>
                <c:pt idx="146">
                  <c:v>7.2446583812308611E-4</c:v>
                </c:pt>
                <c:pt idx="147">
                  <c:v>7.6069399544814796E-4</c:v>
                </c:pt>
                <c:pt idx="148">
                  <c:v>7.7284094039339446E-4</c:v>
                </c:pt>
                <c:pt idx="149">
                  <c:v>7.8778764192408764E-4</c:v>
                </c:pt>
                <c:pt idx="150">
                  <c:v>7.8822961081523139E-4</c:v>
                </c:pt>
                <c:pt idx="151">
                  <c:v>1.4793497100977859E-3</c:v>
                </c:pt>
                <c:pt idx="152">
                  <c:v>2.4689962875012236E-3</c:v>
                </c:pt>
                <c:pt idx="153">
                  <c:v>1.7098931124003192E-3</c:v>
                </c:pt>
                <c:pt idx="154">
                  <c:v>1.7476153992828517E-3</c:v>
                </c:pt>
                <c:pt idx="155">
                  <c:v>1.6862996006782043E-3</c:v>
                </c:pt>
                <c:pt idx="156">
                  <c:v>1.626588548482584E-3</c:v>
                </c:pt>
                <c:pt idx="157">
                  <c:v>1.6594405033008956E-3</c:v>
                </c:pt>
                <c:pt idx="158">
                  <c:v>2.0371598113010309E-3</c:v>
                </c:pt>
                <c:pt idx="159">
                  <c:v>2.3305946586163685E-3</c:v>
                </c:pt>
                <c:pt idx="160">
                  <c:v>2.493972983305412E-3</c:v>
                </c:pt>
                <c:pt idx="161">
                  <c:v>2.1962433910610217E-3</c:v>
                </c:pt>
                <c:pt idx="162">
                  <c:v>2.0084449634050544E-3</c:v>
                </c:pt>
                <c:pt idx="163">
                  <c:v>2.2867910057521399E-3</c:v>
                </c:pt>
                <c:pt idx="164">
                  <c:v>3.0975566109659645E-3</c:v>
                </c:pt>
                <c:pt idx="165">
                  <c:v>2.8038836983046867E-3</c:v>
                </c:pt>
                <c:pt idx="166">
                  <c:v>3.1055897006477219E-3</c:v>
                </c:pt>
                <c:pt idx="167">
                  <c:v>1.382420014140613E-3</c:v>
                </c:pt>
                <c:pt idx="168">
                  <c:v>1.4049183094454836E-3</c:v>
                </c:pt>
                <c:pt idx="169">
                  <c:v>1.2283601513257609E-3</c:v>
                </c:pt>
                <c:pt idx="170">
                  <c:v>8.6668139643147565E-4</c:v>
                </c:pt>
                <c:pt idx="171">
                  <c:v>8.4844462909096081E-4</c:v>
                </c:pt>
                <c:pt idx="172">
                  <c:v>8.3788275806762557E-4</c:v>
                </c:pt>
                <c:pt idx="173">
                  <c:v>8.2569246850302256E-4</c:v>
                </c:pt>
                <c:pt idx="174">
                  <c:v>8.1775632073391501E-4</c:v>
                </c:pt>
                <c:pt idx="175">
                  <c:v>8.0278469862732056E-4</c:v>
                </c:pt>
                <c:pt idx="176">
                  <c:v>9.212886342350521E-4</c:v>
                </c:pt>
                <c:pt idx="177">
                  <c:v>8.6018218808480589E-4</c:v>
                </c:pt>
                <c:pt idx="178">
                  <c:v>8.1925428341365642E-4</c:v>
                </c:pt>
                <c:pt idx="179">
                  <c:v>7.7587865902202123E-4</c:v>
                </c:pt>
                <c:pt idx="180">
                  <c:v>1.3470668534136094E-3</c:v>
                </c:pt>
                <c:pt idx="181">
                  <c:v>7.3102238571218941E-4</c:v>
                </c:pt>
                <c:pt idx="182">
                  <c:v>9.4273136781344781E-4</c:v>
                </c:pt>
                <c:pt idx="183">
                  <c:v>9.3225300063910809E-4</c:v>
                </c:pt>
                <c:pt idx="184">
                  <c:v>9.2678819412777105E-4</c:v>
                </c:pt>
                <c:pt idx="185">
                  <c:v>1.633776157277919E-3</c:v>
                </c:pt>
                <c:pt idx="186">
                  <c:v>9.1467358895052123E-4</c:v>
                </c:pt>
                <c:pt idx="187">
                  <c:v>9.1067485603397893E-4</c:v>
                </c:pt>
                <c:pt idx="188">
                  <c:v>9.0492237808332176E-4</c:v>
                </c:pt>
                <c:pt idx="189">
                  <c:v>8.9714467065922098E-4</c:v>
                </c:pt>
                <c:pt idx="190">
                  <c:v>8.9555387113459631E-4</c:v>
                </c:pt>
                <c:pt idx="191">
                  <c:v>8.9074489872148358E-4</c:v>
                </c:pt>
                <c:pt idx="192">
                  <c:v>8.8780476790007563E-4</c:v>
                </c:pt>
                <c:pt idx="193">
                  <c:v>8.8226654527557939E-4</c:v>
                </c:pt>
                <c:pt idx="194">
                  <c:v>8.8025745495533237E-4</c:v>
                </c:pt>
                <c:pt idx="195">
                  <c:v>8.7600770698479356E-4</c:v>
                </c:pt>
                <c:pt idx="196">
                  <c:v>8.7204490023199614E-4</c:v>
                </c:pt>
                <c:pt idx="197">
                  <c:v>2.3047291882446362E-3</c:v>
                </c:pt>
                <c:pt idx="198">
                  <c:v>2.1870526985342249E-3</c:v>
                </c:pt>
                <c:pt idx="199">
                  <c:v>2.13143196661273E-3</c:v>
                </c:pt>
                <c:pt idx="200">
                  <c:v>2.091576285942906E-3</c:v>
                </c:pt>
                <c:pt idx="201">
                  <c:v>2.0422119642276408E-3</c:v>
                </c:pt>
                <c:pt idx="202">
                  <c:v>2.0079009936526887E-3</c:v>
                </c:pt>
                <c:pt idx="203">
                  <c:v>1.6572403617968541E-3</c:v>
                </c:pt>
                <c:pt idx="204">
                  <c:v>1.5168360754962667E-3</c:v>
                </c:pt>
                <c:pt idx="205">
                  <c:v>1.4165325866583344E-3</c:v>
                </c:pt>
                <c:pt idx="206">
                  <c:v>1.299666144559764E-3</c:v>
                </c:pt>
                <c:pt idx="207">
                  <c:v>1.1781272117184121E-3</c:v>
                </c:pt>
                <c:pt idx="208">
                  <c:v>1.1824905901408811E-3</c:v>
                </c:pt>
                <c:pt idx="209">
                  <c:v>1.142536413501665E-3</c:v>
                </c:pt>
                <c:pt idx="210">
                  <c:v>1.0766966672080501E-3</c:v>
                </c:pt>
                <c:pt idx="211">
                  <c:v>1.084338525457518E-3</c:v>
                </c:pt>
                <c:pt idx="212">
                  <c:v>4.2451245122125435E-3</c:v>
                </c:pt>
                <c:pt idx="213">
                  <c:v>5.3802561819736288E-3</c:v>
                </c:pt>
                <c:pt idx="214">
                  <c:v>6.2554459091627842E-3</c:v>
                </c:pt>
                <c:pt idx="215">
                  <c:v>7.131543505525452E-3</c:v>
                </c:pt>
                <c:pt idx="216">
                  <c:v>4.7132413621326866E-3</c:v>
                </c:pt>
                <c:pt idx="217">
                  <c:v>4.4033212219723632E-3</c:v>
                </c:pt>
                <c:pt idx="218">
                  <c:v>4.8335911581592174E-3</c:v>
                </c:pt>
                <c:pt idx="219">
                  <c:v>4.4976862851518144E-3</c:v>
                </c:pt>
                <c:pt idx="220">
                  <c:v>3.4321293584901385E-3</c:v>
                </c:pt>
                <c:pt idx="221">
                  <c:v>2.5683149675274283E-3</c:v>
                </c:pt>
                <c:pt idx="222">
                  <c:v>3.1384240835739233E-3</c:v>
                </c:pt>
                <c:pt idx="223">
                  <c:v>2.6599458127626275E-3</c:v>
                </c:pt>
                <c:pt idx="224">
                  <c:v>3.2901544355175608E-3</c:v>
                </c:pt>
                <c:pt idx="225">
                  <c:v>2.4393439223809247E-3</c:v>
                </c:pt>
                <c:pt idx="226">
                  <c:v>3.7296338641778313E-3</c:v>
                </c:pt>
                <c:pt idx="227">
                  <c:v>4.308072642509461E-3</c:v>
                </c:pt>
                <c:pt idx="228">
                  <c:v>2.7770410793116706E-3</c:v>
                </c:pt>
                <c:pt idx="229">
                  <c:v>2.6256318106406915E-3</c:v>
                </c:pt>
                <c:pt idx="230">
                  <c:v>2.8012329154196453E-3</c:v>
                </c:pt>
                <c:pt idx="231">
                  <c:v>2.6286732880919698E-3</c:v>
                </c:pt>
                <c:pt idx="232">
                  <c:v>2.6147973398038182E-3</c:v>
                </c:pt>
                <c:pt idx="233">
                  <c:v>4.2024355705623413E-3</c:v>
                </c:pt>
                <c:pt idx="234">
                  <c:v>2.6393912135115791E-3</c:v>
                </c:pt>
                <c:pt idx="235">
                  <c:v>2.9275924991228226E-3</c:v>
                </c:pt>
                <c:pt idx="236">
                  <c:v>2.7819539835996342E-3</c:v>
                </c:pt>
                <c:pt idx="237">
                  <c:v>2.8000009420266325E-3</c:v>
                </c:pt>
                <c:pt idx="238">
                  <c:v>2.7990056994374583E-3</c:v>
                </c:pt>
                <c:pt idx="239">
                  <c:v>2.9056556935555438E-3</c:v>
                </c:pt>
                <c:pt idx="240">
                  <c:v>2.2748373943199565E-3</c:v>
                </c:pt>
                <c:pt idx="241">
                  <c:v>3.1251656430247837E-3</c:v>
                </c:pt>
                <c:pt idx="242">
                  <c:v>7.7742753690834268E-4</c:v>
                </c:pt>
                <c:pt idx="243">
                  <c:v>1.4622540458229642E-3</c:v>
                </c:pt>
                <c:pt idx="244">
                  <c:v>7.9376171819826782E-4</c:v>
                </c:pt>
                <c:pt idx="245">
                  <c:v>7.8954655462439255E-4</c:v>
                </c:pt>
                <c:pt idx="246">
                  <c:v>8.1463128294013596E-4</c:v>
                </c:pt>
                <c:pt idx="247">
                  <c:v>8.3450688684944289E-4</c:v>
                </c:pt>
                <c:pt idx="248">
                  <c:v>9.5083574362897017E-4</c:v>
                </c:pt>
                <c:pt idx="249">
                  <c:v>9.5414507367371263E-4</c:v>
                </c:pt>
                <c:pt idx="250">
                  <c:v>7.5420099878155953E-4</c:v>
                </c:pt>
                <c:pt idx="251">
                  <c:v>7.106018005087945E-4</c:v>
                </c:pt>
                <c:pt idx="252">
                  <c:v>7.056972776402408E-4</c:v>
                </c:pt>
                <c:pt idx="253">
                  <c:v>1.297475581204138E-3</c:v>
                </c:pt>
                <c:pt idx="254">
                  <c:v>5.3098071176035835E-4</c:v>
                </c:pt>
                <c:pt idx="255">
                  <c:v>1.2072573224658611E-3</c:v>
                </c:pt>
                <c:pt idx="256">
                  <c:v>5.1051401402030781E-4</c:v>
                </c:pt>
                <c:pt idx="257">
                  <c:v>9.8362282719803833E-4</c:v>
                </c:pt>
                <c:pt idx="258">
                  <c:v>9.8010510334569007E-4</c:v>
                </c:pt>
                <c:pt idx="259">
                  <c:v>9.802034033504119E-4</c:v>
                </c:pt>
                <c:pt idx="260">
                  <c:v>7.1364316819011572E-4</c:v>
                </c:pt>
                <c:pt idx="261">
                  <c:v>7.3456542003722751E-4</c:v>
                </c:pt>
                <c:pt idx="262">
                  <c:v>7.7962339283500564E-4</c:v>
                </c:pt>
                <c:pt idx="263">
                  <c:v>8.4460685793752508E-4</c:v>
                </c:pt>
                <c:pt idx="264">
                  <c:v>8.9451875317163353E-4</c:v>
                </c:pt>
                <c:pt idx="265">
                  <c:v>8.8838919738748489E-4</c:v>
                </c:pt>
                <c:pt idx="266">
                  <c:v>9.0324581998504861E-4</c:v>
                </c:pt>
                <c:pt idx="267">
                  <c:v>9.000088906914867E-4</c:v>
                </c:pt>
                <c:pt idx="268">
                  <c:v>8.6949021707695092E-4</c:v>
                </c:pt>
                <c:pt idx="269">
                  <c:v>8.769304664893768E-4</c:v>
                </c:pt>
                <c:pt idx="270">
                  <c:v>8.5761640130053117E-4</c:v>
                </c:pt>
                <c:pt idx="271">
                  <c:v>8.4028352789348483E-4</c:v>
                </c:pt>
                <c:pt idx="272">
                  <c:v>8.9164338026363483E-4</c:v>
                </c:pt>
                <c:pt idx="273">
                  <c:v>8.9688310932520786E-4</c:v>
                </c:pt>
                <c:pt idx="274">
                  <c:v>9.0428038637076929E-4</c:v>
                </c:pt>
                <c:pt idx="275">
                  <c:v>8.5999455107021539E-4</c:v>
                </c:pt>
                <c:pt idx="276">
                  <c:v>8.538976750047441E-4</c:v>
                </c:pt>
                <c:pt idx="277">
                  <c:v>8.8667554523813325E-4</c:v>
                </c:pt>
                <c:pt idx="278">
                  <c:v>8.8697803428116186E-4</c:v>
                </c:pt>
                <c:pt idx="279">
                  <c:v>9.0869154169284649E-4</c:v>
                </c:pt>
                <c:pt idx="280">
                  <c:v>8.9666260906879009E-4</c:v>
                </c:pt>
                <c:pt idx="281">
                  <c:v>8.3640307029101313E-4</c:v>
                </c:pt>
                <c:pt idx="282">
                  <c:v>8.2954244582722817E-4</c:v>
                </c:pt>
                <c:pt idx="283">
                  <c:v>9.5551973669211481E-4</c:v>
                </c:pt>
                <c:pt idx="284">
                  <c:v>1.0499863656423455E-3</c:v>
                </c:pt>
                <c:pt idx="285">
                  <c:v>1.4797454495402255E-3</c:v>
                </c:pt>
                <c:pt idx="286">
                  <c:v>1.2520072407125095E-3</c:v>
                </c:pt>
                <c:pt idx="287">
                  <c:v>4.5918532233668125E-4</c:v>
                </c:pt>
                <c:pt idx="288">
                  <c:v>4.6288895657711239E-4</c:v>
                </c:pt>
                <c:pt idx="289">
                  <c:v>4.6671809847165886E-4</c:v>
                </c:pt>
                <c:pt idx="290">
                  <c:v>4.7024916065970413E-4</c:v>
                </c:pt>
                <c:pt idx="291">
                  <c:v>1.167444612512106E-3</c:v>
                </c:pt>
                <c:pt idx="292">
                  <c:v>1.1226303416680145E-3</c:v>
                </c:pt>
                <c:pt idx="293">
                  <c:v>4.7866626126172009E-4</c:v>
                </c:pt>
                <c:pt idx="294">
                  <c:v>4.8223539262211821E-4</c:v>
                </c:pt>
                <c:pt idx="295">
                  <c:v>4.88765682901896E-4</c:v>
                </c:pt>
                <c:pt idx="296">
                  <c:v>5.0444255158090402E-4</c:v>
                </c:pt>
                <c:pt idx="297">
                  <c:v>5.2199563738883348E-4</c:v>
                </c:pt>
                <c:pt idx="298">
                  <c:v>1.1902515521200476E-3</c:v>
                </c:pt>
                <c:pt idx="299">
                  <c:v>5.679825035871702E-4</c:v>
                </c:pt>
                <c:pt idx="300">
                  <c:v>5.8363859199689208E-4</c:v>
                </c:pt>
                <c:pt idx="301">
                  <c:v>5.8820389396777647E-4</c:v>
                </c:pt>
                <c:pt idx="302">
                  <c:v>6.8363233536508161E-4</c:v>
                </c:pt>
                <c:pt idx="303">
                  <c:v>1.2789377424966197E-3</c:v>
                </c:pt>
                <c:pt idx="304">
                  <c:v>6.9920638112623567E-4</c:v>
                </c:pt>
                <c:pt idx="305">
                  <c:v>7.3580290812814216E-4</c:v>
                </c:pt>
                <c:pt idx="306">
                  <c:v>6.8364948726648263E-4</c:v>
                </c:pt>
                <c:pt idx="307">
                  <c:v>6.8671042390147012E-4</c:v>
                </c:pt>
                <c:pt idx="308">
                  <c:v>7.4941642673254647E-4</c:v>
                </c:pt>
                <c:pt idx="309">
                  <c:v>1.3121944695014972E-3</c:v>
                </c:pt>
                <c:pt idx="310">
                  <c:v>1.409768016200709E-3</c:v>
                </c:pt>
                <c:pt idx="311">
                  <c:v>1.2830800486320001E-3</c:v>
                </c:pt>
                <c:pt idx="312">
                  <c:v>6.7610285068098002E-4</c:v>
                </c:pt>
                <c:pt idx="313">
                  <c:v>1.2576331014863215E-3</c:v>
                </c:pt>
                <c:pt idx="314">
                  <c:v>1.2405746977286671E-3</c:v>
                </c:pt>
                <c:pt idx="315">
                  <c:v>5.874335153080555E-4</c:v>
                </c:pt>
                <c:pt idx="316">
                  <c:v>5.7068858793930886E-4</c:v>
                </c:pt>
                <c:pt idx="317">
                  <c:v>1.092883970932423E-3</c:v>
                </c:pt>
                <c:pt idx="318">
                  <c:v>1.1325711610463824E-3</c:v>
                </c:pt>
                <c:pt idx="319">
                  <c:v>1.7410550611516597E-3</c:v>
                </c:pt>
                <c:pt idx="320">
                  <c:v>1.1786749999195534E-3</c:v>
                </c:pt>
                <c:pt idx="321">
                  <c:v>1.4013889009256422E-3</c:v>
                </c:pt>
                <c:pt idx="322">
                  <c:v>1.6921724797731681E-3</c:v>
                </c:pt>
                <c:pt idx="323">
                  <c:v>2.3507928052980557E-3</c:v>
                </c:pt>
                <c:pt idx="324">
                  <c:v>2.4025251001332047E-3</c:v>
                </c:pt>
                <c:pt idx="325">
                  <c:v>3.2268215746650867E-3</c:v>
                </c:pt>
                <c:pt idx="326">
                  <c:v>4.6358656827875369E-3</c:v>
                </c:pt>
                <c:pt idx="327">
                  <c:v>6.3171466767362617E-3</c:v>
                </c:pt>
                <c:pt idx="328">
                  <c:v>7.4113120367274229E-3</c:v>
                </c:pt>
                <c:pt idx="329">
                  <c:v>7.687498208200247E-3</c:v>
                </c:pt>
                <c:pt idx="330">
                  <c:v>7.0389473867832255E-3</c:v>
                </c:pt>
                <c:pt idx="331">
                  <c:v>6.208997723931001E-3</c:v>
                </c:pt>
                <c:pt idx="332">
                  <c:v>1.0170646186587516E-3</c:v>
                </c:pt>
                <c:pt idx="333">
                  <c:v>9.734373869411529E-4</c:v>
                </c:pt>
                <c:pt idx="334">
                  <c:v>1.0480568718587385E-3</c:v>
                </c:pt>
                <c:pt idx="335">
                  <c:v>1.0704850727991341E-3</c:v>
                </c:pt>
                <c:pt idx="336">
                  <c:v>1.0545336402997022E-3</c:v>
                </c:pt>
                <c:pt idx="337">
                  <c:v>9.6848768362502494E-4</c:v>
                </c:pt>
                <c:pt idx="338">
                  <c:v>9.3617210008798074E-4</c:v>
                </c:pt>
                <c:pt idx="339">
                  <c:v>9.3309206873152628E-4</c:v>
                </c:pt>
                <c:pt idx="340">
                  <c:v>9.3681980821118903E-4</c:v>
                </c:pt>
                <c:pt idx="341">
                  <c:v>9.0262045592370182E-4</c:v>
                </c:pt>
                <c:pt idx="342">
                  <c:v>1.5758827019317059E-3</c:v>
                </c:pt>
                <c:pt idx="343">
                  <c:v>8.9031825250471437E-4</c:v>
                </c:pt>
                <c:pt idx="344">
                  <c:v>8.874704167093399E-4</c:v>
                </c:pt>
                <c:pt idx="345">
                  <c:v>9.1835577053720635E-4</c:v>
                </c:pt>
                <c:pt idx="346">
                  <c:v>9.4906926945066217E-4</c:v>
                </c:pt>
                <c:pt idx="347">
                  <c:v>1.6726094114738884E-3</c:v>
                </c:pt>
                <c:pt idx="348">
                  <c:v>1.8256238740045044E-3</c:v>
                </c:pt>
                <c:pt idx="349">
                  <c:v>2.0564156325819519E-3</c:v>
                </c:pt>
                <c:pt idx="350">
                  <c:v>9.500096990877904E-4</c:v>
                </c:pt>
                <c:pt idx="351">
                  <c:v>1.3353430633689821E-3</c:v>
                </c:pt>
                <c:pt idx="352">
                  <c:v>1.3054691625819636E-3</c:v>
                </c:pt>
                <c:pt idx="353">
                  <c:v>1.5018437950460584E-3</c:v>
                </c:pt>
                <c:pt idx="354">
                  <c:v>1.8030054620340381E-3</c:v>
                </c:pt>
                <c:pt idx="355">
                  <c:v>9.4796704883117302E-4</c:v>
                </c:pt>
                <c:pt idx="356">
                  <c:v>1.0517534128916821E-3</c:v>
                </c:pt>
                <c:pt idx="357">
                  <c:v>1.2239240311261675E-3</c:v>
                </c:pt>
                <c:pt idx="358">
                  <c:v>1.197012372031257E-3</c:v>
                </c:pt>
                <c:pt idx="359">
                  <c:v>1.0812271301377989E-3</c:v>
                </c:pt>
                <c:pt idx="360">
                  <c:v>1.5013212112593188E-3</c:v>
                </c:pt>
                <c:pt idx="361">
                  <c:v>1.5393527578089828E-3</c:v>
                </c:pt>
                <c:pt idx="362">
                  <c:v>3.1581427357751189E-3</c:v>
                </c:pt>
                <c:pt idx="363">
                  <c:v>3.3323199016748262E-3</c:v>
                </c:pt>
                <c:pt idx="364">
                  <c:v>2.64035440944899E-3</c:v>
                </c:pt>
                <c:pt idx="365">
                  <c:v>2.6124718808758062E-3</c:v>
                </c:pt>
                <c:pt idx="366">
                  <c:v>2.6799683537279359E-3</c:v>
                </c:pt>
                <c:pt idx="367">
                  <c:v>2.7556302380032354E-3</c:v>
                </c:pt>
                <c:pt idx="368">
                  <c:v>3.0713064911489845E-3</c:v>
                </c:pt>
                <c:pt idx="369">
                  <c:v>2.8007608623600044E-3</c:v>
                </c:pt>
                <c:pt idx="370">
                  <c:v>2.8140148257060908E-3</c:v>
                </c:pt>
                <c:pt idx="371">
                  <c:v>2.9283649356415722E-3</c:v>
                </c:pt>
                <c:pt idx="372">
                  <c:v>2.9158068337508552E-3</c:v>
                </c:pt>
                <c:pt idx="373">
                  <c:v>3.1428853789613838E-3</c:v>
                </c:pt>
                <c:pt idx="374">
                  <c:v>3.0572512579743146E-3</c:v>
                </c:pt>
                <c:pt idx="375">
                  <c:v>3.2209201825741493E-3</c:v>
                </c:pt>
                <c:pt idx="376">
                  <c:v>3.0662770948992812E-3</c:v>
                </c:pt>
                <c:pt idx="377">
                  <c:v>1.0462035553253594E-3</c:v>
                </c:pt>
                <c:pt idx="378">
                  <c:v>1.1530687778682238E-3</c:v>
                </c:pt>
                <c:pt idx="379">
                  <c:v>7.0614635284194907E-4</c:v>
                </c:pt>
                <c:pt idx="380">
                  <c:v>7.0467356291544425E-4</c:v>
                </c:pt>
                <c:pt idx="381">
                  <c:v>7.269046263108374E-4</c:v>
                </c:pt>
                <c:pt idx="382">
                  <c:v>7.4738691618056387E-4</c:v>
                </c:pt>
                <c:pt idx="383">
                  <c:v>7.6941690880095548E-4</c:v>
                </c:pt>
                <c:pt idx="384">
                  <c:v>8.0408264211997548E-4</c:v>
                </c:pt>
                <c:pt idx="385">
                  <c:v>1.1234997224356888E-3</c:v>
                </c:pt>
                <c:pt idx="386">
                  <c:v>9.5688695515755266E-4</c:v>
                </c:pt>
                <c:pt idx="387">
                  <c:v>9.951461291441855E-4</c:v>
                </c:pt>
                <c:pt idx="388">
                  <c:v>1.0658264980783587E-3</c:v>
                </c:pt>
                <c:pt idx="389">
                  <c:v>1.1099008775558241E-3</c:v>
                </c:pt>
                <c:pt idx="390">
                  <c:v>1.160815407963341E-3</c:v>
                </c:pt>
                <c:pt idx="391">
                  <c:v>1.1532790181025636E-3</c:v>
                </c:pt>
                <c:pt idx="392">
                  <c:v>1.1941792631489092E-3</c:v>
                </c:pt>
                <c:pt idx="393">
                  <c:v>1.4747688297664261E-3</c:v>
                </c:pt>
                <c:pt idx="394">
                  <c:v>1.287966339919896E-3</c:v>
                </c:pt>
                <c:pt idx="395">
                  <c:v>9.5789512518311166E-4</c:v>
                </c:pt>
                <c:pt idx="396">
                  <c:v>1.0806997011663586E-3</c:v>
                </c:pt>
                <c:pt idx="397">
                  <c:v>1.0813159071217354E-3</c:v>
                </c:pt>
                <c:pt idx="398">
                  <c:v>1.0764812908474373E-3</c:v>
                </c:pt>
                <c:pt idx="399">
                  <c:v>1.2543920203565155E-3</c:v>
                </c:pt>
                <c:pt idx="400">
                  <c:v>1.3054570517505293E-3</c:v>
                </c:pt>
                <c:pt idx="401">
                  <c:v>1.4961113155464675E-3</c:v>
                </c:pt>
                <c:pt idx="402">
                  <c:v>1.6123362777197368E-3</c:v>
                </c:pt>
                <c:pt idx="403">
                  <c:v>1.7251677293045444E-3</c:v>
                </c:pt>
                <c:pt idx="404">
                  <c:v>1.7492869071180312E-3</c:v>
                </c:pt>
                <c:pt idx="405">
                  <c:v>1.7481567695559869E-3</c:v>
                </c:pt>
                <c:pt idx="406">
                  <c:v>1.8644206254086436E-3</c:v>
                </c:pt>
                <c:pt idx="407">
                  <c:v>1.3718480061127027E-3</c:v>
                </c:pt>
                <c:pt idx="408">
                  <c:v>1.8068610818258593E-3</c:v>
                </c:pt>
                <c:pt idx="409">
                  <c:v>1.8412578138745812E-3</c:v>
                </c:pt>
                <c:pt idx="410">
                  <c:v>1.8917506685683641E-3</c:v>
                </c:pt>
                <c:pt idx="411">
                  <c:v>1.8669422460248404E-3</c:v>
                </c:pt>
                <c:pt idx="412">
                  <c:v>1.9847753598188885E-3</c:v>
                </c:pt>
                <c:pt idx="413">
                  <c:v>2.1368269067633359E-3</c:v>
                </c:pt>
                <c:pt idx="414">
                  <c:v>2.2230638227893739E-3</c:v>
                </c:pt>
                <c:pt idx="415">
                  <c:v>2.342791468289048E-3</c:v>
                </c:pt>
                <c:pt idx="416">
                  <c:v>2.5259887696411913E-3</c:v>
                </c:pt>
                <c:pt idx="417">
                  <c:v>2.615945362908247E-3</c:v>
                </c:pt>
                <c:pt idx="418">
                  <c:v>2.6300796935740953E-3</c:v>
                </c:pt>
                <c:pt idx="419">
                  <c:v>2.6298659705516632E-3</c:v>
                </c:pt>
                <c:pt idx="420">
                  <c:v>2.5398916126276472E-3</c:v>
                </c:pt>
                <c:pt idx="421">
                  <c:v>2.4494562923089444E-3</c:v>
                </c:pt>
                <c:pt idx="422">
                  <c:v>9.8243526657703674E-4</c:v>
                </c:pt>
                <c:pt idx="423">
                  <c:v>1.6336467424986939E-3</c:v>
                </c:pt>
                <c:pt idx="424">
                  <c:v>9.753412909941717E-4</c:v>
                </c:pt>
                <c:pt idx="425">
                  <c:v>6.55297845489765E-4</c:v>
                </c:pt>
                <c:pt idx="426">
                  <c:v>5.9522773074252783E-4</c:v>
                </c:pt>
                <c:pt idx="427">
                  <c:v>5.6650910136471012E-4</c:v>
                </c:pt>
                <c:pt idx="428">
                  <c:v>5.4946536424006331E-4</c:v>
                </c:pt>
                <c:pt idx="429">
                  <c:v>6.3956636268112021E-4</c:v>
                </c:pt>
                <c:pt idx="430">
                  <c:v>5.6128724291798417E-4</c:v>
                </c:pt>
                <c:pt idx="431">
                  <c:v>5.5018461022392933E-4</c:v>
                </c:pt>
                <c:pt idx="432">
                  <c:v>1.2167946260813181E-3</c:v>
                </c:pt>
                <c:pt idx="433">
                  <c:v>5.0430296430859899E-4</c:v>
                </c:pt>
                <c:pt idx="434">
                  <c:v>4.8714576439683259E-4</c:v>
                </c:pt>
                <c:pt idx="435">
                  <c:v>4.799988025974505E-4</c:v>
                </c:pt>
                <c:pt idx="436">
                  <c:v>4.7269802649035046E-4</c:v>
                </c:pt>
                <c:pt idx="437">
                  <c:v>8.6869031855168349E-4</c:v>
                </c:pt>
                <c:pt idx="438">
                  <c:v>8.6788145363724054E-4</c:v>
                </c:pt>
                <c:pt idx="439">
                  <c:v>8.6779216348099896E-4</c:v>
                </c:pt>
                <c:pt idx="440">
                  <c:v>1.2380790856419037E-3</c:v>
                </c:pt>
                <c:pt idx="441">
                  <c:v>5.0932947768482929E-4</c:v>
                </c:pt>
                <c:pt idx="442">
                  <c:v>5.1733071761494911E-4</c:v>
                </c:pt>
                <c:pt idx="443">
                  <c:v>5.0991769734066864E-4</c:v>
                </c:pt>
                <c:pt idx="444">
                  <c:v>1.1992513897339954E-3</c:v>
                </c:pt>
                <c:pt idx="445">
                  <c:v>5.4920728831949048E-4</c:v>
                </c:pt>
                <c:pt idx="446">
                  <c:v>5.9060254162603197E-4</c:v>
                </c:pt>
                <c:pt idx="447">
                  <c:v>7.2491064189234889E-4</c:v>
                </c:pt>
                <c:pt idx="448">
                  <c:v>7.748330873147462E-4</c:v>
                </c:pt>
                <c:pt idx="449">
                  <c:v>7.9885810116671308E-4</c:v>
                </c:pt>
                <c:pt idx="450">
                  <c:v>7.623365788178017E-4</c:v>
                </c:pt>
                <c:pt idx="451">
                  <c:v>7.9295261227914284E-4</c:v>
                </c:pt>
                <c:pt idx="452">
                  <c:v>1.7245663310235494E-3</c:v>
                </c:pt>
                <c:pt idx="453">
                  <c:v>1.7057722669354203E-3</c:v>
                </c:pt>
                <c:pt idx="454">
                  <c:v>1.7536510795219003E-3</c:v>
                </c:pt>
                <c:pt idx="455">
                  <c:v>1.6241180807444948E-3</c:v>
                </c:pt>
                <c:pt idx="456">
                  <c:v>1.2752633522065807E-3</c:v>
                </c:pt>
                <c:pt idx="457">
                  <c:v>1.5905830765764639E-3</c:v>
                </c:pt>
                <c:pt idx="458">
                  <c:v>1.6823147790007756E-3</c:v>
                </c:pt>
                <c:pt idx="459">
                  <c:v>1.7499449512918485E-3</c:v>
                </c:pt>
                <c:pt idx="460">
                  <c:v>1.7099329400670194E-3</c:v>
                </c:pt>
                <c:pt idx="461">
                  <c:v>1.3971032912198532E-3</c:v>
                </c:pt>
                <c:pt idx="462">
                  <c:v>1.8609787781324982E-3</c:v>
                </c:pt>
                <c:pt idx="463">
                  <c:v>1.8557426081505439E-3</c:v>
                </c:pt>
                <c:pt idx="464">
                  <c:v>9.9794047102646859E-4</c:v>
                </c:pt>
                <c:pt idx="465">
                  <c:v>1.0329570630849322E-3</c:v>
                </c:pt>
                <c:pt idx="466">
                  <c:v>1.6065669199318397E-3</c:v>
                </c:pt>
                <c:pt idx="467">
                  <c:v>1.5776543739255105E-3</c:v>
                </c:pt>
                <c:pt idx="468">
                  <c:v>1.0665299264818504E-2</c:v>
                </c:pt>
                <c:pt idx="469">
                  <c:v>1.0717575618299263E-2</c:v>
                </c:pt>
                <c:pt idx="470">
                  <c:v>1.5425396201217906E-3</c:v>
                </c:pt>
                <c:pt idx="471">
                  <c:v>8.8859550165546145E-3</c:v>
                </c:pt>
                <c:pt idx="472">
                  <c:v>1.582456509544526E-3</c:v>
                </c:pt>
                <c:pt idx="473">
                  <c:v>8.2153690961794916E-3</c:v>
                </c:pt>
                <c:pt idx="474">
                  <c:v>7.392343988584767E-3</c:v>
                </c:pt>
                <c:pt idx="475">
                  <c:v>1.499107290771163E-3</c:v>
                </c:pt>
                <c:pt idx="476">
                  <c:v>4.9688590214842215E-3</c:v>
                </c:pt>
                <c:pt idx="477">
                  <c:v>3.9506415080948661E-3</c:v>
                </c:pt>
                <c:pt idx="478">
                  <c:v>3.1033620946697544E-3</c:v>
                </c:pt>
                <c:pt idx="479">
                  <c:v>2.4587526757412367E-3</c:v>
                </c:pt>
                <c:pt idx="480">
                  <c:v>2.6917792605792544E-3</c:v>
                </c:pt>
                <c:pt idx="481">
                  <c:v>2.3452606136096302E-3</c:v>
                </c:pt>
                <c:pt idx="482">
                  <c:v>2.530052094926002E-3</c:v>
                </c:pt>
                <c:pt idx="483">
                  <c:v>2.7200841629773098E-3</c:v>
                </c:pt>
                <c:pt idx="484">
                  <c:v>2.553172341250434E-3</c:v>
                </c:pt>
                <c:pt idx="485">
                  <c:v>2.3106497144791522E-3</c:v>
                </c:pt>
                <c:pt idx="486">
                  <c:v>2.3492903328417099E-3</c:v>
                </c:pt>
                <c:pt idx="487">
                  <c:v>2.4601623289794597E-3</c:v>
                </c:pt>
                <c:pt idx="488">
                  <c:v>2.819887804280728E-3</c:v>
                </c:pt>
                <c:pt idx="489">
                  <c:v>3.1061992936540152E-3</c:v>
                </c:pt>
                <c:pt idx="490">
                  <c:v>1.0187148205723932E-3</c:v>
                </c:pt>
                <c:pt idx="491">
                  <c:v>3.3713267586509585E-3</c:v>
                </c:pt>
                <c:pt idx="492">
                  <c:v>3.3884986116627662E-3</c:v>
                </c:pt>
                <c:pt idx="493">
                  <c:v>1.0600819371337574E-3</c:v>
                </c:pt>
                <c:pt idx="494">
                  <c:v>1.0163152882128482E-3</c:v>
                </c:pt>
                <c:pt idx="495">
                  <c:v>1.0364137906725859E-3</c:v>
                </c:pt>
                <c:pt idx="496">
                  <c:v>1.0731553586852552E-3</c:v>
                </c:pt>
                <c:pt idx="497">
                  <c:v>1.6848759242099167E-3</c:v>
                </c:pt>
                <c:pt idx="498">
                  <c:v>1.588153158077526E-3</c:v>
                </c:pt>
                <c:pt idx="499">
                  <c:v>1.6007611833257036E-3</c:v>
                </c:pt>
                <c:pt idx="500">
                  <c:v>1.5941626752799466E-3</c:v>
                </c:pt>
                <c:pt idx="501">
                  <c:v>1.5959158579656784E-3</c:v>
                </c:pt>
                <c:pt idx="502">
                  <c:v>1.3438148061854795E-3</c:v>
                </c:pt>
                <c:pt idx="503">
                  <c:v>1.9115611371100217E-3</c:v>
                </c:pt>
                <c:pt idx="504">
                  <c:v>1.9157035359921111E-3</c:v>
                </c:pt>
                <c:pt idx="505">
                  <c:v>2.1504564502926927E-3</c:v>
                </c:pt>
                <c:pt idx="506">
                  <c:v>1.2858709945765981E-3</c:v>
                </c:pt>
                <c:pt idx="507">
                  <c:v>1.3043795058952938E-3</c:v>
                </c:pt>
                <c:pt idx="508">
                  <c:v>1.3085739980736519E-3</c:v>
                </c:pt>
                <c:pt idx="509">
                  <c:v>1.3214573184539636E-3</c:v>
                </c:pt>
                <c:pt idx="510">
                  <c:v>1.6632823686881341E-3</c:v>
                </c:pt>
                <c:pt idx="511">
                  <c:v>1.3362564109511408E-3</c:v>
                </c:pt>
                <c:pt idx="512">
                  <c:v>1.4663743590315709E-3</c:v>
                </c:pt>
                <c:pt idx="513">
                  <c:v>1.5057909318377562E-3</c:v>
                </c:pt>
                <c:pt idx="514">
                  <c:v>1.340093199128E-3</c:v>
                </c:pt>
                <c:pt idx="515">
                  <c:v>1.1964998804602763E-3</c:v>
                </c:pt>
                <c:pt idx="516">
                  <c:v>1.378127039728355E-3</c:v>
                </c:pt>
                <c:pt idx="517">
                  <c:v>1.2892444515522601E-3</c:v>
                </c:pt>
                <c:pt idx="518">
                  <c:v>1.1963812744161504E-3</c:v>
                </c:pt>
                <c:pt idx="519">
                  <c:v>1.7815041965750186E-3</c:v>
                </c:pt>
                <c:pt idx="520">
                  <c:v>1.2004737549795603E-3</c:v>
                </c:pt>
                <c:pt idx="521">
                  <c:v>1.2258255543672928E-3</c:v>
                </c:pt>
                <c:pt idx="522">
                  <c:v>9.410080998346809E-4</c:v>
                </c:pt>
                <c:pt idx="523">
                  <c:v>1.5780442980612304E-3</c:v>
                </c:pt>
                <c:pt idx="524">
                  <c:v>1.4251692535214746E-3</c:v>
                </c:pt>
                <c:pt idx="525">
                  <c:v>1.3883099233629348E-3</c:v>
                </c:pt>
                <c:pt idx="526">
                  <c:v>1.4976119963442587E-3</c:v>
                </c:pt>
                <c:pt idx="527">
                  <c:v>8.9318702872123181E-4</c:v>
                </c:pt>
                <c:pt idx="528">
                  <c:v>8.9763649146692959E-4</c:v>
                </c:pt>
                <c:pt idx="529">
                  <c:v>8.7335823257515485E-4</c:v>
                </c:pt>
                <c:pt idx="530">
                  <c:v>8.4671550313907939E-4</c:v>
                </c:pt>
                <c:pt idx="531">
                  <c:v>8.7175343992726764E-4</c:v>
                </c:pt>
                <c:pt idx="532">
                  <c:v>7.4765666979442801E-4</c:v>
                </c:pt>
                <c:pt idx="533">
                  <c:v>6.8215750993676487E-4</c:v>
                </c:pt>
                <c:pt idx="534">
                  <c:v>6.4789097387421655E-4</c:v>
                </c:pt>
                <c:pt idx="535">
                  <c:v>6.5599664678307745E-4</c:v>
                </c:pt>
                <c:pt idx="536">
                  <c:v>6.4804416298169961E-4</c:v>
                </c:pt>
                <c:pt idx="537">
                  <c:v>1.2615142176177136E-3</c:v>
                </c:pt>
                <c:pt idx="538">
                  <c:v>1.2299139823331009E-3</c:v>
                </c:pt>
                <c:pt idx="539">
                  <c:v>1.206947579185933E-3</c:v>
                </c:pt>
                <c:pt idx="540">
                  <c:v>1.2667555628393143E-3</c:v>
                </c:pt>
                <c:pt idx="541">
                  <c:v>5.912331492025206E-4</c:v>
                </c:pt>
                <c:pt idx="542">
                  <c:v>6.1730520383719036E-4</c:v>
                </c:pt>
                <c:pt idx="543">
                  <c:v>5.3183477441077218E-4</c:v>
                </c:pt>
                <c:pt idx="544">
                  <c:v>6.3390260250363313E-4</c:v>
                </c:pt>
                <c:pt idx="545">
                  <c:v>5.1739199621973005E-4</c:v>
                </c:pt>
                <c:pt idx="546">
                  <c:v>1.2276773627218878E-3</c:v>
                </c:pt>
                <c:pt idx="547">
                  <c:v>1.1988497469908419E-3</c:v>
                </c:pt>
                <c:pt idx="548">
                  <c:v>5.4022299793621492E-4</c:v>
                </c:pt>
                <c:pt idx="549">
                  <c:v>5.3952532706319359E-4</c:v>
                </c:pt>
                <c:pt idx="550">
                  <c:v>5.3173298072351947E-4</c:v>
                </c:pt>
                <c:pt idx="551">
                  <c:v>5.0980974086401018E-4</c:v>
                </c:pt>
                <c:pt idx="552">
                  <c:v>5.1381002377214578E-4</c:v>
                </c:pt>
                <c:pt idx="553">
                  <c:v>1.1962105011211965E-3</c:v>
                </c:pt>
                <c:pt idx="554">
                  <c:v>4.8558140428287488E-4</c:v>
                </c:pt>
                <c:pt idx="555">
                  <c:v>4.8229581921274304E-4</c:v>
                </c:pt>
                <c:pt idx="556">
                  <c:v>4.9744824927520394E-4</c:v>
                </c:pt>
                <c:pt idx="557">
                  <c:v>1.5540484753268061E-3</c:v>
                </c:pt>
                <c:pt idx="558">
                  <c:v>9.2624003304402373E-4</c:v>
                </c:pt>
                <c:pt idx="559">
                  <c:v>9.3667566375204105E-4</c:v>
                </c:pt>
                <c:pt idx="560">
                  <c:v>9.2207511705778378E-4</c:v>
                </c:pt>
                <c:pt idx="561">
                  <c:v>9.3050907548448037E-4</c:v>
                </c:pt>
                <c:pt idx="562">
                  <c:v>9.425092727436391E-4</c:v>
                </c:pt>
                <c:pt idx="563">
                  <c:v>9.6846402516479174E-4</c:v>
                </c:pt>
                <c:pt idx="564">
                  <c:v>9.7427614922284951E-4</c:v>
                </c:pt>
                <c:pt idx="565">
                  <c:v>9.657393467089754E-4</c:v>
                </c:pt>
                <c:pt idx="566">
                  <c:v>9.8450518283134674E-4</c:v>
                </c:pt>
                <c:pt idx="567">
                  <c:v>9.9072854206234311E-4</c:v>
                </c:pt>
                <c:pt idx="568">
                  <c:v>1.0017820401998865E-3</c:v>
                </c:pt>
                <c:pt idx="569">
                  <c:v>1.0428412929608809E-3</c:v>
                </c:pt>
                <c:pt idx="570">
                  <c:v>1.0473482027091828E-3</c:v>
                </c:pt>
                <c:pt idx="571">
                  <c:v>1.0450362198419617E-3</c:v>
                </c:pt>
                <c:pt idx="572">
                  <c:v>1.0777915638684802E-3</c:v>
                </c:pt>
                <c:pt idx="573">
                  <c:v>1.0731266438383387E-3</c:v>
                </c:pt>
                <c:pt idx="574">
                  <c:v>1.0685141876079158E-3</c:v>
                </c:pt>
                <c:pt idx="575">
                  <c:v>7.2280376696885729E-4</c:v>
                </c:pt>
                <c:pt idx="576">
                  <c:v>7.9031594445836263E-4</c:v>
                </c:pt>
                <c:pt idx="577">
                  <c:v>8.9124280845166693E-4</c:v>
                </c:pt>
                <c:pt idx="578">
                  <c:v>1.0936897721359497E-3</c:v>
                </c:pt>
                <c:pt idx="579">
                  <c:v>1.2193003642721452E-3</c:v>
                </c:pt>
                <c:pt idx="580">
                  <c:v>1.3808162641203163E-3</c:v>
                </c:pt>
                <c:pt idx="581">
                  <c:v>1.667350794748157E-3</c:v>
                </c:pt>
                <c:pt idx="582">
                  <c:v>9.7933033254411664E-4</c:v>
                </c:pt>
                <c:pt idx="583">
                  <c:v>1.8978547865769009E-3</c:v>
                </c:pt>
                <c:pt idx="584">
                  <c:v>1.9776542373382468E-3</c:v>
                </c:pt>
                <c:pt idx="585">
                  <c:v>1.9333228840911303E-3</c:v>
                </c:pt>
                <c:pt idx="586">
                  <c:v>1.9000248844164723E-3</c:v>
                </c:pt>
                <c:pt idx="587">
                  <c:v>6.400976010117207E-4</c:v>
                </c:pt>
                <c:pt idx="588">
                  <c:v>6.4019465166017067E-4</c:v>
                </c:pt>
                <c:pt idx="589">
                  <c:v>1.1229029186197708E-3</c:v>
                </c:pt>
                <c:pt idx="590">
                  <c:v>1.0540415317462893E-3</c:v>
                </c:pt>
                <c:pt idx="591">
                  <c:v>1.4975805614497798E-3</c:v>
                </c:pt>
                <c:pt idx="592">
                  <c:v>6.7838433755179736E-4</c:v>
                </c:pt>
                <c:pt idx="593">
                  <c:v>8.4100770639522959E-4</c:v>
                </c:pt>
                <c:pt idx="594">
                  <c:v>6.8570469453663055E-4</c:v>
                </c:pt>
                <c:pt idx="595">
                  <c:v>1.2025470764038336E-3</c:v>
                </c:pt>
                <c:pt idx="596">
                  <c:v>6.702514479499192E-4</c:v>
                </c:pt>
                <c:pt idx="597">
                  <c:v>1.2207868184134919E-3</c:v>
                </c:pt>
                <c:pt idx="598">
                  <c:v>1.3197490430399657E-3</c:v>
                </c:pt>
                <c:pt idx="599">
                  <c:v>6.5992060005097173E-4</c:v>
                </c:pt>
                <c:pt idx="600">
                  <c:v>1.3180222207429262E-3</c:v>
                </c:pt>
                <c:pt idx="601">
                  <c:v>6.7575237152033398E-4</c:v>
                </c:pt>
                <c:pt idx="602">
                  <c:v>2.3867108434530815E-3</c:v>
                </c:pt>
                <c:pt idx="603">
                  <c:v>2.4282877531679146E-3</c:v>
                </c:pt>
                <c:pt idx="604">
                  <c:v>2.438411998779636E-3</c:v>
                </c:pt>
                <c:pt idx="605">
                  <c:v>2.5273090042700159E-3</c:v>
                </c:pt>
                <c:pt idx="606">
                  <c:v>3.2927543770502011E-3</c:v>
                </c:pt>
                <c:pt idx="607">
                  <c:v>2.453100971729971E-3</c:v>
                </c:pt>
                <c:pt idx="608">
                  <c:v>2.3000181723634243E-3</c:v>
                </c:pt>
                <c:pt idx="609">
                  <c:v>2.4509105533446138E-3</c:v>
                </c:pt>
                <c:pt idx="610">
                  <c:v>2.4392380594322268E-3</c:v>
                </c:pt>
                <c:pt idx="611">
                  <c:v>3.0461369893948409E-3</c:v>
                </c:pt>
                <c:pt idx="612">
                  <c:v>2.8568369190563603E-3</c:v>
                </c:pt>
                <c:pt idx="613">
                  <c:v>3.6005962754906808E-3</c:v>
                </c:pt>
                <c:pt idx="614">
                  <c:v>3.5428873119589988E-3</c:v>
                </c:pt>
                <c:pt idx="615">
                  <c:v>3.1008350438651478E-3</c:v>
                </c:pt>
                <c:pt idx="616">
                  <c:v>3.0017635969829511E-3</c:v>
                </c:pt>
                <c:pt idx="617">
                  <c:v>7.1022968832331983E-4</c:v>
                </c:pt>
                <c:pt idx="618">
                  <c:v>6.7583450289459299E-4</c:v>
                </c:pt>
                <c:pt idx="619">
                  <c:v>6.5697088665998935E-4</c:v>
                </c:pt>
                <c:pt idx="620">
                  <c:v>6.9224530286861069E-4</c:v>
                </c:pt>
                <c:pt idx="621">
                  <c:v>6.4945271537827432E-4</c:v>
                </c:pt>
                <c:pt idx="622">
                  <c:v>1.2147121845099685E-3</c:v>
                </c:pt>
                <c:pt idx="623">
                  <c:v>1.2141501696222396E-3</c:v>
                </c:pt>
                <c:pt idx="624">
                  <c:v>1.1912322269368703E-3</c:v>
                </c:pt>
                <c:pt idx="625">
                  <c:v>1.1957481212956046E-3</c:v>
                </c:pt>
                <c:pt idx="626">
                  <c:v>1.1699954000212592E-3</c:v>
                </c:pt>
                <c:pt idx="627">
                  <c:v>1.2318728534470296E-3</c:v>
                </c:pt>
                <c:pt idx="628">
                  <c:v>1.215275264902251E-3</c:v>
                </c:pt>
                <c:pt idx="629">
                  <c:v>1.1603613978503886E-3</c:v>
                </c:pt>
                <c:pt idx="630">
                  <c:v>5.7554965748321258E-4</c:v>
                </c:pt>
                <c:pt idx="631">
                  <c:v>5.9062023700465042E-4</c:v>
                </c:pt>
                <c:pt idx="632">
                  <c:v>5.9950188733807796E-3</c:v>
                </c:pt>
                <c:pt idx="633">
                  <c:v>2.9105822374170154E-3</c:v>
                </c:pt>
                <c:pt idx="634">
                  <c:v>2.16773663832707E-3</c:v>
                </c:pt>
                <c:pt idx="635">
                  <c:v>2.1335195746444739E-3</c:v>
                </c:pt>
                <c:pt idx="636">
                  <c:v>2.9766702163368953E-3</c:v>
                </c:pt>
                <c:pt idx="637">
                  <c:v>3.1402958917118658E-3</c:v>
                </c:pt>
                <c:pt idx="638">
                  <c:v>3.1055016356297104E-3</c:v>
                </c:pt>
                <c:pt idx="639">
                  <c:v>2.2944168077393729E-3</c:v>
                </c:pt>
                <c:pt idx="640">
                  <c:v>2.3485669963734033E-3</c:v>
                </c:pt>
                <c:pt idx="641">
                  <c:v>2.3817523739822831E-3</c:v>
                </c:pt>
                <c:pt idx="642">
                  <c:v>2.6670652629736248E-3</c:v>
                </c:pt>
                <c:pt idx="643">
                  <c:v>2.9639607872982039E-3</c:v>
                </c:pt>
                <c:pt idx="644">
                  <c:v>2.5751832209789248E-3</c:v>
                </c:pt>
                <c:pt idx="645">
                  <c:v>2.9634710917316627E-3</c:v>
                </c:pt>
                <c:pt idx="646">
                  <c:v>2.6765196954667198E-3</c:v>
                </c:pt>
                <c:pt idx="647">
                  <c:v>3.3634385472723809E-3</c:v>
                </c:pt>
                <c:pt idx="648">
                  <c:v>3.537293653931E-3</c:v>
                </c:pt>
                <c:pt idx="649">
                  <c:v>3.3671600815096412E-3</c:v>
                </c:pt>
                <c:pt idx="650">
                  <c:v>3.3031839740203122E-3</c:v>
                </c:pt>
                <c:pt idx="651">
                  <c:v>3.3603934580397725E-3</c:v>
                </c:pt>
                <c:pt idx="652">
                  <c:v>3.7110028509167803E-3</c:v>
                </c:pt>
                <c:pt idx="653">
                  <c:v>3.6977624764524971E-3</c:v>
                </c:pt>
                <c:pt idx="654">
                  <c:v>3.7429568974127374E-3</c:v>
                </c:pt>
                <c:pt idx="655">
                  <c:v>3.6266451849813388E-3</c:v>
                </c:pt>
                <c:pt idx="656">
                  <c:v>3.4875807496924875E-3</c:v>
                </c:pt>
                <c:pt idx="657">
                  <c:v>3.5022506653356305E-3</c:v>
                </c:pt>
                <c:pt idx="658">
                  <c:v>3.4472356664487151E-3</c:v>
                </c:pt>
                <c:pt idx="659">
                  <c:v>3.7774605466139016E-3</c:v>
                </c:pt>
                <c:pt idx="660">
                  <c:v>3.5412385505597271E-3</c:v>
                </c:pt>
                <c:pt idx="661">
                  <c:v>3.5064488327910836E-3</c:v>
                </c:pt>
                <c:pt idx="662">
                  <c:v>9.1788443378905025E-4</c:v>
                </c:pt>
                <c:pt idx="663">
                  <c:v>4.9883272425178772E-4</c:v>
                </c:pt>
                <c:pt idx="664">
                  <c:v>4.9357076097814099E-4</c:v>
                </c:pt>
                <c:pt idx="665">
                  <c:v>4.8543167597558674E-4</c:v>
                </c:pt>
                <c:pt idx="666">
                  <c:v>4.8253617142313718E-4</c:v>
                </c:pt>
                <c:pt idx="667">
                  <c:v>4.7368653730324049E-4</c:v>
                </c:pt>
                <c:pt idx="668">
                  <c:v>4.7253059052680354E-4</c:v>
                </c:pt>
                <c:pt idx="669">
                  <c:v>4.7100168472718362E-4</c:v>
                </c:pt>
                <c:pt idx="670">
                  <c:v>4.695864681290875E-4</c:v>
                </c:pt>
                <c:pt idx="671">
                  <c:v>4.7054028869494884E-4</c:v>
                </c:pt>
                <c:pt idx="672">
                  <c:v>4.7204897865965525E-4</c:v>
                </c:pt>
                <c:pt idx="673">
                  <c:v>4.7204897865965525E-4</c:v>
                </c:pt>
                <c:pt idx="674">
                  <c:v>4.7117632932453944E-4</c:v>
                </c:pt>
                <c:pt idx="675">
                  <c:v>4.8847732255272928E-4</c:v>
                </c:pt>
                <c:pt idx="676">
                  <c:v>4.590708596827549E-4</c:v>
                </c:pt>
                <c:pt idx="677">
                  <c:v>1.0376959803870757E-3</c:v>
                </c:pt>
                <c:pt idx="678">
                  <c:v>1.0639541951772118E-3</c:v>
                </c:pt>
                <c:pt idx="679">
                  <c:v>1.0872787953279182E-3</c:v>
                </c:pt>
                <c:pt idx="680">
                  <c:v>7.7362014831939261E-4</c:v>
                </c:pt>
                <c:pt idx="681">
                  <c:v>7.9966860084874263E-4</c:v>
                </c:pt>
                <c:pt idx="682">
                  <c:v>8.1508089503643856E-4</c:v>
                </c:pt>
                <c:pt idx="683">
                  <c:v>8.3578096646343375E-4</c:v>
                </c:pt>
                <c:pt idx="684">
                  <c:v>9.2405666195043644E-4</c:v>
                </c:pt>
                <c:pt idx="685">
                  <c:v>1.1714205721754789E-3</c:v>
                </c:pt>
                <c:pt idx="686">
                  <c:v>1.0315722811541175E-3</c:v>
                </c:pt>
                <c:pt idx="687">
                  <c:v>1.0929623424649031E-3</c:v>
                </c:pt>
                <c:pt idx="688">
                  <c:v>1.1110087520874651E-3</c:v>
                </c:pt>
                <c:pt idx="689">
                  <c:v>1.1800752646062805E-3</c:v>
                </c:pt>
                <c:pt idx="690">
                  <c:v>1.14257880566116E-3</c:v>
                </c:pt>
                <c:pt idx="691">
                  <c:v>1.2077320806353213E-3</c:v>
                </c:pt>
                <c:pt idx="692">
                  <c:v>8.6603046201716508E-3</c:v>
                </c:pt>
                <c:pt idx="693">
                  <c:v>8.3258103302433668E-3</c:v>
                </c:pt>
                <c:pt idx="694">
                  <c:v>2.4941473653741107E-3</c:v>
                </c:pt>
                <c:pt idx="695">
                  <c:v>8.252130359537856E-3</c:v>
                </c:pt>
                <c:pt idx="696">
                  <c:v>2.4936731726173996E-3</c:v>
                </c:pt>
                <c:pt idx="697">
                  <c:v>7.5032423346390086E-3</c:v>
                </c:pt>
                <c:pt idx="698">
                  <c:v>9.1614642418090253E-3</c:v>
                </c:pt>
                <c:pt idx="699">
                  <c:v>7.4060029692024397E-3</c:v>
                </c:pt>
                <c:pt idx="700">
                  <c:v>2.5954064975889711E-3</c:v>
                </c:pt>
                <c:pt idx="701">
                  <c:v>4.6828752434286249E-3</c:v>
                </c:pt>
                <c:pt idx="702">
                  <c:v>4.0198135839381744E-3</c:v>
                </c:pt>
                <c:pt idx="703">
                  <c:v>2.9543957035182513E-3</c:v>
                </c:pt>
                <c:pt idx="704">
                  <c:v>2.603113885186208E-3</c:v>
                </c:pt>
                <c:pt idx="705">
                  <c:v>3.0208289398374871E-3</c:v>
                </c:pt>
                <c:pt idx="706">
                  <c:v>3.0530878491759274E-3</c:v>
                </c:pt>
                <c:pt idx="707">
                  <c:v>8.9973696882396533E-4</c:v>
                </c:pt>
                <c:pt idx="708">
                  <c:v>8.8555737073616803E-4</c:v>
                </c:pt>
                <c:pt idx="709">
                  <c:v>9.149804845317985E-4</c:v>
                </c:pt>
                <c:pt idx="710">
                  <c:v>9.6026928615552487E-4</c:v>
                </c:pt>
                <c:pt idx="711">
                  <c:v>9.7470195899156456E-4</c:v>
                </c:pt>
                <c:pt idx="712">
                  <c:v>9.9280786207912712E-4</c:v>
                </c:pt>
                <c:pt idx="713">
                  <c:v>1.0449893188748389E-3</c:v>
                </c:pt>
                <c:pt idx="714">
                  <c:v>1.0895295413245183E-3</c:v>
                </c:pt>
                <c:pt idx="715">
                  <c:v>1.213263388008967E-3</c:v>
                </c:pt>
                <c:pt idx="716">
                  <c:v>1.088388532709271E-3</c:v>
                </c:pt>
                <c:pt idx="717">
                  <c:v>1.1553699102165957E-3</c:v>
                </c:pt>
                <c:pt idx="718">
                  <c:v>1.1738747204593834E-3</c:v>
                </c:pt>
                <c:pt idx="719">
                  <c:v>1.1488363392413957E-3</c:v>
                </c:pt>
                <c:pt idx="720">
                  <c:v>1.1712604462293316E-3</c:v>
                </c:pt>
                <c:pt idx="721">
                  <c:v>1.123130794451214E-3</c:v>
                </c:pt>
                <c:pt idx="722">
                  <c:v>7.0482783758450945E-4</c:v>
                </c:pt>
                <c:pt idx="723">
                  <c:v>6.8484696489793187E-4</c:v>
                </c:pt>
                <c:pt idx="724">
                  <c:v>6.6729763877578288E-4</c:v>
                </c:pt>
                <c:pt idx="725">
                  <c:v>1.355560914468837E-3</c:v>
                </c:pt>
                <c:pt idx="726">
                  <c:v>6.7445113675013775E-4</c:v>
                </c:pt>
                <c:pt idx="727">
                  <c:v>6.8650245122245715E-4</c:v>
                </c:pt>
                <c:pt idx="728">
                  <c:v>7.1840108114145328E-4</c:v>
                </c:pt>
                <c:pt idx="729">
                  <c:v>6.9939216848336893E-4</c:v>
                </c:pt>
                <c:pt idx="730">
                  <c:v>7.0002205653612237E-4</c:v>
                </c:pt>
                <c:pt idx="731">
                  <c:v>1.2477624829771645E-3</c:v>
                </c:pt>
                <c:pt idx="732">
                  <c:v>5.7085869246915996E-4</c:v>
                </c:pt>
                <c:pt idx="733">
                  <c:v>1.4046099369587573E-3</c:v>
                </c:pt>
                <c:pt idx="734">
                  <c:v>7.6949470100324386E-4</c:v>
                </c:pt>
                <c:pt idx="735">
                  <c:v>6.8758984021030352E-4</c:v>
                </c:pt>
                <c:pt idx="736">
                  <c:v>7.9905216402739515E-4</c:v>
                </c:pt>
                <c:pt idx="737">
                  <c:v>5.6377832892883254E-4</c:v>
                </c:pt>
                <c:pt idx="738">
                  <c:v>5.6443872843507594E-4</c:v>
                </c:pt>
                <c:pt idx="739">
                  <c:v>5.5103009260161256E-4</c:v>
                </c:pt>
                <c:pt idx="740">
                  <c:v>5.2282764770075654E-4</c:v>
                </c:pt>
                <c:pt idx="741">
                  <c:v>5.1306237114474059E-4</c:v>
                </c:pt>
                <c:pt idx="742">
                  <c:v>5.0582427056160392E-4</c:v>
                </c:pt>
                <c:pt idx="743">
                  <c:v>5.0241906739298306E-4</c:v>
                </c:pt>
                <c:pt idx="744">
                  <c:v>1.2270721408048774E-3</c:v>
                </c:pt>
                <c:pt idx="745">
                  <c:v>5.012140694426046E-4</c:v>
                </c:pt>
                <c:pt idx="746">
                  <c:v>4.8754815536026608E-4</c:v>
                </c:pt>
                <c:pt idx="747">
                  <c:v>4.9450167809351369E-4</c:v>
                </c:pt>
                <c:pt idx="748">
                  <c:v>4.893271992042744E-4</c:v>
                </c:pt>
                <c:pt idx="749">
                  <c:v>4.7201853823411992E-4</c:v>
                </c:pt>
                <c:pt idx="750">
                  <c:v>4.9268425608362573E-4</c:v>
                </c:pt>
                <c:pt idx="751">
                  <c:v>4.7446035565906444E-4</c:v>
                </c:pt>
                <c:pt idx="752">
                  <c:v>8.3743851337692401E-4</c:v>
                </c:pt>
                <c:pt idx="753">
                  <c:v>8.4012207060517373E-4</c:v>
                </c:pt>
                <c:pt idx="754">
                  <c:v>8.2820746706546147E-4</c:v>
                </c:pt>
                <c:pt idx="755">
                  <c:v>8.274484965959338E-4</c:v>
                </c:pt>
                <c:pt idx="756">
                  <c:v>8.2349405461640984E-4</c:v>
                </c:pt>
                <c:pt idx="757">
                  <c:v>8.2511061186585854E-4</c:v>
                </c:pt>
                <c:pt idx="758">
                  <c:v>8.1970075610168032E-4</c:v>
                </c:pt>
                <c:pt idx="759">
                  <c:v>8.271685552187877E-4</c:v>
                </c:pt>
                <c:pt idx="760">
                  <c:v>8.3132152105452157E-4</c:v>
                </c:pt>
                <c:pt idx="761">
                  <c:v>8.364655354263505E-4</c:v>
                </c:pt>
                <c:pt idx="762">
                  <c:v>8.3535568897790357E-4</c:v>
                </c:pt>
                <c:pt idx="763">
                  <c:v>8.3674753162162844E-4</c:v>
                </c:pt>
                <c:pt idx="764">
                  <c:v>8.3717131566773083E-4</c:v>
                </c:pt>
                <c:pt idx="765">
                  <c:v>8.3947014670417044E-4</c:v>
                </c:pt>
                <c:pt idx="766">
                  <c:v>8.431147127019264E-4</c:v>
                </c:pt>
                <c:pt idx="767">
                  <c:v>4.9211650076187946E-4</c:v>
                </c:pt>
                <c:pt idx="768">
                  <c:v>4.9897911575285108E-4</c:v>
                </c:pt>
                <c:pt idx="769">
                  <c:v>4.8952561660161329E-4</c:v>
                </c:pt>
                <c:pt idx="770">
                  <c:v>5.0203145943817989E-4</c:v>
                </c:pt>
                <c:pt idx="771">
                  <c:v>4.9455686183493485E-4</c:v>
                </c:pt>
                <c:pt idx="772">
                  <c:v>1.1408585045149893E-3</c:v>
                </c:pt>
                <c:pt idx="773">
                  <c:v>4.7655070254274697E-4</c:v>
                </c:pt>
                <c:pt idx="774">
                  <c:v>1.1561693255674622E-3</c:v>
                </c:pt>
                <c:pt idx="775">
                  <c:v>4.8740559264562897E-4</c:v>
                </c:pt>
                <c:pt idx="776">
                  <c:v>4.8957172826447927E-4</c:v>
                </c:pt>
                <c:pt idx="777">
                  <c:v>4.8530016378900811E-4</c:v>
                </c:pt>
                <c:pt idx="778">
                  <c:v>1.0662094362689964E-3</c:v>
                </c:pt>
                <c:pt idx="779">
                  <c:v>1.1452635030991568E-3</c:v>
                </c:pt>
                <c:pt idx="780">
                  <c:v>4.9170869233876118E-4</c:v>
                </c:pt>
                <c:pt idx="781">
                  <c:v>4.9441711021703681E-4</c:v>
                </c:pt>
                <c:pt idx="782">
                  <c:v>1.4854241602191261E-3</c:v>
                </c:pt>
                <c:pt idx="783">
                  <c:v>2.8219405175722184E-3</c:v>
                </c:pt>
                <c:pt idx="784">
                  <c:v>3.6516807442376221E-3</c:v>
                </c:pt>
                <c:pt idx="785">
                  <c:v>3.2234588723028122E-3</c:v>
                </c:pt>
                <c:pt idx="786">
                  <c:v>2.6102093430539512E-3</c:v>
                </c:pt>
                <c:pt idx="787">
                  <c:v>1.7534955397321499E-3</c:v>
                </c:pt>
                <c:pt idx="788">
                  <c:v>2.1254006572968163E-3</c:v>
                </c:pt>
                <c:pt idx="789">
                  <c:v>1.5537793288685562E-3</c:v>
                </c:pt>
                <c:pt idx="790">
                  <c:v>1.6080447412276395E-3</c:v>
                </c:pt>
                <c:pt idx="791">
                  <c:v>1.5513452659764242E-3</c:v>
                </c:pt>
                <c:pt idx="792">
                  <c:v>1.3327849756495955E-3</c:v>
                </c:pt>
                <c:pt idx="793">
                  <c:v>1.5066400550222889E-3</c:v>
                </c:pt>
                <c:pt idx="794">
                  <c:v>1.264044798941132E-3</c:v>
                </c:pt>
                <c:pt idx="795">
                  <c:v>1.1278096971203829E-3</c:v>
                </c:pt>
                <c:pt idx="796">
                  <c:v>1.0885490716269594E-3</c:v>
                </c:pt>
                <c:pt idx="797">
                  <c:v>1.017256889220889E-3</c:v>
                </c:pt>
                <c:pt idx="798">
                  <c:v>1.0376959803870757E-3</c:v>
                </c:pt>
                <c:pt idx="799">
                  <c:v>1.0731266438383387E-3</c:v>
                </c:pt>
                <c:pt idx="800">
                  <c:v>9.9967120780959737E-4</c:v>
                </c:pt>
                <c:pt idx="801">
                  <c:v>1.0687403294084468E-3</c:v>
                </c:pt>
                <c:pt idx="802">
                  <c:v>1.1458908195979805E-3</c:v>
                </c:pt>
                <c:pt idx="803">
                  <c:v>1.2496975067644474E-3</c:v>
                </c:pt>
                <c:pt idx="804">
                  <c:v>1.1680541058833752E-3</c:v>
                </c:pt>
                <c:pt idx="805">
                  <c:v>1.2644417702564006E-3</c:v>
                </c:pt>
                <c:pt idx="806">
                  <c:v>1.2554443278735927E-3</c:v>
                </c:pt>
                <c:pt idx="807">
                  <c:v>1.3733594457313088E-3</c:v>
                </c:pt>
                <c:pt idx="808">
                  <c:v>1.3973553993673797E-3</c:v>
                </c:pt>
                <c:pt idx="809">
                  <c:v>1.3456038014086642E-3</c:v>
                </c:pt>
                <c:pt idx="810">
                  <c:v>1.4040104723466512E-3</c:v>
                </c:pt>
                <c:pt idx="811">
                  <c:v>5.0502649950662001E-3</c:v>
                </c:pt>
                <c:pt idx="812">
                  <c:v>1.6245664646537779E-3</c:v>
                </c:pt>
                <c:pt idx="813">
                  <c:v>9.4895519734337929E-4</c:v>
                </c:pt>
                <c:pt idx="814">
                  <c:v>1.3800838784705232E-3</c:v>
                </c:pt>
                <c:pt idx="815">
                  <c:v>1.3238200800891517E-3</c:v>
                </c:pt>
                <c:pt idx="816">
                  <c:v>5.1226071108223898E-3</c:v>
                </c:pt>
                <c:pt idx="817">
                  <c:v>5.1381206657148985E-3</c:v>
                </c:pt>
                <c:pt idx="818">
                  <c:v>6.8245005051799706E-3</c:v>
                </c:pt>
                <c:pt idx="819">
                  <c:v>7.6906626121035163E-3</c:v>
                </c:pt>
                <c:pt idx="820">
                  <c:v>6.4343718189879022E-3</c:v>
                </c:pt>
                <c:pt idx="821">
                  <c:v>5.5196658651860851E-3</c:v>
                </c:pt>
                <c:pt idx="822">
                  <c:v>5.1597853355776734E-3</c:v>
                </c:pt>
                <c:pt idx="823">
                  <c:v>2.7891331269075397E-3</c:v>
                </c:pt>
                <c:pt idx="824">
                  <c:v>2.7291901812218481E-3</c:v>
                </c:pt>
                <c:pt idx="825">
                  <c:v>9.0764146600430344E-4</c:v>
                </c:pt>
                <c:pt idx="826">
                  <c:v>8.9548603507418859E-4</c:v>
                </c:pt>
                <c:pt idx="827">
                  <c:v>9.2871591460087105E-4</c:v>
                </c:pt>
                <c:pt idx="828">
                  <c:v>6.1400285694030669E-4</c:v>
                </c:pt>
                <c:pt idx="829">
                  <c:v>6.2544088021886991E-4</c:v>
                </c:pt>
                <c:pt idx="830">
                  <c:v>7.1878520471142641E-4</c:v>
                </c:pt>
                <c:pt idx="831">
                  <c:v>7.5990793285094383E-4</c:v>
                </c:pt>
                <c:pt idx="832">
                  <c:v>8.422120952451328E-4</c:v>
                </c:pt>
                <c:pt idx="833">
                  <c:v>9.2444529481508096E-4</c:v>
                </c:pt>
                <c:pt idx="834">
                  <c:v>1.2152424552255765E-3</c:v>
                </c:pt>
                <c:pt idx="835">
                  <c:v>1.162208544387977E-3</c:v>
                </c:pt>
                <c:pt idx="836">
                  <c:v>1.3177259493354343E-3</c:v>
                </c:pt>
                <c:pt idx="837">
                  <c:v>1.4342420371688085E-3</c:v>
                </c:pt>
                <c:pt idx="838">
                  <c:v>1.5289194932796293E-3</c:v>
                </c:pt>
                <c:pt idx="839">
                  <c:v>1.5839016970730705E-3</c:v>
                </c:pt>
                <c:pt idx="840">
                  <c:v>1.6036180695413258E-3</c:v>
                </c:pt>
                <c:pt idx="841">
                  <c:v>1.7939788031090492E-3</c:v>
                </c:pt>
                <c:pt idx="842">
                  <c:v>1.5907052774877975E-3</c:v>
                </c:pt>
                <c:pt idx="843">
                  <c:v>8.761557964265252E-4</c:v>
                </c:pt>
                <c:pt idx="844">
                  <c:v>8.7607008250522504E-4</c:v>
                </c:pt>
                <c:pt idx="845">
                  <c:v>8.7575147954988128E-4</c:v>
                </c:pt>
                <c:pt idx="846">
                  <c:v>1.3819710267806162E-3</c:v>
                </c:pt>
                <c:pt idx="847">
                  <c:v>1.1871812485909003E-3</c:v>
                </c:pt>
                <c:pt idx="848">
                  <c:v>1.1928766814131514E-3</c:v>
                </c:pt>
                <c:pt idx="849">
                  <c:v>1.1630123402927629E-3</c:v>
                </c:pt>
                <c:pt idx="850">
                  <c:v>5.3879567353928371E-4</c:v>
                </c:pt>
                <c:pt idx="851">
                  <c:v>5.4658781460069404E-4</c:v>
                </c:pt>
                <c:pt idx="852">
                  <c:v>5.979251431121465E-4</c:v>
                </c:pt>
                <c:pt idx="853">
                  <c:v>1.2323191940697218E-3</c:v>
                </c:pt>
                <c:pt idx="854">
                  <c:v>1.225439787305869E-3</c:v>
                </c:pt>
                <c:pt idx="855">
                  <c:v>5.6936701168933969E-4</c:v>
                </c:pt>
                <c:pt idx="856">
                  <c:v>5.5677498169597083E-4</c:v>
                </c:pt>
                <c:pt idx="857">
                  <c:v>4.9744802832459674E-3</c:v>
                </c:pt>
                <c:pt idx="858">
                  <c:v>4.9650169093621473E-3</c:v>
                </c:pt>
                <c:pt idx="859">
                  <c:v>4.7768302295980135E-3</c:v>
                </c:pt>
                <c:pt idx="860">
                  <c:v>2.1186419871523795E-3</c:v>
                </c:pt>
                <c:pt idx="861">
                  <c:v>2.0057856901049007E-3</c:v>
                </c:pt>
                <c:pt idx="862">
                  <c:v>2.1025248240791623E-3</c:v>
                </c:pt>
                <c:pt idx="863">
                  <c:v>2.2216526865125453E-3</c:v>
                </c:pt>
                <c:pt idx="864">
                  <c:v>5.5082446068934147E-3</c:v>
                </c:pt>
                <c:pt idx="865">
                  <c:v>2.1695937306084791E-3</c:v>
                </c:pt>
                <c:pt idx="866">
                  <c:v>4.305810115233258E-3</c:v>
                </c:pt>
                <c:pt idx="867">
                  <c:v>4.0157337735888133E-3</c:v>
                </c:pt>
                <c:pt idx="868">
                  <c:v>2.8747701917541538E-3</c:v>
                </c:pt>
                <c:pt idx="869">
                  <c:v>2.3784954035498975E-3</c:v>
                </c:pt>
                <c:pt idx="870">
                  <c:v>2.6833774395995068E-3</c:v>
                </c:pt>
                <c:pt idx="871">
                  <c:v>2.0795810077013205E-3</c:v>
                </c:pt>
                <c:pt idx="872">
                  <c:v>6.7781075602717754E-3</c:v>
                </c:pt>
                <c:pt idx="873">
                  <c:v>6.4604973413643456E-3</c:v>
                </c:pt>
                <c:pt idx="874">
                  <c:v>2.9052056173168557E-3</c:v>
                </c:pt>
                <c:pt idx="875">
                  <c:v>3.0777967158993088E-3</c:v>
                </c:pt>
                <c:pt idx="876">
                  <c:v>3.0810579315993197E-3</c:v>
                </c:pt>
                <c:pt idx="877">
                  <c:v>6.4872716048763454E-3</c:v>
                </c:pt>
                <c:pt idx="878">
                  <c:v>7.3133118165647701E-3</c:v>
                </c:pt>
                <c:pt idx="879">
                  <c:v>3.3637606669414456E-3</c:v>
                </c:pt>
                <c:pt idx="880">
                  <c:v>5.9535654693667599E-3</c:v>
                </c:pt>
                <c:pt idx="881">
                  <c:v>5.5879139963753537E-3</c:v>
                </c:pt>
                <c:pt idx="882">
                  <c:v>5.9985767723954291E-3</c:v>
                </c:pt>
                <c:pt idx="883">
                  <c:v>5.5353379438828256E-3</c:v>
                </c:pt>
                <c:pt idx="884">
                  <c:v>5.6122537952980438E-3</c:v>
                </c:pt>
                <c:pt idx="885">
                  <c:v>5.4886526836255712E-3</c:v>
                </c:pt>
                <c:pt idx="886">
                  <c:v>5.2900503042806303E-3</c:v>
                </c:pt>
                <c:pt idx="887">
                  <c:v>9.826578610511521E-4</c:v>
                </c:pt>
                <c:pt idx="888">
                  <c:v>1.5963686645930515E-3</c:v>
                </c:pt>
                <c:pt idx="889">
                  <c:v>1.4973201069894268E-3</c:v>
                </c:pt>
                <c:pt idx="890">
                  <c:v>1.7697673454137742E-3</c:v>
                </c:pt>
                <c:pt idx="891">
                  <c:v>1.7783297397003703E-3</c:v>
                </c:pt>
                <c:pt idx="892">
                  <c:v>2.0150933975718764E-3</c:v>
                </c:pt>
                <c:pt idx="893">
                  <c:v>1.7739711632101818E-3</c:v>
                </c:pt>
                <c:pt idx="894">
                  <c:v>1.820158730619156E-3</c:v>
                </c:pt>
                <c:pt idx="895">
                  <c:v>1.4599615437550463E-3</c:v>
                </c:pt>
                <c:pt idx="896">
                  <c:v>1.6218107301223337E-3</c:v>
                </c:pt>
                <c:pt idx="897">
                  <c:v>1.7064601479376137E-3</c:v>
                </c:pt>
                <c:pt idx="898">
                  <c:v>1.3471472796908737E-3</c:v>
                </c:pt>
                <c:pt idx="899">
                  <c:v>1.7352583596719035E-3</c:v>
                </c:pt>
                <c:pt idx="900">
                  <c:v>2.1943375130727082E-3</c:v>
                </c:pt>
                <c:pt idx="901">
                  <c:v>1.79395961122903E-3</c:v>
                </c:pt>
                <c:pt idx="902">
                  <c:v>1.0376959803870757E-3</c:v>
                </c:pt>
                <c:pt idx="903">
                  <c:v>1.0376959803870757E-3</c:v>
                </c:pt>
                <c:pt idx="904">
                  <c:v>1.0505890006834104E-3</c:v>
                </c:pt>
                <c:pt idx="905">
                  <c:v>6.7760385975341531E-4</c:v>
                </c:pt>
                <c:pt idx="906">
                  <c:v>7.1255000599846328E-4</c:v>
                </c:pt>
                <c:pt idx="907">
                  <c:v>7.2989381273729664E-4</c:v>
                </c:pt>
                <c:pt idx="908">
                  <c:v>7.4282351561963855E-4</c:v>
                </c:pt>
                <c:pt idx="909">
                  <c:v>7.5572909644051423E-4</c:v>
                </c:pt>
                <c:pt idx="910">
                  <c:v>7.4254295922498959E-4</c:v>
                </c:pt>
                <c:pt idx="911">
                  <c:v>8.1509984744015072E-4</c:v>
                </c:pt>
                <c:pt idx="912">
                  <c:v>8.082497304175186E-4</c:v>
                </c:pt>
                <c:pt idx="913">
                  <c:v>8.167152453120429E-4</c:v>
                </c:pt>
                <c:pt idx="914">
                  <c:v>8.5419388646136238E-4</c:v>
                </c:pt>
                <c:pt idx="915">
                  <c:v>1.3807455276792283E-3</c:v>
                </c:pt>
                <c:pt idx="916">
                  <c:v>1.1231236340175543E-3</c:v>
                </c:pt>
                <c:pt idx="917">
                  <c:v>7.8199297895368267E-4</c:v>
                </c:pt>
                <c:pt idx="918">
                  <c:v>7.3737332420506204E-4</c:v>
                </c:pt>
                <c:pt idx="919">
                  <c:v>1.8441453763518132E-3</c:v>
                </c:pt>
                <c:pt idx="920">
                  <c:v>1.2914379298922208E-3</c:v>
                </c:pt>
                <c:pt idx="921">
                  <c:v>1.0128624782156852E-3</c:v>
                </c:pt>
                <c:pt idx="922">
                  <c:v>8.8883986898670225E-4</c:v>
                </c:pt>
                <c:pt idx="923">
                  <c:v>1.0102787440562616E-3</c:v>
                </c:pt>
                <c:pt idx="924">
                  <c:v>2.1713129655978802E-3</c:v>
                </c:pt>
                <c:pt idx="925">
                  <c:v>7.9884176746203208E-4</c:v>
                </c:pt>
                <c:pt idx="926">
                  <c:v>5.9847835793920372E-4</c:v>
                </c:pt>
                <c:pt idx="927">
                  <c:v>5.2954771020125599E-4</c:v>
                </c:pt>
                <c:pt idx="928">
                  <c:v>5.264624208011834E-4</c:v>
                </c:pt>
                <c:pt idx="929">
                  <c:v>5.2046627799608798E-4</c:v>
                </c:pt>
                <c:pt idx="930">
                  <c:v>5.7770436768052552E-4</c:v>
                </c:pt>
                <c:pt idx="931">
                  <c:v>5.3771767864122639E-4</c:v>
                </c:pt>
                <c:pt idx="932">
                  <c:v>2.5730796702071877E-3</c:v>
                </c:pt>
                <c:pt idx="933">
                  <c:v>2.5823029706867427E-3</c:v>
                </c:pt>
                <c:pt idx="934">
                  <c:v>2.6345464813134828E-3</c:v>
                </c:pt>
                <c:pt idx="935">
                  <c:v>2.6190019657486964E-3</c:v>
                </c:pt>
                <c:pt idx="936">
                  <c:v>4.597255548755696E-3</c:v>
                </c:pt>
                <c:pt idx="937">
                  <c:v>4.6648449700869999E-3</c:v>
                </c:pt>
                <c:pt idx="938">
                  <c:v>5.382470820451248E-3</c:v>
                </c:pt>
                <c:pt idx="939">
                  <c:v>4.8346298666158078E-3</c:v>
                </c:pt>
                <c:pt idx="940">
                  <c:v>3.56261539864336E-3</c:v>
                </c:pt>
                <c:pt idx="941">
                  <c:v>3.2617245972149469E-3</c:v>
                </c:pt>
                <c:pt idx="942">
                  <c:v>3.163347749981118E-3</c:v>
                </c:pt>
                <c:pt idx="943">
                  <c:v>3.0617229410055281E-3</c:v>
                </c:pt>
                <c:pt idx="944">
                  <c:v>2.9960643312166709E-3</c:v>
                </c:pt>
                <c:pt idx="945">
                  <c:v>2.4471110286520782E-3</c:v>
                </c:pt>
                <c:pt idx="946">
                  <c:v>2.5828381265391134E-3</c:v>
                </c:pt>
                <c:pt idx="947">
                  <c:v>9.8724643129786895E-4</c:v>
                </c:pt>
                <c:pt idx="948">
                  <c:v>9.9062168885581171E-4</c:v>
                </c:pt>
                <c:pt idx="949">
                  <c:v>1.0029892707948188E-3</c:v>
                </c:pt>
                <c:pt idx="950">
                  <c:v>7.2831468671995432E-4</c:v>
                </c:pt>
                <c:pt idx="951">
                  <c:v>7.3836507128261311E-4</c:v>
                </c:pt>
                <c:pt idx="952">
                  <c:v>7.4723600744111389E-4</c:v>
                </c:pt>
                <c:pt idx="953">
                  <c:v>7.6335495945652925E-4</c:v>
                </c:pt>
                <c:pt idx="954">
                  <c:v>1.2756062682592996E-3</c:v>
                </c:pt>
                <c:pt idx="955">
                  <c:v>8.3874286322140512E-4</c:v>
                </c:pt>
                <c:pt idx="956">
                  <c:v>9.0907043250726708E-4</c:v>
                </c:pt>
                <c:pt idx="957">
                  <c:v>1.1906770673266124E-3</c:v>
                </c:pt>
                <c:pt idx="958">
                  <c:v>1.1522490570349457E-3</c:v>
                </c:pt>
                <c:pt idx="959">
                  <c:v>1.2017139006983075E-3</c:v>
                </c:pt>
                <c:pt idx="960">
                  <c:v>1.1505771409771044E-3</c:v>
                </c:pt>
                <c:pt idx="961">
                  <c:v>1.1442364858322005E-3</c:v>
                </c:pt>
                <c:pt idx="962">
                  <c:v>1.5384072691633033E-3</c:v>
                </c:pt>
                <c:pt idx="963">
                  <c:v>1.5218784774214331E-3</c:v>
                </c:pt>
                <c:pt idx="964">
                  <c:v>1.8459935699029011E-3</c:v>
                </c:pt>
                <c:pt idx="965">
                  <c:v>2.1099649210171208E-3</c:v>
                </c:pt>
                <c:pt idx="966">
                  <c:v>2.4205450870251307E-3</c:v>
                </c:pt>
                <c:pt idx="967">
                  <c:v>1.8161965818805808E-3</c:v>
                </c:pt>
                <c:pt idx="968">
                  <c:v>2.8980072868784825E-3</c:v>
                </c:pt>
                <c:pt idx="969">
                  <c:v>3.3384093907074786E-3</c:v>
                </c:pt>
                <c:pt idx="970">
                  <c:v>1.9640010747732752E-3</c:v>
                </c:pt>
                <c:pt idx="971">
                  <c:v>2.5684422500499944E-3</c:v>
                </c:pt>
                <c:pt idx="972">
                  <c:v>2.004524611920409E-3</c:v>
                </c:pt>
                <c:pt idx="973">
                  <c:v>2.1234850779085121E-3</c:v>
                </c:pt>
                <c:pt idx="974">
                  <c:v>1.4725097934348049E-3</c:v>
                </c:pt>
                <c:pt idx="975">
                  <c:v>1.6436562565641545E-3</c:v>
                </c:pt>
                <c:pt idx="976">
                  <c:v>1.5931510367933254E-3</c:v>
                </c:pt>
                <c:pt idx="977">
                  <c:v>1.3225649216586834E-3</c:v>
                </c:pt>
                <c:pt idx="978">
                  <c:v>1.2638489637742728E-3</c:v>
                </c:pt>
                <c:pt idx="979">
                  <c:v>1.2062265618938187E-3</c:v>
                </c:pt>
                <c:pt idx="980">
                  <c:v>1.891494385457153E-3</c:v>
                </c:pt>
                <c:pt idx="981">
                  <c:v>1.162553631565433E-3</c:v>
                </c:pt>
                <c:pt idx="982">
                  <c:v>1.3238838146760162E-3</c:v>
                </c:pt>
                <c:pt idx="983">
                  <c:v>1.4733794911068949E-3</c:v>
                </c:pt>
                <c:pt idx="984">
                  <c:v>1.5584036308305387E-3</c:v>
                </c:pt>
                <c:pt idx="985">
                  <c:v>1.5212088967116149E-3</c:v>
                </c:pt>
                <c:pt idx="986">
                  <c:v>1.4514905774869941E-3</c:v>
                </c:pt>
                <c:pt idx="987">
                  <c:v>1.3144197290250749E-3</c:v>
                </c:pt>
                <c:pt idx="988">
                  <c:v>1.8395751066344025E-3</c:v>
                </c:pt>
                <c:pt idx="989">
                  <c:v>2.251247307592115E-3</c:v>
                </c:pt>
                <c:pt idx="990">
                  <c:v>1.7759511177415648E-3</c:v>
                </c:pt>
                <c:pt idx="991">
                  <c:v>1.6519720460906446E-3</c:v>
                </c:pt>
                <c:pt idx="992">
                  <c:v>5.5259565194924374E-4</c:v>
                </c:pt>
                <c:pt idx="993">
                  <c:v>5.4153456464319698E-4</c:v>
                </c:pt>
                <c:pt idx="994">
                  <c:v>5.2581205335444712E-4</c:v>
                </c:pt>
                <c:pt idx="995">
                  <c:v>5.1259283872178915E-4</c:v>
                </c:pt>
                <c:pt idx="996">
                  <c:v>5.1585478891763678E-4</c:v>
                </c:pt>
                <c:pt idx="997">
                  <c:v>5.1752758293118623E-4</c:v>
                </c:pt>
                <c:pt idx="998">
                  <c:v>1.1996262955301222E-3</c:v>
                </c:pt>
                <c:pt idx="999">
                  <c:v>4.8894160959972986E-4</c:v>
                </c:pt>
                <c:pt idx="1000">
                  <c:v>1.1479220160898222E-3</c:v>
                </c:pt>
                <c:pt idx="1001">
                  <c:v>1.1445092706773921E-3</c:v>
                </c:pt>
                <c:pt idx="1002">
                  <c:v>1.1755638630722431E-3</c:v>
                </c:pt>
                <c:pt idx="1003">
                  <c:v>1.1494376912042441E-3</c:v>
                </c:pt>
                <c:pt idx="1004">
                  <c:v>1.2011097023414694E-3</c:v>
                </c:pt>
                <c:pt idx="1005">
                  <c:v>4.9666363665703194E-4</c:v>
                </c:pt>
                <c:pt idx="1006">
                  <c:v>5.0737620996019509E-4</c:v>
                </c:pt>
                <c:pt idx="1007">
                  <c:v>1.2061813278317032E-3</c:v>
                </c:pt>
                <c:pt idx="1008">
                  <c:v>1.1221479102719301E-3</c:v>
                </c:pt>
                <c:pt idx="1009">
                  <c:v>1.1432261388238665E-3</c:v>
                </c:pt>
                <c:pt idx="1010">
                  <c:v>1.4580625517769659E-3</c:v>
                </c:pt>
                <c:pt idx="1011">
                  <c:v>1.1155757843350996E-3</c:v>
                </c:pt>
                <c:pt idx="1012">
                  <c:v>1.1542616680739928E-3</c:v>
                </c:pt>
                <c:pt idx="1013">
                  <c:v>1.4301998634993368E-3</c:v>
                </c:pt>
                <c:pt idx="1014">
                  <c:v>1.4128560413159046E-3</c:v>
                </c:pt>
                <c:pt idx="1015">
                  <c:v>1.2861818529063701E-3</c:v>
                </c:pt>
                <c:pt idx="1016">
                  <c:v>1.3462779451401344E-3</c:v>
                </c:pt>
                <c:pt idx="1017">
                  <c:v>1.3712198650504255E-3</c:v>
                </c:pt>
                <c:pt idx="1018">
                  <c:v>1.4378856578019733E-3</c:v>
                </c:pt>
                <c:pt idx="1019">
                  <c:v>1.4235953475893524E-3</c:v>
                </c:pt>
                <c:pt idx="1020">
                  <c:v>1.4246962228647889E-3</c:v>
                </c:pt>
                <c:pt idx="1021">
                  <c:v>1.362803259364237E-3</c:v>
                </c:pt>
                <c:pt idx="1022">
                  <c:v>1.1122380152100879E-3</c:v>
                </c:pt>
                <c:pt idx="1023">
                  <c:v>1.0969792826152497E-3</c:v>
                </c:pt>
                <c:pt idx="1024">
                  <c:v>1.1273282862461205E-3</c:v>
                </c:pt>
                <c:pt idx="1025">
                  <c:v>7.3837579814965313E-4</c:v>
                </c:pt>
                <c:pt idx="1026">
                  <c:v>7.2863895744978209E-4</c:v>
                </c:pt>
                <c:pt idx="1027">
                  <c:v>7.6011488642452969E-4</c:v>
                </c:pt>
                <c:pt idx="1028">
                  <c:v>8.0573949048399888E-4</c:v>
                </c:pt>
                <c:pt idx="1029">
                  <c:v>1.078761681895595E-3</c:v>
                </c:pt>
                <c:pt idx="1030">
                  <c:v>1.0424460443792811E-3</c:v>
                </c:pt>
                <c:pt idx="1031">
                  <c:v>1.0369722415089441E-3</c:v>
                </c:pt>
                <c:pt idx="1032">
                  <c:v>1.0523394740201669E-3</c:v>
                </c:pt>
                <c:pt idx="1033">
                  <c:v>1.085236582934626E-3</c:v>
                </c:pt>
                <c:pt idx="1034">
                  <c:v>1.0814377904731316E-3</c:v>
                </c:pt>
                <c:pt idx="1035">
                  <c:v>1.1031772979865572E-3</c:v>
                </c:pt>
                <c:pt idx="1036">
                  <c:v>1.3427112885502895E-3</c:v>
                </c:pt>
                <c:pt idx="1037">
                  <c:v>1.0990872471126625E-3</c:v>
                </c:pt>
                <c:pt idx="1038">
                  <c:v>1.0540300770735111E-3</c:v>
                </c:pt>
                <c:pt idx="1039">
                  <c:v>1.6851334947341934E-3</c:v>
                </c:pt>
                <c:pt idx="1040">
                  <c:v>1.0770123598682346E-3</c:v>
                </c:pt>
                <c:pt idx="1041">
                  <c:v>1.0670660870258028E-3</c:v>
                </c:pt>
                <c:pt idx="1042">
                  <c:v>1.0324833811836485E-3</c:v>
                </c:pt>
                <c:pt idx="1043">
                  <c:v>9.8639574839700359E-4</c:v>
                </c:pt>
                <c:pt idx="1044">
                  <c:v>9.8729375584145798E-4</c:v>
                </c:pt>
                <c:pt idx="1045">
                  <c:v>1.5642270837380654E-3</c:v>
                </c:pt>
                <c:pt idx="1046">
                  <c:v>1.0622906921363775E-3</c:v>
                </c:pt>
                <c:pt idx="1047">
                  <c:v>1.2031505949669965E-3</c:v>
                </c:pt>
                <c:pt idx="1048">
                  <c:v>1.2295612946668368E-3</c:v>
                </c:pt>
                <c:pt idx="1049">
                  <c:v>1.1891771971523229E-3</c:v>
                </c:pt>
                <c:pt idx="1050">
                  <c:v>9.2925527940427514E-4</c:v>
                </c:pt>
                <c:pt idx="1051">
                  <c:v>9.0791306612348634E-4</c:v>
                </c:pt>
                <c:pt idx="1052">
                  <c:v>9.6059274537620186E-4</c:v>
                </c:pt>
                <c:pt idx="1053">
                  <c:v>7.5243910378968218E-4</c:v>
                </c:pt>
                <c:pt idx="1054">
                  <c:v>7.7324713447199747E-4</c:v>
                </c:pt>
                <c:pt idx="1055">
                  <c:v>7.7474861375529096E-4</c:v>
                </c:pt>
                <c:pt idx="1056">
                  <c:v>7.1196794446702905E-3</c:v>
                </c:pt>
                <c:pt idx="1057">
                  <c:v>7.7046307964899669E-4</c:v>
                </c:pt>
                <c:pt idx="1058">
                  <c:v>8.1557380852632433E-4</c:v>
                </c:pt>
                <c:pt idx="1059">
                  <c:v>8.6779571732294473E-4</c:v>
                </c:pt>
                <c:pt idx="1060">
                  <c:v>1.3678872793786941E-3</c:v>
                </c:pt>
                <c:pt idx="1061">
                  <c:v>1.2512287617755127E-3</c:v>
                </c:pt>
                <c:pt idx="1062">
                  <c:v>1.3108898431744983E-3</c:v>
                </c:pt>
                <c:pt idx="1063">
                  <c:v>1.6788578198970042E-3</c:v>
                </c:pt>
                <c:pt idx="1064">
                  <c:v>1.3051259416575122E-3</c:v>
                </c:pt>
                <c:pt idx="1065">
                  <c:v>1.3102945727264373E-3</c:v>
                </c:pt>
                <c:pt idx="1066">
                  <c:v>1.1037092518710681E-3</c:v>
                </c:pt>
                <c:pt idx="1067">
                  <c:v>4.8760090296302009E-4</c:v>
                </c:pt>
                <c:pt idx="1068">
                  <c:v>1.1893473310770099E-3</c:v>
                </c:pt>
                <c:pt idx="1069">
                  <c:v>4.7557960199804154E-4</c:v>
                </c:pt>
                <c:pt idx="1070">
                  <c:v>4.8669438890694601E-4</c:v>
                </c:pt>
                <c:pt idx="1071">
                  <c:v>4.6887269113574304E-4</c:v>
                </c:pt>
                <c:pt idx="1072">
                  <c:v>4.6833211566690543E-4</c:v>
                </c:pt>
                <c:pt idx="1073">
                  <c:v>4.6554926761462366E-4</c:v>
                </c:pt>
                <c:pt idx="1074">
                  <c:v>1.1869100715319275E-3</c:v>
                </c:pt>
                <c:pt idx="1075">
                  <c:v>4.6268810724446098E-4</c:v>
                </c:pt>
                <c:pt idx="1076">
                  <c:v>4.599639956793161E-4</c:v>
                </c:pt>
                <c:pt idx="1077">
                  <c:v>4.6354141533554269E-4</c:v>
                </c:pt>
                <c:pt idx="1078">
                  <c:v>4.6172655374355592E-4</c:v>
                </c:pt>
                <c:pt idx="1079">
                  <c:v>4.5934496689152917E-4</c:v>
                </c:pt>
                <c:pt idx="1080">
                  <c:v>4.7915672467207029E-4</c:v>
                </c:pt>
                <c:pt idx="1081">
                  <c:v>4.8317687608604869E-4</c:v>
                </c:pt>
                <c:pt idx="1082">
                  <c:v>5.9881402779618075E-3</c:v>
                </c:pt>
                <c:pt idx="1083">
                  <c:v>2.9940662409675546E-3</c:v>
                </c:pt>
                <c:pt idx="1084">
                  <c:v>3.049145045134738E-3</c:v>
                </c:pt>
                <c:pt idx="1085">
                  <c:v>3.3258681886222598E-3</c:v>
                </c:pt>
                <c:pt idx="1086">
                  <c:v>3.1080255765950407E-3</c:v>
                </c:pt>
                <c:pt idx="1087">
                  <c:v>2.5939255969224598E-3</c:v>
                </c:pt>
                <c:pt idx="1088">
                  <c:v>3.1455295941142155E-3</c:v>
                </c:pt>
                <c:pt idx="1089">
                  <c:v>3.3673231580396094E-3</c:v>
                </c:pt>
                <c:pt idx="1090">
                  <c:v>2.9722284632227201E-3</c:v>
                </c:pt>
                <c:pt idx="1091">
                  <c:v>2.9357626873268215E-3</c:v>
                </c:pt>
                <c:pt idx="1092">
                  <c:v>3.5942344867253089E-3</c:v>
                </c:pt>
                <c:pt idx="1093">
                  <c:v>3.127059015325903E-3</c:v>
                </c:pt>
                <c:pt idx="1094">
                  <c:v>3.6785816283997469E-3</c:v>
                </c:pt>
                <c:pt idx="1095">
                  <c:v>3.6541588238469163E-3</c:v>
                </c:pt>
                <c:pt idx="1096">
                  <c:v>3.4257460824357647E-3</c:v>
                </c:pt>
                <c:pt idx="1097">
                  <c:v>5.6740908589519622E-3</c:v>
                </c:pt>
                <c:pt idx="1098">
                  <c:v>2.943569408910171E-3</c:v>
                </c:pt>
                <c:pt idx="1099">
                  <c:v>4.103289489325636E-3</c:v>
                </c:pt>
                <c:pt idx="1100">
                  <c:v>3.0980729346287809E-3</c:v>
                </c:pt>
                <c:pt idx="1101">
                  <c:v>3.3180483125454289E-3</c:v>
                </c:pt>
                <c:pt idx="1102">
                  <c:v>2.6577324424949863E-3</c:v>
                </c:pt>
                <c:pt idx="1103">
                  <c:v>4.7421909471647193E-3</c:v>
                </c:pt>
                <c:pt idx="1104">
                  <c:v>1.2022055978881951E-2</c:v>
                </c:pt>
                <c:pt idx="1105">
                  <c:v>2.670737813986317E-3</c:v>
                </c:pt>
                <c:pt idx="1106">
                  <c:v>9.4035865886298187E-3</c:v>
                </c:pt>
                <c:pt idx="1107">
                  <c:v>6.1787765029863405E-3</c:v>
                </c:pt>
                <c:pt idx="1108">
                  <c:v>2.8906601361070434E-3</c:v>
                </c:pt>
                <c:pt idx="1109">
                  <c:v>3.667134685840426E-3</c:v>
                </c:pt>
                <c:pt idx="1110">
                  <c:v>3.1057263925605922E-3</c:v>
                </c:pt>
                <c:pt idx="1111">
                  <c:v>3.6352469798683986E-3</c:v>
                </c:pt>
                <c:pt idx="1112">
                  <c:v>4.5698917468617209E-4</c:v>
                </c:pt>
                <c:pt idx="1113">
                  <c:v>4.5713988287797073E-4</c:v>
                </c:pt>
                <c:pt idx="1114">
                  <c:v>1.1797529531052469E-3</c:v>
                </c:pt>
                <c:pt idx="1115">
                  <c:v>4.6193847367893723E-4</c:v>
                </c:pt>
                <c:pt idx="1116">
                  <c:v>4.7285639350136421E-4</c:v>
                </c:pt>
                <c:pt idx="1117">
                  <c:v>1.3715602313106325E-3</c:v>
                </c:pt>
                <c:pt idx="1118">
                  <c:v>1.2246219969737604E-3</c:v>
                </c:pt>
                <c:pt idx="1119">
                  <c:v>1.2439524562923763E-3</c:v>
                </c:pt>
                <c:pt idx="1120">
                  <c:v>1.2540254557075919E-3</c:v>
                </c:pt>
                <c:pt idx="1121">
                  <c:v>6.3880297231045963E-4</c:v>
                </c:pt>
                <c:pt idx="1122">
                  <c:v>6.5292505799014649E-4</c:v>
                </c:pt>
                <c:pt idx="1123">
                  <c:v>6.5788057392104351E-4</c:v>
                </c:pt>
                <c:pt idx="1124">
                  <c:v>6.7741363763719985E-4</c:v>
                </c:pt>
                <c:pt idx="1125">
                  <c:v>6.9958588828105599E-4</c:v>
                </c:pt>
                <c:pt idx="1126">
                  <c:v>7.1561926200852167E-4</c:v>
                </c:pt>
                <c:pt idx="1127">
                  <c:v>8.4610659654395378E-4</c:v>
                </c:pt>
                <c:pt idx="1128">
                  <c:v>8.4877005145113599E-4</c:v>
                </c:pt>
                <c:pt idx="1129">
                  <c:v>8.4838844835470953E-4</c:v>
                </c:pt>
                <c:pt idx="1130">
                  <c:v>8.4791950876499903E-4</c:v>
                </c:pt>
                <c:pt idx="1131">
                  <c:v>8.4802042708626544E-4</c:v>
                </c:pt>
                <c:pt idx="1132">
                  <c:v>8.4864523840406643E-4</c:v>
                </c:pt>
                <c:pt idx="1133">
                  <c:v>8.5374236683908374E-4</c:v>
                </c:pt>
                <c:pt idx="1134">
                  <c:v>1.5739169283867807E-3</c:v>
                </c:pt>
                <c:pt idx="1135">
                  <c:v>8.5478824743157912E-4</c:v>
                </c:pt>
                <c:pt idx="1136">
                  <c:v>1.5835030859615447E-3</c:v>
                </c:pt>
                <c:pt idx="1137">
                  <c:v>8.7464838162562575E-4</c:v>
                </c:pt>
                <c:pt idx="1138">
                  <c:v>8.5852681329726956E-4</c:v>
                </c:pt>
                <c:pt idx="1139">
                  <c:v>8.5737817176661894E-4</c:v>
                </c:pt>
                <c:pt idx="1140">
                  <c:v>8.5512385994785365E-4</c:v>
                </c:pt>
                <c:pt idx="1141">
                  <c:v>8.5619955482563041E-4</c:v>
                </c:pt>
                <c:pt idx="1142">
                  <c:v>1.1441031497205422E-3</c:v>
                </c:pt>
                <c:pt idx="1143">
                  <c:v>1.1441031497205422E-3</c:v>
                </c:pt>
                <c:pt idx="1144">
                  <c:v>1.1334442820880599E-3</c:v>
                </c:pt>
                <c:pt idx="1145">
                  <c:v>1.0881318669673662E-3</c:v>
                </c:pt>
                <c:pt idx="1146">
                  <c:v>1.6176666624175926E-3</c:v>
                </c:pt>
                <c:pt idx="1147">
                  <c:v>9.693335444327329E-4</c:v>
                </c:pt>
                <c:pt idx="1148">
                  <c:v>9.3278514769874125E-4</c:v>
                </c:pt>
                <c:pt idx="1149">
                  <c:v>9.2505995566921444E-4</c:v>
                </c:pt>
                <c:pt idx="1150">
                  <c:v>9.2258981925880915E-4</c:v>
                </c:pt>
                <c:pt idx="1151">
                  <c:v>9.2498012118548021E-4</c:v>
                </c:pt>
                <c:pt idx="1152">
                  <c:v>9.2498012118548021E-4</c:v>
                </c:pt>
                <c:pt idx="1153">
                  <c:v>8.9422342617799858E-4</c:v>
                </c:pt>
                <c:pt idx="1154">
                  <c:v>9.1788443378905025E-4</c:v>
                </c:pt>
                <c:pt idx="1155">
                  <c:v>9.0915801045653622E-4</c:v>
                </c:pt>
                <c:pt idx="1156">
                  <c:v>1.6313684925550645E-3</c:v>
                </c:pt>
                <c:pt idx="1157">
                  <c:v>8.7150209244612749E-4</c:v>
                </c:pt>
                <c:pt idx="1158">
                  <c:v>1.5866464460849365E-3</c:v>
                </c:pt>
                <c:pt idx="1159">
                  <c:v>9.039699657560627E-4</c:v>
                </c:pt>
                <c:pt idx="1160">
                  <c:v>8.6837170454750893E-4</c:v>
                </c:pt>
                <c:pt idx="1161">
                  <c:v>8.6807007314391397E-4</c:v>
                </c:pt>
                <c:pt idx="1162">
                  <c:v>8.5406497733311599E-4</c:v>
                </c:pt>
                <c:pt idx="1163">
                  <c:v>8.3440022641262314E-4</c:v>
                </c:pt>
                <c:pt idx="1164">
                  <c:v>8.814949312353212E-4</c:v>
                </c:pt>
                <c:pt idx="1165">
                  <c:v>9.6842157393668552E-4</c:v>
                </c:pt>
                <c:pt idx="1166">
                  <c:v>1.465502359408591E-3</c:v>
                </c:pt>
                <c:pt idx="1167">
                  <c:v>1.5029284549526319E-3</c:v>
                </c:pt>
                <c:pt idx="1168">
                  <c:v>8.7354743063881152E-4</c:v>
                </c:pt>
                <c:pt idx="1169">
                  <c:v>1.6074792622204708E-3</c:v>
                </c:pt>
                <c:pt idx="1170">
                  <c:v>8.8047779701474539E-4</c:v>
                </c:pt>
                <c:pt idx="1171">
                  <c:v>8.6919552498458598E-4</c:v>
                </c:pt>
                <c:pt idx="1172">
                  <c:v>2.6437200142621882E-3</c:v>
                </c:pt>
                <c:pt idx="1173">
                  <c:v>2.6431234126620892E-3</c:v>
                </c:pt>
                <c:pt idx="1174">
                  <c:v>3.6886795137024424E-3</c:v>
                </c:pt>
                <c:pt idx="1175">
                  <c:v>3.5664218578725241E-3</c:v>
                </c:pt>
                <c:pt idx="1176">
                  <c:v>2.4815831926188088E-3</c:v>
                </c:pt>
                <c:pt idx="1177">
                  <c:v>4.6489431462112497E-3</c:v>
                </c:pt>
                <c:pt idx="1178">
                  <c:v>7.1945645431986966E-3</c:v>
                </c:pt>
                <c:pt idx="1179">
                  <c:v>7.7468520577103029E-3</c:v>
                </c:pt>
                <c:pt idx="1180">
                  <c:v>6.7456373070520501E-3</c:v>
                </c:pt>
                <c:pt idx="1181">
                  <c:v>2.968224889442973E-3</c:v>
                </c:pt>
                <c:pt idx="1182">
                  <c:v>5.357427264654051E-3</c:v>
                </c:pt>
                <c:pt idx="1183">
                  <c:v>3.0961570182154539E-3</c:v>
                </c:pt>
                <c:pt idx="1184">
                  <c:v>3.1957547637115613E-3</c:v>
                </c:pt>
                <c:pt idx="1185">
                  <c:v>2.9192097847960691E-3</c:v>
                </c:pt>
                <c:pt idx="1186">
                  <c:v>2.7614032565520972E-3</c:v>
                </c:pt>
                <c:pt idx="1187">
                  <c:v>2.8536020890164398E-3</c:v>
                </c:pt>
                <c:pt idx="1188">
                  <c:v>2.4499328552095891E-3</c:v>
                </c:pt>
                <c:pt idx="1189">
                  <c:v>2.430393672915203E-3</c:v>
                </c:pt>
                <c:pt idx="1190">
                  <c:v>2.0632920835327766E-3</c:v>
                </c:pt>
                <c:pt idx="1191">
                  <c:v>8.5655122665462507E-4</c:v>
                </c:pt>
                <c:pt idx="1192">
                  <c:v>8.4758635249300354E-4</c:v>
                </c:pt>
                <c:pt idx="1193">
                  <c:v>8.4114667395855983E-4</c:v>
                </c:pt>
                <c:pt idx="1194">
                  <c:v>8.6230250788352735E-4</c:v>
                </c:pt>
                <c:pt idx="1195">
                  <c:v>8.6721854037114161E-4</c:v>
                </c:pt>
                <c:pt idx="1196">
                  <c:v>8.1697860643095818E-4</c:v>
                </c:pt>
                <c:pt idx="1197">
                  <c:v>1.0591578535308753E-3</c:v>
                </c:pt>
                <c:pt idx="1198">
                  <c:v>9.9040073874264866E-4</c:v>
                </c:pt>
                <c:pt idx="1199">
                  <c:v>9.5253286447894835E-4</c:v>
                </c:pt>
                <c:pt idx="1200">
                  <c:v>8.1012849439640263E-4</c:v>
                </c:pt>
                <c:pt idx="1201">
                  <c:v>7.8283938257112974E-4</c:v>
                </c:pt>
                <c:pt idx="1202">
                  <c:v>2.7319902205364278E-3</c:v>
                </c:pt>
                <c:pt idx="1203">
                  <c:v>2.8942673191913659E-3</c:v>
                </c:pt>
                <c:pt idx="1204">
                  <c:v>2.8153220532842619E-3</c:v>
                </c:pt>
                <c:pt idx="1205">
                  <c:v>3.2505287294351407E-3</c:v>
                </c:pt>
                <c:pt idx="1206">
                  <c:v>3.1334572322996518E-3</c:v>
                </c:pt>
                <c:pt idx="1207">
                  <c:v>3.0026267139858067E-3</c:v>
                </c:pt>
                <c:pt idx="1208">
                  <c:v>3.0518676540486809E-3</c:v>
                </c:pt>
                <c:pt idx="1209">
                  <c:v>2.8080000294000065E-3</c:v>
                </c:pt>
                <c:pt idx="1210">
                  <c:v>2.7671591406426845E-3</c:v>
                </c:pt>
                <c:pt idx="1211">
                  <c:v>2.4398930575800755E-3</c:v>
                </c:pt>
                <c:pt idx="1212">
                  <c:v>2.3278580119167861E-3</c:v>
                </c:pt>
                <c:pt idx="1213">
                  <c:v>2.1285610056592306E-3</c:v>
                </c:pt>
                <c:pt idx="1214">
                  <c:v>2.0794801038891472E-3</c:v>
                </c:pt>
                <c:pt idx="1215">
                  <c:v>2.9992110402241542E-3</c:v>
                </c:pt>
                <c:pt idx="1216">
                  <c:v>2.9802117480242293E-3</c:v>
                </c:pt>
                <c:pt idx="1217">
                  <c:v>5.1156870596186948E-4</c:v>
                </c:pt>
                <c:pt idx="1218">
                  <c:v>5.2555597369239042E-4</c:v>
                </c:pt>
                <c:pt idx="1219">
                  <c:v>5.1475057759272204E-4</c:v>
                </c:pt>
                <c:pt idx="1220">
                  <c:v>5.1184455524210491E-4</c:v>
                </c:pt>
                <c:pt idx="1221">
                  <c:v>4.959643798828732E-4</c:v>
                </c:pt>
                <c:pt idx="1222">
                  <c:v>4.9169750755328632E-4</c:v>
                </c:pt>
                <c:pt idx="1223">
                  <c:v>4.9789380088726049E-4</c:v>
                </c:pt>
                <c:pt idx="1224">
                  <c:v>4.9352249835183206E-4</c:v>
                </c:pt>
                <c:pt idx="1225">
                  <c:v>1.1959169279525731E-3</c:v>
                </c:pt>
                <c:pt idx="1226">
                  <c:v>4.726961586882812E-4</c:v>
                </c:pt>
                <c:pt idx="1227">
                  <c:v>4.5769882113403586E-4</c:v>
                </c:pt>
                <c:pt idx="1228">
                  <c:v>4.5705475163881291E-4</c:v>
                </c:pt>
                <c:pt idx="1229">
                  <c:v>4.565533295499056E-4</c:v>
                </c:pt>
                <c:pt idx="1230">
                  <c:v>4.5900108565787251E-4</c:v>
                </c:pt>
                <c:pt idx="1231">
                  <c:v>4.6120019473699562E-4</c:v>
                </c:pt>
                <c:pt idx="1232">
                  <c:v>6.0469194026950219E-3</c:v>
                </c:pt>
                <c:pt idx="1233">
                  <c:v>3.0928014098411862E-3</c:v>
                </c:pt>
                <c:pt idx="1234">
                  <c:v>3.0929790675188187E-3</c:v>
                </c:pt>
                <c:pt idx="1235">
                  <c:v>7.4352083961238113E-3</c:v>
                </c:pt>
                <c:pt idx="1236">
                  <c:v>2.7791608657869882E-3</c:v>
                </c:pt>
                <c:pt idx="1237">
                  <c:v>2.7268150436275018E-3</c:v>
                </c:pt>
                <c:pt idx="1238">
                  <c:v>4.694916516164588E-3</c:v>
                </c:pt>
                <c:pt idx="1239">
                  <c:v>3.9724946188232531E-3</c:v>
                </c:pt>
                <c:pt idx="1240">
                  <c:v>3.8469045785948799E-3</c:v>
                </c:pt>
                <c:pt idx="1241">
                  <c:v>4.0168526533192837E-3</c:v>
                </c:pt>
                <c:pt idx="1242">
                  <c:v>4.0197809210693559E-3</c:v>
                </c:pt>
                <c:pt idx="1243">
                  <c:v>2.9583470823248397E-3</c:v>
                </c:pt>
                <c:pt idx="1244">
                  <c:v>2.9679006353193851E-3</c:v>
                </c:pt>
                <c:pt idx="1245">
                  <c:v>3.0094434195821283E-3</c:v>
                </c:pt>
                <c:pt idx="1246">
                  <c:v>3.3134760596395686E-3</c:v>
                </c:pt>
                <c:pt idx="1247">
                  <c:v>9.1173774448640517E-4</c:v>
                </c:pt>
                <c:pt idx="1248">
                  <c:v>9.0774943158066304E-4</c:v>
                </c:pt>
                <c:pt idx="1249">
                  <c:v>9.0405610748941784E-4</c:v>
                </c:pt>
                <c:pt idx="1250">
                  <c:v>8.96109494789904E-4</c:v>
                </c:pt>
                <c:pt idx="1251">
                  <c:v>8.856051756045523E-4</c:v>
                </c:pt>
                <c:pt idx="1252">
                  <c:v>8.6165330700160728E-4</c:v>
                </c:pt>
                <c:pt idx="1253">
                  <c:v>8.4595465338161574E-4</c:v>
                </c:pt>
                <c:pt idx="1254">
                  <c:v>1.5003967751481574E-3</c:v>
                </c:pt>
                <c:pt idx="1255">
                  <c:v>8.3847586784733022E-4</c:v>
                </c:pt>
                <c:pt idx="1256">
                  <c:v>8.3712689854275896E-4</c:v>
                </c:pt>
                <c:pt idx="1257">
                  <c:v>8.4504931725667596E-4</c:v>
                </c:pt>
                <c:pt idx="1258">
                  <c:v>8.3083430664459179E-4</c:v>
                </c:pt>
                <c:pt idx="1259">
                  <c:v>8.2456089716970973E-4</c:v>
                </c:pt>
                <c:pt idx="1260">
                  <c:v>8.1701631295883457E-4</c:v>
                </c:pt>
                <c:pt idx="1261">
                  <c:v>8.2427976821635807E-4</c:v>
                </c:pt>
                <c:pt idx="1262">
                  <c:v>1.4367133295753406E-3</c:v>
                </c:pt>
                <c:pt idx="1263">
                  <c:v>1.4248978538178119E-3</c:v>
                </c:pt>
                <c:pt idx="1264">
                  <c:v>8.6012195023288417E-4</c:v>
                </c:pt>
                <c:pt idx="1265">
                  <c:v>8.3845184911029362E-4</c:v>
                </c:pt>
                <c:pt idx="1266">
                  <c:v>9.2503362826469484E-4</c:v>
                </c:pt>
                <c:pt idx="1267">
                  <c:v>8.8021736883424481E-4</c:v>
                </c:pt>
                <c:pt idx="1268">
                  <c:v>1.1919998845838485E-3</c:v>
                </c:pt>
                <c:pt idx="1269">
                  <c:v>1.2822010773288481E-3</c:v>
                </c:pt>
                <c:pt idx="1270">
                  <c:v>1.2308714606678022E-3</c:v>
                </c:pt>
                <c:pt idx="1271">
                  <c:v>1.1845131471499672E-3</c:v>
                </c:pt>
                <c:pt idx="1272">
                  <c:v>1.0641457382047489E-3</c:v>
                </c:pt>
                <c:pt idx="1273">
                  <c:v>1.0452717871672281E-3</c:v>
                </c:pt>
                <c:pt idx="1274">
                  <c:v>8.9282128151534318E-4</c:v>
                </c:pt>
                <c:pt idx="1275">
                  <c:v>8.9838790353720334E-4</c:v>
                </c:pt>
                <c:pt idx="1276">
                  <c:v>9.7939059372293227E-4</c:v>
                </c:pt>
                <c:pt idx="1277">
                  <c:v>9.9597060498105299E-4</c:v>
                </c:pt>
                <c:pt idx="1278">
                  <c:v>6.8308919680383387E-4</c:v>
                </c:pt>
                <c:pt idx="1279">
                  <c:v>7.0642781705027306E-4</c:v>
                </c:pt>
                <c:pt idx="1280">
                  <c:v>7.7501422755211775E-4</c:v>
                </c:pt>
                <c:pt idx="1281">
                  <c:v>8.6803527590150072E-4</c:v>
                </c:pt>
                <c:pt idx="1282">
                  <c:v>9.9827426893069949E-4</c:v>
                </c:pt>
                <c:pt idx="1283">
                  <c:v>1.1808288147596754E-3</c:v>
                </c:pt>
                <c:pt idx="1284">
                  <c:v>1.2966166948745058E-3</c:v>
                </c:pt>
                <c:pt idx="1285">
                  <c:v>1.6333561234024502E-3</c:v>
                </c:pt>
                <c:pt idx="1286">
                  <c:v>1.8964357903622129E-3</c:v>
                </c:pt>
                <c:pt idx="1287">
                  <c:v>2.1940741391024347E-3</c:v>
                </c:pt>
                <c:pt idx="1288">
                  <c:v>2.2511545322992654E-3</c:v>
                </c:pt>
                <c:pt idx="1289">
                  <c:v>2.2288838235542071E-3</c:v>
                </c:pt>
                <c:pt idx="1290">
                  <c:v>2.1917638609326084E-3</c:v>
                </c:pt>
                <c:pt idx="1291">
                  <c:v>2.1299334045638829E-3</c:v>
                </c:pt>
                <c:pt idx="1292">
                  <c:v>1.741734603565754E-3</c:v>
                </c:pt>
                <c:pt idx="1293">
                  <c:v>1.557184434831532E-3</c:v>
                </c:pt>
                <c:pt idx="1294">
                  <c:v>1.5394683576439414E-3</c:v>
                </c:pt>
                <c:pt idx="1295">
                  <c:v>1.4175961793058806E-3</c:v>
                </c:pt>
                <c:pt idx="1296">
                  <c:v>1.4208393732746977E-3</c:v>
                </c:pt>
                <c:pt idx="1297">
                  <c:v>1.3870405772378476E-3</c:v>
                </c:pt>
                <c:pt idx="1298">
                  <c:v>1.461877452157483E-3</c:v>
                </c:pt>
                <c:pt idx="1299">
                  <c:v>7.375371951117575E-4</c:v>
                </c:pt>
                <c:pt idx="1300">
                  <c:v>7.2592706368487347E-4</c:v>
                </c:pt>
                <c:pt idx="1301">
                  <c:v>7.5630392202607512E-4</c:v>
                </c:pt>
                <c:pt idx="1302">
                  <c:v>7.8417071348543701E-4</c:v>
                </c:pt>
                <c:pt idx="1303">
                  <c:v>7.8185518040525001E-4</c:v>
                </c:pt>
                <c:pt idx="1304">
                  <c:v>7.8547035091827992E-4</c:v>
                </c:pt>
                <c:pt idx="1305">
                  <c:v>7.6682825541491773E-4</c:v>
                </c:pt>
                <c:pt idx="1306">
                  <c:v>8.0195243844524461E-4</c:v>
                </c:pt>
                <c:pt idx="1307">
                  <c:v>1.6432822451252741E-3</c:v>
                </c:pt>
                <c:pt idx="1308">
                  <c:v>1.8003437912033672E-3</c:v>
                </c:pt>
                <c:pt idx="1309">
                  <c:v>1.8908061218038635E-3</c:v>
                </c:pt>
                <c:pt idx="1310">
                  <c:v>1.7851548276054954E-3</c:v>
                </c:pt>
                <c:pt idx="1311">
                  <c:v>1.4236026119162349E-3</c:v>
                </c:pt>
                <c:pt idx="1312">
                  <c:v>1.8806693898971152E-3</c:v>
                </c:pt>
                <c:pt idx="1313">
                  <c:v>1.4362022039722928E-3</c:v>
                </c:pt>
                <c:pt idx="1314">
                  <c:v>1.6452273531031099E-3</c:v>
                </c:pt>
                <c:pt idx="1315">
                  <c:v>1.5958670292451924E-3</c:v>
                </c:pt>
                <c:pt idx="1316">
                  <c:v>1.6651055706844073E-3</c:v>
                </c:pt>
                <c:pt idx="1317">
                  <c:v>1.3033239987568417E-3</c:v>
                </c:pt>
                <c:pt idx="1318">
                  <c:v>1.0784043058222484E-3</c:v>
                </c:pt>
                <c:pt idx="1319">
                  <c:v>1.1597053216063332E-3</c:v>
                </c:pt>
                <c:pt idx="1320">
                  <c:v>1.07590199958861E-3</c:v>
                </c:pt>
                <c:pt idx="1321">
                  <c:v>1.1088981877307954E-3</c:v>
                </c:pt>
                <c:pt idx="1322">
                  <c:v>1.6135745481608605E-3</c:v>
                </c:pt>
                <c:pt idx="1323">
                  <c:v>8.7157682940284577E-4</c:v>
                </c:pt>
                <c:pt idx="1324">
                  <c:v>1.6047562716633365E-3</c:v>
                </c:pt>
                <c:pt idx="1325">
                  <c:v>4.5877905981652666E-4</c:v>
                </c:pt>
                <c:pt idx="1326">
                  <c:v>4.800867387109062E-4</c:v>
                </c:pt>
                <c:pt idx="1327">
                  <c:v>1.2059209764624355E-3</c:v>
                </c:pt>
                <c:pt idx="1328">
                  <c:v>5.1264118207839662E-4</c:v>
                </c:pt>
                <c:pt idx="1329">
                  <c:v>5.2305711506493583E-4</c:v>
                </c:pt>
                <c:pt idx="1330">
                  <c:v>5.5158524706684544E-4</c:v>
                </c:pt>
                <c:pt idx="1331">
                  <c:v>5.1048575750077671E-4</c:v>
                </c:pt>
                <c:pt idx="1332">
                  <c:v>4.8554076814925711E-4</c:v>
                </c:pt>
                <c:pt idx="1333">
                  <c:v>4.8406052924250716E-4</c:v>
                </c:pt>
                <c:pt idx="1334">
                  <c:v>4.8120408730552462E-4</c:v>
                </c:pt>
                <c:pt idx="1335">
                  <c:v>5.0721732801494563E-4</c:v>
                </c:pt>
                <c:pt idx="1336">
                  <c:v>5.5848380434061996E-4</c:v>
                </c:pt>
                <c:pt idx="1337">
                  <c:v>8.7277947077558525E-4</c:v>
                </c:pt>
                <c:pt idx="1338">
                  <c:v>1.5614518461714939E-3</c:v>
                </c:pt>
                <c:pt idx="1339">
                  <c:v>1.519459015672615E-3</c:v>
                </c:pt>
                <c:pt idx="1340">
                  <c:v>6.104250209207642E-4</c:v>
                </c:pt>
                <c:pt idx="1341">
                  <c:v>7.0550245514679503E-4</c:v>
                </c:pt>
                <c:pt idx="1342">
                  <c:v>6.0048950750482967E-4</c:v>
                </c:pt>
                <c:pt idx="1343">
                  <c:v>6.0151598363542805E-4</c:v>
                </c:pt>
                <c:pt idx="1344">
                  <c:v>6.0462992850656544E-4</c:v>
                </c:pt>
                <c:pt idx="1345">
                  <c:v>1.1435880850903695E-3</c:v>
                </c:pt>
                <c:pt idx="1346">
                  <c:v>5.5593671093843034E-4</c:v>
                </c:pt>
                <c:pt idx="1347">
                  <c:v>5.7419391520711828E-4</c:v>
                </c:pt>
                <c:pt idx="1348">
                  <c:v>5.9964919818481833E-4</c:v>
                </c:pt>
                <c:pt idx="1349">
                  <c:v>6.2412153009422486E-4</c:v>
                </c:pt>
                <c:pt idx="1350">
                  <c:v>6.5299686725135589E-4</c:v>
                </c:pt>
                <c:pt idx="1351">
                  <c:v>7.8596757727394505E-4</c:v>
                </c:pt>
                <c:pt idx="1352">
                  <c:v>5.5925973690601977E-3</c:v>
                </c:pt>
                <c:pt idx="1353">
                  <c:v>3.0092594109448821E-3</c:v>
                </c:pt>
                <c:pt idx="1354">
                  <c:v>2.4639135419837208E-3</c:v>
                </c:pt>
                <c:pt idx="1355">
                  <c:v>3.0972062568205509E-3</c:v>
                </c:pt>
                <c:pt idx="1356">
                  <c:v>2.5607935334706084E-3</c:v>
                </c:pt>
                <c:pt idx="1357">
                  <c:v>2.6134215726487456E-3</c:v>
                </c:pt>
                <c:pt idx="1358">
                  <c:v>3.2808637523633602E-3</c:v>
                </c:pt>
                <c:pt idx="1359">
                  <c:v>3.5039491629762216E-3</c:v>
                </c:pt>
                <c:pt idx="1360">
                  <c:v>2.9146832877073167E-3</c:v>
                </c:pt>
                <c:pt idx="1361">
                  <c:v>3.2724527549110581E-3</c:v>
                </c:pt>
                <c:pt idx="1362">
                  <c:v>3.0915695794115922E-3</c:v>
                </c:pt>
                <c:pt idx="1363">
                  <c:v>2.8784984882919014E-3</c:v>
                </c:pt>
                <c:pt idx="1364">
                  <c:v>3.2643113810648526E-3</c:v>
                </c:pt>
                <c:pt idx="1365">
                  <c:v>3.4694636401114737E-3</c:v>
                </c:pt>
                <c:pt idx="1366">
                  <c:v>3.3462694177710302E-3</c:v>
                </c:pt>
                <c:pt idx="1367">
                  <c:v>8.0037212638351285E-4</c:v>
                </c:pt>
                <c:pt idx="1368">
                  <c:v>8.2323192012636866E-4</c:v>
                </c:pt>
                <c:pt idx="1369">
                  <c:v>7.9764712091093888E-4</c:v>
                </c:pt>
                <c:pt idx="1370">
                  <c:v>8.0343778267308525E-4</c:v>
                </c:pt>
                <c:pt idx="1371">
                  <c:v>7.9486401040422679E-4</c:v>
                </c:pt>
                <c:pt idx="1372">
                  <c:v>7.874042337048053E-4</c:v>
                </c:pt>
                <c:pt idx="1373">
                  <c:v>7.6186591968241868E-4</c:v>
                </c:pt>
                <c:pt idx="1374">
                  <c:v>7.6095802789156455E-4</c:v>
                </c:pt>
                <c:pt idx="1375">
                  <c:v>1.4012589957284399E-3</c:v>
                </c:pt>
                <c:pt idx="1376">
                  <c:v>1.2953401698516064E-3</c:v>
                </c:pt>
                <c:pt idx="1377">
                  <c:v>1.2605844620790822E-3</c:v>
                </c:pt>
                <c:pt idx="1378">
                  <c:v>1.234812041291255E-3</c:v>
                </c:pt>
                <c:pt idx="1379">
                  <c:v>1.2681456793173672E-3</c:v>
                </c:pt>
                <c:pt idx="1380">
                  <c:v>1.2704515773620082E-3</c:v>
                </c:pt>
                <c:pt idx="1381">
                  <c:v>6.2793136524191644E-4</c:v>
                </c:pt>
                <c:pt idx="1382">
                  <c:v>3.8564396224662523E-3</c:v>
                </c:pt>
                <c:pt idx="1383">
                  <c:v>3.7847886780688726E-3</c:v>
                </c:pt>
                <c:pt idx="1384">
                  <c:v>3.6999174086894812E-3</c:v>
                </c:pt>
                <c:pt idx="1385">
                  <c:v>9.4400935692648402E-4</c:v>
                </c:pt>
                <c:pt idx="1386">
                  <c:v>3.5502119118181602E-3</c:v>
                </c:pt>
                <c:pt idx="1387">
                  <c:v>4.2833447566939919E-3</c:v>
                </c:pt>
                <c:pt idx="1388">
                  <c:v>4.8197323738087107E-3</c:v>
                </c:pt>
                <c:pt idx="1389">
                  <c:v>5.7320246093384066E-3</c:v>
                </c:pt>
                <c:pt idx="1390">
                  <c:v>6.2496564639958055E-3</c:v>
                </c:pt>
                <c:pt idx="1391">
                  <c:v>6.7726862126398849E-3</c:v>
                </c:pt>
                <c:pt idx="1392">
                  <c:v>6.617855398852051E-3</c:v>
                </c:pt>
                <c:pt idx="1393">
                  <c:v>6.1427584050508322E-3</c:v>
                </c:pt>
                <c:pt idx="1394">
                  <c:v>5.4652118569786723E-3</c:v>
                </c:pt>
                <c:pt idx="1395">
                  <c:v>4.6815706490544685E-3</c:v>
                </c:pt>
                <c:pt idx="1396">
                  <c:v>3.8174413572403193E-3</c:v>
                </c:pt>
                <c:pt idx="1397">
                  <c:v>1.4090629687606264E-3</c:v>
                </c:pt>
                <c:pt idx="1398">
                  <c:v>1.005431302599511E-3</c:v>
                </c:pt>
                <c:pt idx="1399">
                  <c:v>1.0171298792229434E-3</c:v>
                </c:pt>
                <c:pt idx="1400">
                  <c:v>6.2830969323982445E-4</c:v>
                </c:pt>
                <c:pt idx="1401">
                  <c:v>6.5404689250731483E-4</c:v>
                </c:pt>
                <c:pt idx="1402">
                  <c:v>6.8076253093357826E-4</c:v>
                </c:pt>
                <c:pt idx="1403">
                  <c:v>7.025622542670704E-4</c:v>
                </c:pt>
                <c:pt idx="1404">
                  <c:v>7.3505528179112589E-4</c:v>
                </c:pt>
                <c:pt idx="1405">
                  <c:v>1.0858787632491366E-3</c:v>
                </c:pt>
                <c:pt idx="1406">
                  <c:v>9.24006025321558E-4</c:v>
                </c:pt>
                <c:pt idx="1407">
                  <c:v>1.0204230175425712E-3</c:v>
                </c:pt>
                <c:pt idx="1408">
                  <c:v>1.016574007828334E-3</c:v>
                </c:pt>
                <c:pt idx="1409">
                  <c:v>1.3851389798116324E-3</c:v>
                </c:pt>
                <c:pt idx="1410">
                  <c:v>1.0608721560144165E-3</c:v>
                </c:pt>
                <c:pt idx="1411">
                  <c:v>1.0545246721735168E-3</c:v>
                </c:pt>
                <c:pt idx="1412">
                  <c:v>9.1562413225634387E-4</c:v>
                </c:pt>
                <c:pt idx="1413">
                  <c:v>9.3785554284056799E-4</c:v>
                </c:pt>
                <c:pt idx="1414">
                  <c:v>9.4058801857074142E-4</c:v>
                </c:pt>
                <c:pt idx="1415">
                  <c:v>8.8223991428719591E-4</c:v>
                </c:pt>
                <c:pt idx="1416">
                  <c:v>9.4039997960642958E-4</c:v>
                </c:pt>
                <c:pt idx="1417">
                  <c:v>9.3985443315126166E-4</c:v>
                </c:pt>
                <c:pt idx="1418">
                  <c:v>9.4236200573050524E-4</c:v>
                </c:pt>
                <c:pt idx="1419">
                  <c:v>9.4028035435821415E-4</c:v>
                </c:pt>
                <c:pt idx="1420">
                  <c:v>9.3512836861406356E-4</c:v>
                </c:pt>
                <c:pt idx="1421">
                  <c:v>9.2450134280315207E-4</c:v>
                </c:pt>
                <c:pt idx="1422">
                  <c:v>9.1844206522440747E-4</c:v>
                </c:pt>
                <c:pt idx="1423">
                  <c:v>9.0636177246699386E-4</c:v>
                </c:pt>
                <c:pt idx="1424">
                  <c:v>9.076029857220362E-4</c:v>
                </c:pt>
                <c:pt idx="1425">
                  <c:v>9.0168246829629563E-4</c:v>
                </c:pt>
                <c:pt idx="1426">
                  <c:v>9.0340475164437577E-4</c:v>
                </c:pt>
                <c:pt idx="1427">
                  <c:v>3.3404126813444657E-3</c:v>
                </c:pt>
                <c:pt idx="1428">
                  <c:v>3.3722102321339068E-3</c:v>
                </c:pt>
                <c:pt idx="1429">
                  <c:v>3.4391192424608253E-3</c:v>
                </c:pt>
                <c:pt idx="1430">
                  <c:v>2.647214188336606E-3</c:v>
                </c:pt>
                <c:pt idx="1431">
                  <c:v>2.9207290444639221E-3</c:v>
                </c:pt>
                <c:pt idx="1432">
                  <c:v>2.8280544205428202E-3</c:v>
                </c:pt>
                <c:pt idx="1433">
                  <c:v>3.1183106312185158E-3</c:v>
                </c:pt>
                <c:pt idx="1434">
                  <c:v>2.8593173514361026E-3</c:v>
                </c:pt>
                <c:pt idx="1435">
                  <c:v>3.709570177103948E-3</c:v>
                </c:pt>
                <c:pt idx="1436">
                  <c:v>3.1776691615673096E-3</c:v>
                </c:pt>
                <c:pt idx="1437">
                  <c:v>3.3459019243258161E-3</c:v>
                </c:pt>
                <c:pt idx="1438">
                  <c:v>3.2209762914785639E-3</c:v>
                </c:pt>
                <c:pt idx="1439">
                  <c:v>2.8893369538688981E-3</c:v>
                </c:pt>
                <c:pt idx="1440">
                  <c:v>3.1478474471012606E-3</c:v>
                </c:pt>
                <c:pt idx="1441">
                  <c:v>3.012946098469171E-3</c:v>
                </c:pt>
                <c:pt idx="1442">
                  <c:v>2.2307173487261644E-2</c:v>
                </c:pt>
                <c:pt idx="1443">
                  <c:v>2.0145965060871327E-2</c:v>
                </c:pt>
                <c:pt idx="1444">
                  <c:v>2.3499826590546065E-3</c:v>
                </c:pt>
                <c:pt idx="1445">
                  <c:v>2.4739198077608195E-2</c:v>
                </c:pt>
                <c:pt idx="1446">
                  <c:v>2.2010256158984049E-3</c:v>
                </c:pt>
                <c:pt idx="1447">
                  <c:v>2.2447533699008365E-3</c:v>
                </c:pt>
                <c:pt idx="1448">
                  <c:v>3.1062226585005293E-2</c:v>
                </c:pt>
                <c:pt idx="1449">
                  <c:v>3.0136839230432613E-3</c:v>
                </c:pt>
                <c:pt idx="1450">
                  <c:v>1.9729044320217839E-2</c:v>
                </c:pt>
                <c:pt idx="1451">
                  <c:v>2.6786840430645751E-3</c:v>
                </c:pt>
                <c:pt idx="1452">
                  <c:v>1.2396207695168058E-2</c:v>
                </c:pt>
                <c:pt idx="1453">
                  <c:v>8.1500557320594944E-3</c:v>
                </c:pt>
                <c:pt idx="1454">
                  <c:v>2.8901863648443308E-3</c:v>
                </c:pt>
                <c:pt idx="1455">
                  <c:v>5.1358615134793721E-3</c:v>
                </c:pt>
                <c:pt idx="1456">
                  <c:v>5.6105974053696876E-3</c:v>
                </c:pt>
                <c:pt idx="1457">
                  <c:v>9.0869241723168421E-4</c:v>
                </c:pt>
                <c:pt idx="1458">
                  <c:v>1.3725188995715801E-3</c:v>
                </c:pt>
                <c:pt idx="1459">
                  <c:v>7.509194767516275E-4</c:v>
                </c:pt>
                <c:pt idx="1460">
                  <c:v>7.497366608661966E-4</c:v>
                </c:pt>
                <c:pt idx="1461">
                  <c:v>7.6137893916261741E-4</c:v>
                </c:pt>
                <c:pt idx="1462">
                  <c:v>8.029602732720735E-4</c:v>
                </c:pt>
                <c:pt idx="1463">
                  <c:v>8.6478713308967101E-4</c:v>
                </c:pt>
                <c:pt idx="1464">
                  <c:v>8.6643453572553719E-4</c:v>
                </c:pt>
                <c:pt idx="1465">
                  <c:v>8.8032700254375544E-4</c:v>
                </c:pt>
                <c:pt idx="1466">
                  <c:v>8.8096202679255331E-4</c:v>
                </c:pt>
                <c:pt idx="1467">
                  <c:v>8.7269615055683648E-4</c:v>
                </c:pt>
                <c:pt idx="1468">
                  <c:v>8.5536951093435226E-4</c:v>
                </c:pt>
                <c:pt idx="1469">
                  <c:v>8.738799739441644E-4</c:v>
                </c:pt>
                <c:pt idx="1470">
                  <c:v>8.7122194490433017E-4</c:v>
                </c:pt>
                <c:pt idx="1471">
                  <c:v>8.8792327429592516E-4</c:v>
                </c:pt>
                <c:pt idx="1472">
                  <c:v>1.8320404414718255E-3</c:v>
                </c:pt>
                <c:pt idx="1473">
                  <c:v>2.0105466529136769E-3</c:v>
                </c:pt>
                <c:pt idx="1474">
                  <c:v>1.4013093009348867E-3</c:v>
                </c:pt>
                <c:pt idx="1475">
                  <c:v>2.3407703564986134E-3</c:v>
                </c:pt>
                <c:pt idx="1476">
                  <c:v>2.6574898158836274E-3</c:v>
                </c:pt>
                <c:pt idx="1477">
                  <c:v>3.0872391996388357E-3</c:v>
                </c:pt>
                <c:pt idx="1478">
                  <c:v>3.6521189642766839E-3</c:v>
                </c:pt>
                <c:pt idx="1479">
                  <c:v>4.2949670278676433E-3</c:v>
                </c:pt>
                <c:pt idx="1480">
                  <c:v>4.8644985909991906E-3</c:v>
                </c:pt>
                <c:pt idx="1481">
                  <c:v>1.0328985576297162E-3</c:v>
                </c:pt>
                <c:pt idx="1482">
                  <c:v>5.4930546710435452E-3</c:v>
                </c:pt>
                <c:pt idx="1483">
                  <c:v>5.4456379938351311E-3</c:v>
                </c:pt>
                <c:pt idx="1484">
                  <c:v>1.016897606581681E-3</c:v>
                </c:pt>
                <c:pt idx="1485">
                  <c:v>5.126536022227476E-3</c:v>
                </c:pt>
                <c:pt idx="1486">
                  <c:v>4.8864168099980202E-3</c:v>
                </c:pt>
                <c:pt idx="1487">
                  <c:v>8.5645993101294345E-4</c:v>
                </c:pt>
                <c:pt idx="1488">
                  <c:v>8.3363260512642093E-4</c:v>
                </c:pt>
                <c:pt idx="1489">
                  <c:v>8.3109695986245203E-4</c:v>
                </c:pt>
                <c:pt idx="1490">
                  <c:v>1.5371933004778744E-3</c:v>
                </c:pt>
                <c:pt idx="1491">
                  <c:v>8.3535151185380838E-4</c:v>
                </c:pt>
                <c:pt idx="1492">
                  <c:v>8.3532706838547119E-4</c:v>
                </c:pt>
                <c:pt idx="1493">
                  <c:v>8.3289060215562666E-4</c:v>
                </c:pt>
                <c:pt idx="1494">
                  <c:v>8.379790181197071E-4</c:v>
                </c:pt>
                <c:pt idx="1495">
                  <c:v>8.3659176511336061E-4</c:v>
                </c:pt>
                <c:pt idx="1496">
                  <c:v>8.2489191442279032E-4</c:v>
                </c:pt>
                <c:pt idx="1497">
                  <c:v>8.1371189398384404E-4</c:v>
                </c:pt>
                <c:pt idx="1498">
                  <c:v>8.1337479776377633E-4</c:v>
                </c:pt>
                <c:pt idx="1499">
                  <c:v>1.5132062008124186E-3</c:v>
                </c:pt>
                <c:pt idx="1500">
                  <c:v>7.9012381781558446E-4</c:v>
                </c:pt>
                <c:pt idx="1501">
                  <c:v>7.8473443589381295E-4</c:v>
                </c:pt>
                <c:pt idx="1502">
                  <c:v>1.5593635199972887E-3</c:v>
                </c:pt>
                <c:pt idx="1503">
                  <c:v>1.4088240125502227E-3</c:v>
                </c:pt>
                <c:pt idx="1504">
                  <c:v>1.3158661812638307E-3</c:v>
                </c:pt>
                <c:pt idx="1505">
                  <c:v>9.1982618194808084E-4</c:v>
                </c:pt>
                <c:pt idx="1506">
                  <c:v>8.7133952029117088E-4</c:v>
                </c:pt>
                <c:pt idx="1507">
                  <c:v>8.8820269930445597E-4</c:v>
                </c:pt>
                <c:pt idx="1508">
                  <c:v>8.6377616214084374E-4</c:v>
                </c:pt>
                <c:pt idx="1509">
                  <c:v>8.342296139219786E-4</c:v>
                </c:pt>
                <c:pt idx="1510">
                  <c:v>8.0715334049073111E-4</c:v>
                </c:pt>
                <c:pt idx="1511">
                  <c:v>8.0257678462881152E-4</c:v>
                </c:pt>
                <c:pt idx="1512">
                  <c:v>1.2933853089095711E-3</c:v>
                </c:pt>
                <c:pt idx="1513">
                  <c:v>6.8235887542880756E-4</c:v>
                </c:pt>
                <c:pt idx="1514">
                  <c:v>6.3400389224017601E-4</c:v>
                </c:pt>
                <c:pt idx="1515">
                  <c:v>6.1247489878720797E-4</c:v>
                </c:pt>
                <c:pt idx="1516">
                  <c:v>5.912581043619427E-4</c:v>
                </c:pt>
                <c:pt idx="1517">
                  <c:v>1.0640394185550425E-3</c:v>
                </c:pt>
                <c:pt idx="1518">
                  <c:v>1.0778649809381224E-3</c:v>
                </c:pt>
                <c:pt idx="1519">
                  <c:v>1.5184887405269175E-3</c:v>
                </c:pt>
                <c:pt idx="1520">
                  <c:v>9.2865580439677859E-4</c:v>
                </c:pt>
                <c:pt idx="1521">
                  <c:v>9.3950381014554923E-4</c:v>
                </c:pt>
                <c:pt idx="1522">
                  <c:v>9.5569466250643989E-4</c:v>
                </c:pt>
                <c:pt idx="1523">
                  <c:v>9.6961484729049226E-4</c:v>
                </c:pt>
                <c:pt idx="1524">
                  <c:v>9.9332133598926454E-4</c:v>
                </c:pt>
                <c:pt idx="1525">
                  <c:v>1.0286829323243743E-3</c:v>
                </c:pt>
                <c:pt idx="1526">
                  <c:v>1.3856735779987077E-3</c:v>
                </c:pt>
                <c:pt idx="1527">
                  <c:v>1.0816153505217002E-3</c:v>
                </c:pt>
                <c:pt idx="1528">
                  <c:v>1.0886084722769105E-3</c:v>
                </c:pt>
                <c:pt idx="1529">
                  <c:v>1.3793279772151784E-3</c:v>
                </c:pt>
                <c:pt idx="1530">
                  <c:v>1.3592447765409779E-3</c:v>
                </c:pt>
                <c:pt idx="1531">
                  <c:v>1.3418340309634975E-3</c:v>
                </c:pt>
                <c:pt idx="1532">
                  <c:v>2.8190361923445865E-3</c:v>
                </c:pt>
                <c:pt idx="1533">
                  <c:v>2.8284729395460029E-3</c:v>
                </c:pt>
                <c:pt idx="1534">
                  <c:v>2.9269533734581064E-3</c:v>
                </c:pt>
                <c:pt idx="1535">
                  <c:v>2.4541331207048821E-3</c:v>
                </c:pt>
                <c:pt idx="1536">
                  <c:v>2.927934225368317E-3</c:v>
                </c:pt>
                <c:pt idx="1537">
                  <c:v>2.9593682006158789E-3</c:v>
                </c:pt>
                <c:pt idx="1538">
                  <c:v>2.3247472903799257E-3</c:v>
                </c:pt>
                <c:pt idx="1539">
                  <c:v>2.2725102878408312E-3</c:v>
                </c:pt>
                <c:pt idx="1540">
                  <c:v>2.1289715989366654E-3</c:v>
                </c:pt>
                <c:pt idx="1541">
                  <c:v>2.5010639493603811E-3</c:v>
                </c:pt>
                <c:pt idx="1542">
                  <c:v>3.1693798995957039E-3</c:v>
                </c:pt>
                <c:pt idx="1543">
                  <c:v>2.5324794778262823E-3</c:v>
                </c:pt>
                <c:pt idx="1544">
                  <c:v>2.791215394300071E-3</c:v>
                </c:pt>
                <c:pt idx="1545">
                  <c:v>3.408473208374346E-3</c:v>
                </c:pt>
                <c:pt idx="1546">
                  <c:v>3.6317008891046478E-3</c:v>
                </c:pt>
                <c:pt idx="1547">
                  <c:v>1.5281553551299994E-3</c:v>
                </c:pt>
                <c:pt idx="1548">
                  <c:v>1.5185219504684692E-3</c:v>
                </c:pt>
                <c:pt idx="1549">
                  <c:v>1.5050325149551051E-3</c:v>
                </c:pt>
                <c:pt idx="1550">
                  <c:v>8.8479506022089822E-4</c:v>
                </c:pt>
                <c:pt idx="1551">
                  <c:v>8.8901448028492699E-4</c:v>
                </c:pt>
                <c:pt idx="1552">
                  <c:v>8.9046438204622885E-4</c:v>
                </c:pt>
                <c:pt idx="1553">
                  <c:v>8.9033868718675624E-4</c:v>
                </c:pt>
                <c:pt idx="1554">
                  <c:v>8.9477678903507915E-4</c:v>
                </c:pt>
                <c:pt idx="1555">
                  <c:v>8.9992050726752748E-4</c:v>
                </c:pt>
                <c:pt idx="1556">
                  <c:v>9.0379658360293844E-4</c:v>
                </c:pt>
                <c:pt idx="1557">
                  <c:v>9.0665599993044381E-4</c:v>
                </c:pt>
                <c:pt idx="1558">
                  <c:v>9.1032890119056582E-4</c:v>
                </c:pt>
                <c:pt idx="1559">
                  <c:v>9.1277593579166096E-4</c:v>
                </c:pt>
                <c:pt idx="1560">
                  <c:v>9.1697689274631417E-4</c:v>
                </c:pt>
                <c:pt idx="1561">
                  <c:v>1.5557462808677418E-3</c:v>
                </c:pt>
                <c:pt idx="1562">
                  <c:v>9.0018587475760507E-4</c:v>
                </c:pt>
                <c:pt idx="1563">
                  <c:v>9.5141591972903289E-4</c:v>
                </c:pt>
                <c:pt idx="1564">
                  <c:v>9.4088940287326089E-4</c:v>
                </c:pt>
                <c:pt idx="1565">
                  <c:v>5.0184383315273059E-4</c:v>
                </c:pt>
                <c:pt idx="1566">
                  <c:v>4.7931999991799408E-4</c:v>
                </c:pt>
                <c:pt idx="1567">
                  <c:v>4.757055432115693E-4</c:v>
                </c:pt>
                <c:pt idx="1568">
                  <c:v>4.9864866834121806E-4</c:v>
                </c:pt>
                <c:pt idx="1569">
                  <c:v>4.6359384794933064E-4</c:v>
                </c:pt>
                <c:pt idx="1570">
                  <c:v>4.5552313007794472E-4</c:v>
                </c:pt>
                <c:pt idx="1571">
                  <c:v>4.57324870840819E-4</c:v>
                </c:pt>
                <c:pt idx="1572">
                  <c:v>4.6612167565010575E-4</c:v>
                </c:pt>
                <c:pt idx="1573">
                  <c:v>4.5797631995328736E-4</c:v>
                </c:pt>
                <c:pt idx="1574">
                  <c:v>4.5900567756077898E-4</c:v>
                </c:pt>
                <c:pt idx="1575">
                  <c:v>4.8457331485519256E-4</c:v>
                </c:pt>
                <c:pt idx="1576">
                  <c:v>4.8790573520108064E-4</c:v>
                </c:pt>
                <c:pt idx="1577">
                  <c:v>6.6102199940708999E-4</c:v>
                </c:pt>
                <c:pt idx="1578">
                  <c:v>1.3350474478955451E-3</c:v>
                </c:pt>
                <c:pt idx="1579">
                  <c:v>6.6668372363410484E-4</c:v>
                </c:pt>
                <c:pt idx="1580">
                  <c:v>6.8125731895204002E-4</c:v>
                </c:pt>
                <c:pt idx="1581">
                  <c:v>6.5256034698982885E-4</c:v>
                </c:pt>
                <c:pt idx="1582">
                  <c:v>1.2924903676654459E-3</c:v>
                </c:pt>
                <c:pt idx="1583">
                  <c:v>6.5897188467037965E-4</c:v>
                </c:pt>
                <c:pt idx="1584">
                  <c:v>6.7516703923089659E-4</c:v>
                </c:pt>
                <c:pt idx="1585">
                  <c:v>6.4134520935110024E-4</c:v>
                </c:pt>
                <c:pt idx="1586">
                  <c:v>6.2265000280292834E-4</c:v>
                </c:pt>
                <c:pt idx="1587">
                  <c:v>6.1768503766098542E-4</c:v>
                </c:pt>
                <c:pt idx="1588">
                  <c:v>5.9698202428764809E-4</c:v>
                </c:pt>
                <c:pt idx="1589">
                  <c:v>6.0750934216399115E-4</c:v>
                </c:pt>
                <c:pt idx="1590">
                  <c:v>6.1907742802940814E-4</c:v>
                </c:pt>
                <c:pt idx="1591">
                  <c:v>6.2377596482373785E-4</c:v>
                </c:pt>
                <c:pt idx="1592">
                  <c:v>5.9051745773574442E-4</c:v>
                </c:pt>
                <c:pt idx="1593">
                  <c:v>5.7696574224218062E-4</c:v>
                </c:pt>
                <c:pt idx="1594">
                  <c:v>4.7309586928160198E-4</c:v>
                </c:pt>
                <c:pt idx="1595">
                  <c:v>5.486475118543048E-4</c:v>
                </c:pt>
                <c:pt idx="1596">
                  <c:v>5.6166906788525394E-4</c:v>
                </c:pt>
                <c:pt idx="1597">
                  <c:v>5.2890806579476083E-4</c:v>
                </c:pt>
                <c:pt idx="1598">
                  <c:v>5.3654412282364613E-4</c:v>
                </c:pt>
                <c:pt idx="1599">
                  <c:v>5.7361038049827764E-4</c:v>
                </c:pt>
                <c:pt idx="1600">
                  <c:v>5.6206490973530806E-4</c:v>
                </c:pt>
                <c:pt idx="1601">
                  <c:v>5.4189871473903344E-4</c:v>
                </c:pt>
                <c:pt idx="1602">
                  <c:v>5.2914098421294811E-4</c:v>
                </c:pt>
                <c:pt idx="1603">
                  <c:v>1.1962773922227572E-3</c:v>
                </c:pt>
                <c:pt idx="1604">
                  <c:v>1.1825343698465016E-3</c:v>
                </c:pt>
                <c:pt idx="1605">
                  <c:v>4.7127697250842467E-4</c:v>
                </c:pt>
                <c:pt idx="1606">
                  <c:v>5.0877519081763344E-4</c:v>
                </c:pt>
                <c:pt idx="1607">
                  <c:v>9.1125813268783085E-4</c:v>
                </c:pt>
                <c:pt idx="1608">
                  <c:v>9.1426218170592829E-4</c:v>
                </c:pt>
                <c:pt idx="1609">
                  <c:v>9.2423099487616794E-4</c:v>
                </c:pt>
                <c:pt idx="1610">
                  <c:v>9.3476782906884155E-4</c:v>
                </c:pt>
                <c:pt idx="1611">
                  <c:v>1.3228497599648776E-3</c:v>
                </c:pt>
                <c:pt idx="1612">
                  <c:v>5.627666803659305E-4</c:v>
                </c:pt>
                <c:pt idx="1613">
                  <c:v>5.1340029235285656E-4</c:v>
                </c:pt>
                <c:pt idx="1614">
                  <c:v>1.1118108737242591E-3</c:v>
                </c:pt>
                <c:pt idx="1615">
                  <c:v>6.5675678246804434E-4</c:v>
                </c:pt>
                <c:pt idx="1616">
                  <c:v>6.7777305675774185E-4</c:v>
                </c:pt>
                <c:pt idx="1617">
                  <c:v>8.1108128159584761E-4</c:v>
                </c:pt>
                <c:pt idx="1618">
                  <c:v>8.0690053573990181E-4</c:v>
                </c:pt>
                <c:pt idx="1619">
                  <c:v>6.4936107762080311E-4</c:v>
                </c:pt>
                <c:pt idx="1620">
                  <c:v>6.3728060205702538E-4</c:v>
                </c:pt>
                <c:pt idx="1621">
                  <c:v>6.7651514885644891E-4</c:v>
                </c:pt>
                <c:pt idx="1622">
                  <c:v>1.5929318136596556E-3</c:v>
                </c:pt>
                <c:pt idx="1623">
                  <c:v>1.5749600006353033E-3</c:v>
                </c:pt>
                <c:pt idx="1624">
                  <c:v>1.6417613219927955E-3</c:v>
                </c:pt>
                <c:pt idx="1625">
                  <c:v>8.904717563207932E-4</c:v>
                </c:pt>
                <c:pt idx="1626">
                  <c:v>8.8332866027405533E-4</c:v>
                </c:pt>
                <c:pt idx="1627">
                  <c:v>8.5545373410808795E-4</c:v>
                </c:pt>
                <c:pt idx="1628">
                  <c:v>7.8828561113917519E-4</c:v>
                </c:pt>
                <c:pt idx="1629">
                  <c:v>6.0730833898624682E-4</c:v>
                </c:pt>
                <c:pt idx="1630">
                  <c:v>1.3067541795569609E-3</c:v>
                </c:pt>
                <c:pt idx="1631">
                  <c:v>9.3469939483347222E-4</c:v>
                </c:pt>
                <c:pt idx="1632">
                  <c:v>9.3521301049595887E-4</c:v>
                </c:pt>
                <c:pt idx="1633">
                  <c:v>9.3047733834812347E-4</c:v>
                </c:pt>
                <c:pt idx="1634">
                  <c:v>9.3062607529323122E-4</c:v>
                </c:pt>
                <c:pt idx="1635">
                  <c:v>9.062098300701715E-4</c:v>
                </c:pt>
                <c:pt idx="1636">
                  <c:v>9.7227506456422862E-4</c:v>
                </c:pt>
                <c:pt idx="1637">
                  <c:v>9.641905114566577E-4</c:v>
                </c:pt>
                <c:pt idx="1638">
                  <c:v>9.4403413127275011E-4</c:v>
                </c:pt>
                <c:pt idx="1639">
                  <c:v>1.5205808756487008E-3</c:v>
                </c:pt>
                <c:pt idx="1640">
                  <c:v>1.5281934399674973E-3</c:v>
                </c:pt>
                <c:pt idx="1641">
                  <c:v>8.5172321620298355E-4</c:v>
                </c:pt>
                <c:pt idx="1642">
                  <c:v>8.5084451072263488E-4</c:v>
                </c:pt>
                <c:pt idx="1643">
                  <c:v>8.2566851513793155E-4</c:v>
                </c:pt>
                <c:pt idx="1644">
                  <c:v>8.0858897551026919E-4</c:v>
                </c:pt>
                <c:pt idx="1645">
                  <c:v>8.2662794143888293E-4</c:v>
                </c:pt>
                <c:pt idx="1646">
                  <c:v>7.9146731142053868E-4</c:v>
                </c:pt>
                <c:pt idx="1647">
                  <c:v>7.7939253109324594E-4</c:v>
                </c:pt>
                <c:pt idx="1648">
                  <c:v>1.5233027926496358E-3</c:v>
                </c:pt>
                <c:pt idx="1649">
                  <c:v>7.8841612865221703E-4</c:v>
                </c:pt>
                <c:pt idx="1650">
                  <c:v>1.5168377961335539E-3</c:v>
                </c:pt>
                <c:pt idx="1651">
                  <c:v>1.8117673781262774E-3</c:v>
                </c:pt>
                <c:pt idx="1652">
                  <c:v>1.1491315650397377E-3</c:v>
                </c:pt>
                <c:pt idx="1653">
                  <c:v>1.1252360611738487E-3</c:v>
                </c:pt>
                <c:pt idx="1654">
                  <c:v>1.1749784675381249E-3</c:v>
                </c:pt>
                <c:pt idx="1655">
                  <c:v>1.1751216234079079E-3</c:v>
                </c:pt>
                <c:pt idx="1656">
                  <c:v>1.4953790261458175E-3</c:v>
                </c:pt>
                <c:pt idx="1657">
                  <c:v>1.1096153203778631E-3</c:v>
                </c:pt>
                <c:pt idx="1658">
                  <c:v>2.1674313263516658E-3</c:v>
                </c:pt>
                <c:pt idx="1659">
                  <c:v>2.2555405919996922E-3</c:v>
                </c:pt>
                <c:pt idx="1660">
                  <c:v>2.2514565877268041E-3</c:v>
                </c:pt>
                <c:pt idx="1661">
                  <c:v>2.1410526120067995E-3</c:v>
                </c:pt>
                <c:pt idx="1662">
                  <c:v>2.0596530184898818E-3</c:v>
                </c:pt>
                <c:pt idx="1663">
                  <c:v>1.9101300261517714E-3</c:v>
                </c:pt>
                <c:pt idx="1664">
                  <c:v>1.0128269541708138E-3</c:v>
                </c:pt>
                <c:pt idx="1665">
                  <c:v>1.1701197360825019E-3</c:v>
                </c:pt>
                <c:pt idx="1666">
                  <c:v>1.5738864223181913E-3</c:v>
                </c:pt>
                <c:pt idx="1667">
                  <c:v>1.4169777195349492E-3</c:v>
                </c:pt>
                <c:pt idx="1668">
                  <c:v>1.4210788674787137E-3</c:v>
                </c:pt>
                <c:pt idx="1669">
                  <c:v>1.4523564193334273E-3</c:v>
                </c:pt>
                <c:pt idx="1670">
                  <c:v>1.4427911729778722E-3</c:v>
                </c:pt>
                <c:pt idx="1671">
                  <c:v>8.2261206778079944E-4</c:v>
                </c:pt>
                <c:pt idx="1672">
                  <c:v>1.1215240232699199E-3</c:v>
                </c:pt>
                <c:pt idx="1673">
                  <c:v>8.3630840143865924E-4</c:v>
                </c:pt>
                <c:pt idx="1674">
                  <c:v>1.5073378184632482E-3</c:v>
                </c:pt>
                <c:pt idx="1675">
                  <c:v>8.4465563409807758E-4</c:v>
                </c:pt>
                <c:pt idx="1676">
                  <c:v>8.1873935305153784E-4</c:v>
                </c:pt>
                <c:pt idx="1677">
                  <c:v>8.3409265957261737E-4</c:v>
                </c:pt>
                <c:pt idx="1678">
                  <c:v>8.4194541867463899E-4</c:v>
                </c:pt>
                <c:pt idx="1679">
                  <c:v>8.5914650269305122E-4</c:v>
                </c:pt>
                <c:pt idx="1680">
                  <c:v>8.7720365588777921E-4</c:v>
                </c:pt>
                <c:pt idx="1681">
                  <c:v>1.0037659808487752E-3</c:v>
                </c:pt>
                <c:pt idx="1682">
                  <c:v>9.7502372676755802E-4</c:v>
                </c:pt>
                <c:pt idx="1683">
                  <c:v>9.8071526696396055E-4</c:v>
                </c:pt>
                <c:pt idx="1684">
                  <c:v>1.3119511302734303E-3</c:v>
                </c:pt>
                <c:pt idx="1685">
                  <c:v>1.4001109075502112E-3</c:v>
                </c:pt>
                <c:pt idx="1686">
                  <c:v>1.6927365989711726E-3</c:v>
                </c:pt>
                <c:pt idx="1687">
                  <c:v>1.1911014018960114E-3</c:v>
                </c:pt>
                <c:pt idx="1688">
                  <c:v>1.3187675366422523E-3</c:v>
                </c:pt>
                <c:pt idx="1689">
                  <c:v>2.1471793496336861E-3</c:v>
                </c:pt>
                <c:pt idx="1690">
                  <c:v>2.799222655170225E-3</c:v>
                </c:pt>
                <c:pt idx="1691">
                  <c:v>2.8732901313809935E-3</c:v>
                </c:pt>
                <c:pt idx="1692">
                  <c:v>2.7325221708798127E-3</c:v>
                </c:pt>
                <c:pt idx="1693">
                  <c:v>2.4255725296290342E-3</c:v>
                </c:pt>
                <c:pt idx="1694">
                  <c:v>2.0775007642462339E-3</c:v>
                </c:pt>
                <c:pt idx="1695">
                  <c:v>1.1816719006275819E-3</c:v>
                </c:pt>
                <c:pt idx="1696">
                  <c:v>8.8758350843179672E-4</c:v>
                </c:pt>
                <c:pt idx="1697">
                  <c:v>8.1928026555391331E-4</c:v>
                </c:pt>
                <c:pt idx="1698">
                  <c:v>8.1613180543723839E-4</c:v>
                </c:pt>
                <c:pt idx="1699">
                  <c:v>8.0902315015225616E-4</c:v>
                </c:pt>
                <c:pt idx="1700">
                  <c:v>8.1332186607006667E-4</c:v>
                </c:pt>
                <c:pt idx="1701">
                  <c:v>8.1925577104316276E-4</c:v>
                </c:pt>
                <c:pt idx="1702">
                  <c:v>8.1960507105473387E-4</c:v>
                </c:pt>
                <c:pt idx="1703">
                  <c:v>8.2401457706152593E-4</c:v>
                </c:pt>
                <c:pt idx="1704">
                  <c:v>1.5294692547313891E-3</c:v>
                </c:pt>
                <c:pt idx="1705">
                  <c:v>1.4747328786763095E-3</c:v>
                </c:pt>
                <c:pt idx="1706">
                  <c:v>8.4838217122695748E-4</c:v>
                </c:pt>
                <c:pt idx="1707">
                  <c:v>1.5254306204684556E-3</c:v>
                </c:pt>
                <c:pt idx="1708">
                  <c:v>8.9781079912620951E-4</c:v>
                </c:pt>
                <c:pt idx="1709">
                  <c:v>1.5401591655159915E-3</c:v>
                </c:pt>
                <c:pt idx="1710">
                  <c:v>9.2326226837015444E-4</c:v>
                </c:pt>
                <c:pt idx="1711">
                  <c:v>5.5201395501073957E-3</c:v>
                </c:pt>
                <c:pt idx="1712">
                  <c:v>2.4997414542563649E-3</c:v>
                </c:pt>
                <c:pt idx="1713">
                  <c:v>2.4223192342218273E-3</c:v>
                </c:pt>
                <c:pt idx="1714">
                  <c:v>2.470034045497344E-3</c:v>
                </c:pt>
                <c:pt idx="1715">
                  <c:v>2.463007307109182E-3</c:v>
                </c:pt>
                <c:pt idx="1716">
                  <c:v>2.9538665319464967E-3</c:v>
                </c:pt>
                <c:pt idx="1717">
                  <c:v>9.3679851254772246E-3</c:v>
                </c:pt>
                <c:pt idx="1718">
                  <c:v>7.3770981697997935E-3</c:v>
                </c:pt>
                <c:pt idx="1719">
                  <c:v>5.4775619043699268E-3</c:v>
                </c:pt>
                <c:pt idx="1720">
                  <c:v>3.6366881080029936E-3</c:v>
                </c:pt>
                <c:pt idx="1721">
                  <c:v>2.6809897901297485E-3</c:v>
                </c:pt>
                <c:pt idx="1722">
                  <c:v>2.4562318758058381E-3</c:v>
                </c:pt>
                <c:pt idx="1723">
                  <c:v>2.1085161560242729E-3</c:v>
                </c:pt>
                <c:pt idx="1724">
                  <c:v>2.0709924877568889E-3</c:v>
                </c:pt>
                <c:pt idx="1725">
                  <c:v>2.0692142779218277E-3</c:v>
                </c:pt>
                <c:pt idx="1726">
                  <c:v>3.0292821698759105E-3</c:v>
                </c:pt>
                <c:pt idx="1727">
                  <c:v>2.4627070485166809E-3</c:v>
                </c:pt>
                <c:pt idx="1728">
                  <c:v>7.9429210477927718E-3</c:v>
                </c:pt>
                <c:pt idx="1729">
                  <c:v>2.6924122761843887E-3</c:v>
                </c:pt>
                <c:pt idx="1730">
                  <c:v>5.5009948125449744E-3</c:v>
                </c:pt>
                <c:pt idx="1731">
                  <c:v>3.7133839325507638E-3</c:v>
                </c:pt>
                <c:pt idx="1732">
                  <c:v>2.9608230134203083E-3</c:v>
                </c:pt>
                <c:pt idx="1733">
                  <c:v>3.81170377249134E-3</c:v>
                </c:pt>
                <c:pt idx="1734">
                  <c:v>2.6475433549922127E-3</c:v>
                </c:pt>
                <c:pt idx="1735">
                  <c:v>2.7028853209050251E-3</c:v>
                </c:pt>
                <c:pt idx="1736">
                  <c:v>2.7036243571056974E-3</c:v>
                </c:pt>
                <c:pt idx="1737">
                  <c:v>2.7312877182056536E-3</c:v>
                </c:pt>
                <c:pt idx="1738">
                  <c:v>2.1775692862113761E-3</c:v>
                </c:pt>
                <c:pt idx="1739">
                  <c:v>2.0837108326157397E-3</c:v>
                </c:pt>
                <c:pt idx="1740">
                  <c:v>2.1470041158670543E-3</c:v>
                </c:pt>
                <c:pt idx="1741">
                  <c:v>2.1460062946936104E-3</c:v>
                </c:pt>
                <c:pt idx="1742">
                  <c:v>4.7572418979329129E-4</c:v>
                </c:pt>
                <c:pt idx="1743">
                  <c:v>4.6157529749221249E-4</c:v>
                </c:pt>
                <c:pt idx="1744">
                  <c:v>4.6231787902276361E-4</c:v>
                </c:pt>
                <c:pt idx="1745">
                  <c:v>4.7841095748094123E-4</c:v>
                </c:pt>
                <c:pt idx="1746">
                  <c:v>4.6695826705215785E-4</c:v>
                </c:pt>
                <c:pt idx="1747">
                  <c:v>4.5572838187014903E-4</c:v>
                </c:pt>
                <c:pt idx="1748">
                  <c:v>4.5100747455524299E-4</c:v>
                </c:pt>
                <c:pt idx="1749">
                  <c:v>4.5237199424277993E-4</c:v>
                </c:pt>
                <c:pt idx="1750">
                  <c:v>1.2009732056791275E-3</c:v>
                </c:pt>
                <c:pt idx="1751">
                  <c:v>4.5068152029938461E-4</c:v>
                </c:pt>
                <c:pt idx="1752">
                  <c:v>4.6171246225815848E-4</c:v>
                </c:pt>
                <c:pt idx="1753">
                  <c:v>4.6547306580098542E-4</c:v>
                </c:pt>
                <c:pt idx="1754">
                  <c:v>4.611942506957658E-4</c:v>
                </c:pt>
                <c:pt idx="1755">
                  <c:v>4.5776699372593419E-4</c:v>
                </c:pt>
                <c:pt idx="1756">
                  <c:v>4.5871706056827428E-4</c:v>
                </c:pt>
                <c:pt idx="1757">
                  <c:v>9.0470409791605622E-4</c:v>
                </c:pt>
                <c:pt idx="1758">
                  <c:v>9.1245940450566574E-4</c:v>
                </c:pt>
                <c:pt idx="1759">
                  <c:v>9.2406957254171848E-4</c:v>
                </c:pt>
                <c:pt idx="1760">
                  <c:v>9.1535127881408869E-4</c:v>
                </c:pt>
                <c:pt idx="1761">
                  <c:v>9.5781412805743095E-4</c:v>
                </c:pt>
                <c:pt idx="1762">
                  <c:v>1.0016675095046036E-3</c:v>
                </c:pt>
                <c:pt idx="1763">
                  <c:v>1.0380712697518389E-3</c:v>
                </c:pt>
                <c:pt idx="1764">
                  <c:v>1.0613194110208766E-3</c:v>
                </c:pt>
                <c:pt idx="1765">
                  <c:v>1.0638259907297667E-3</c:v>
                </c:pt>
                <c:pt idx="1766">
                  <c:v>1.0685342626231577E-3</c:v>
                </c:pt>
                <c:pt idx="1767">
                  <c:v>1.0734312402071698E-3</c:v>
                </c:pt>
                <c:pt idx="1768">
                  <c:v>1.4960447491574119E-3</c:v>
                </c:pt>
                <c:pt idx="1769">
                  <c:v>1.0907106993470661E-3</c:v>
                </c:pt>
                <c:pt idx="1770">
                  <c:v>1.0934403384972665E-3</c:v>
                </c:pt>
                <c:pt idx="1771">
                  <c:v>1.1009301539436193E-3</c:v>
                </c:pt>
                <c:pt idx="1772">
                  <c:v>1.7014574884797213E-3</c:v>
                </c:pt>
                <c:pt idx="1773">
                  <c:v>2.142006249657612E-3</c:v>
                </c:pt>
                <c:pt idx="1774">
                  <c:v>2.2934983016399636E-3</c:v>
                </c:pt>
                <c:pt idx="1775">
                  <c:v>2.379572826988678E-3</c:v>
                </c:pt>
                <c:pt idx="1776">
                  <c:v>2.4268126578050721E-3</c:v>
                </c:pt>
                <c:pt idx="1777">
                  <c:v>2.5095173841757756E-3</c:v>
                </c:pt>
                <c:pt idx="1778">
                  <c:v>2.7084614543368603E-3</c:v>
                </c:pt>
                <c:pt idx="1779">
                  <c:v>2.8339717754926508E-3</c:v>
                </c:pt>
                <c:pt idx="1780">
                  <c:v>2.9724369344088799E-3</c:v>
                </c:pt>
                <c:pt idx="1781">
                  <c:v>2.6891709847553982E-3</c:v>
                </c:pt>
                <c:pt idx="1782">
                  <c:v>2.3408931461557239E-3</c:v>
                </c:pt>
                <c:pt idx="1783">
                  <c:v>2.3861372714451103E-3</c:v>
                </c:pt>
                <c:pt idx="1784">
                  <c:v>2.2690998703806028E-3</c:v>
                </c:pt>
                <c:pt idx="1785">
                  <c:v>2.2636555416139623E-3</c:v>
                </c:pt>
                <c:pt idx="1786">
                  <c:v>2.1386609020148388E-3</c:v>
                </c:pt>
                <c:pt idx="1787">
                  <c:v>3.433572644971621E-3</c:v>
                </c:pt>
                <c:pt idx="1788">
                  <c:v>3.3016116288882447E-3</c:v>
                </c:pt>
                <c:pt idx="1789">
                  <c:v>3.2325193928209469E-3</c:v>
                </c:pt>
                <c:pt idx="1790">
                  <c:v>2.5745907635467812E-3</c:v>
                </c:pt>
                <c:pt idx="1791">
                  <c:v>3.1309332019336801E-3</c:v>
                </c:pt>
                <c:pt idx="1792">
                  <c:v>2.0349948959198283E-2</c:v>
                </c:pt>
                <c:pt idx="1793">
                  <c:v>3.1790784382951377E-3</c:v>
                </c:pt>
                <c:pt idx="1794">
                  <c:v>2.5197671242869605E-3</c:v>
                </c:pt>
                <c:pt idx="1795">
                  <c:v>1.9119056942562686E-2</c:v>
                </c:pt>
                <c:pt idx="1796">
                  <c:v>1.3984906337706986E-2</c:v>
                </c:pt>
                <c:pt idx="1797">
                  <c:v>1.188946931325433E-2</c:v>
                </c:pt>
                <c:pt idx="1798">
                  <c:v>2.8396521628523113E-3</c:v>
                </c:pt>
                <c:pt idx="1799">
                  <c:v>2.9326317290888637E-3</c:v>
                </c:pt>
                <c:pt idx="1800">
                  <c:v>3.0226036345680223E-3</c:v>
                </c:pt>
                <c:pt idx="1801">
                  <c:v>4.2846972451488392E-3</c:v>
                </c:pt>
                <c:pt idx="1802">
                  <c:v>4.0927097688958931E-3</c:v>
                </c:pt>
                <c:pt idx="1803">
                  <c:v>1.5629742772546524E-3</c:v>
                </c:pt>
                <c:pt idx="1804">
                  <c:v>1.5731794651992115E-3</c:v>
                </c:pt>
                <c:pt idx="1805">
                  <c:v>1.5318135587026724E-3</c:v>
                </c:pt>
                <c:pt idx="1806">
                  <c:v>1.4983711405622869E-3</c:v>
                </c:pt>
                <c:pt idx="1807">
                  <c:v>1.4879069357392239E-3</c:v>
                </c:pt>
                <c:pt idx="1808">
                  <c:v>1.4854293665123996E-3</c:v>
                </c:pt>
                <c:pt idx="1809">
                  <c:v>1.4601335836120126E-3</c:v>
                </c:pt>
                <c:pt idx="1810">
                  <c:v>8.77215974682923E-4</c:v>
                </c:pt>
                <c:pt idx="1811">
                  <c:v>8.6833854136861028E-4</c:v>
                </c:pt>
                <c:pt idx="1812">
                  <c:v>8.7166332684611902E-4</c:v>
                </c:pt>
                <c:pt idx="1813">
                  <c:v>8.3841275279724443E-4</c:v>
                </c:pt>
                <c:pt idx="1814">
                  <c:v>8.3281286827132013E-4</c:v>
                </c:pt>
                <c:pt idx="1815">
                  <c:v>1.5017679782509882E-3</c:v>
                </c:pt>
                <c:pt idx="1816">
                  <c:v>8.1688460918449E-4</c:v>
                </c:pt>
                <c:pt idx="1817">
                  <c:v>8.4007471208949231E-4</c:v>
                </c:pt>
                <c:pt idx="1818">
                  <c:v>8.7997804518454221E-4</c:v>
                </c:pt>
                <c:pt idx="1819">
                  <c:v>8.7170001902467733E-4</c:v>
                </c:pt>
                <c:pt idx="1820">
                  <c:v>8.6950496334618841E-4</c:v>
                </c:pt>
                <c:pt idx="1821">
                  <c:v>8.6756260073484522E-4</c:v>
                </c:pt>
                <c:pt idx="1822">
                  <c:v>8.6571849497152733E-4</c:v>
                </c:pt>
                <c:pt idx="1823">
                  <c:v>8.6619212012260707E-4</c:v>
                </c:pt>
                <c:pt idx="1824">
                  <c:v>8.6498244757292841E-4</c:v>
                </c:pt>
                <c:pt idx="1825">
                  <c:v>8.6462567212082172E-4</c:v>
                </c:pt>
                <c:pt idx="1826">
                  <c:v>8.6287306503236264E-4</c:v>
                </c:pt>
                <c:pt idx="1827">
                  <c:v>1.7414874922631663E-3</c:v>
                </c:pt>
                <c:pt idx="1828">
                  <c:v>8.6713786649867688E-4</c:v>
                </c:pt>
                <c:pt idx="1829">
                  <c:v>8.671584428469769E-4</c:v>
                </c:pt>
                <c:pt idx="1830">
                  <c:v>8.6728536190533673E-4</c:v>
                </c:pt>
                <c:pt idx="1831">
                  <c:v>8.6829591010689701E-4</c:v>
                </c:pt>
                <c:pt idx="1832">
                  <c:v>1.591556828494657E-3</c:v>
                </c:pt>
                <c:pt idx="1833">
                  <c:v>1.0790780014599002E-3</c:v>
                </c:pt>
                <c:pt idx="1834">
                  <c:v>1.0756908668201018E-3</c:v>
                </c:pt>
                <c:pt idx="1835">
                  <c:v>1.6420076999818132E-3</c:v>
                </c:pt>
                <c:pt idx="1836">
                  <c:v>9.6855060133787195E-4</c:v>
                </c:pt>
                <c:pt idx="1837">
                  <c:v>9.8329596607095926E-4</c:v>
                </c:pt>
                <c:pt idx="1838">
                  <c:v>9.4085346712658574E-4</c:v>
                </c:pt>
                <c:pt idx="1839">
                  <c:v>8.989977602157711E-4</c:v>
                </c:pt>
                <c:pt idx="1840">
                  <c:v>8.0508685618943087E-4</c:v>
                </c:pt>
                <c:pt idx="1841">
                  <c:v>6.9934808808543405E-4</c:v>
                </c:pt>
                <c:pt idx="1842">
                  <c:v>6.8053589481719995E-4</c:v>
                </c:pt>
                <c:pt idx="1843">
                  <c:v>7.0034737053624842E-4</c:v>
                </c:pt>
                <c:pt idx="1844">
                  <c:v>6.9420899542945846E-4</c:v>
                </c:pt>
                <c:pt idx="1845">
                  <c:v>6.9508495645508798E-4</c:v>
                </c:pt>
                <c:pt idx="1846">
                  <c:v>6.9380091111484335E-4</c:v>
                </c:pt>
                <c:pt idx="1847">
                  <c:v>7.2494777086202057E-4</c:v>
                </c:pt>
                <c:pt idx="1848">
                  <c:v>1.0968467803064636E-3</c:v>
                </c:pt>
                <c:pt idx="1849">
                  <c:v>1.1069665028147586E-3</c:v>
                </c:pt>
                <c:pt idx="1850">
                  <c:v>1.122301141656527E-3</c:v>
                </c:pt>
                <c:pt idx="1851">
                  <c:v>9.4561561826571718E-4</c:v>
                </c:pt>
                <c:pt idx="1852">
                  <c:v>9.6723474023809129E-4</c:v>
                </c:pt>
                <c:pt idx="1853">
                  <c:v>9.7237923131504448E-4</c:v>
                </c:pt>
                <c:pt idx="1854">
                  <c:v>1.331174950774389E-3</c:v>
                </c:pt>
                <c:pt idx="1855">
                  <c:v>1.0325740117098959E-3</c:v>
                </c:pt>
                <c:pt idx="1856">
                  <c:v>1.070690067178068E-3</c:v>
                </c:pt>
                <c:pt idx="1857">
                  <c:v>1.2710209603059089E-3</c:v>
                </c:pt>
                <c:pt idx="1858">
                  <c:v>1.1798510435821262E-3</c:v>
                </c:pt>
                <c:pt idx="1859">
                  <c:v>1.2253180403259873E-3</c:v>
                </c:pt>
                <c:pt idx="1860">
                  <c:v>1.2646914492582628E-3</c:v>
                </c:pt>
                <c:pt idx="1861">
                  <c:v>1.2806089294206233E-3</c:v>
                </c:pt>
                <c:pt idx="1862">
                  <c:v>1.3011147279481114E-3</c:v>
                </c:pt>
                <c:pt idx="1863">
                  <c:v>9.1146354723008801E-4</c:v>
                </c:pt>
                <c:pt idx="1864">
                  <c:v>5.566266850997088E-4</c:v>
                </c:pt>
                <c:pt idx="1865">
                  <c:v>5.9475863275016468E-4</c:v>
                </c:pt>
                <c:pt idx="1866">
                  <c:v>1.3544328648549622E-3</c:v>
                </c:pt>
                <c:pt idx="1867">
                  <c:v>6.3044377303369745E-4</c:v>
                </c:pt>
                <c:pt idx="1868">
                  <c:v>6.1126330679341805E-4</c:v>
                </c:pt>
                <c:pt idx="1869">
                  <c:v>7.2915990786615351E-4</c:v>
                </c:pt>
                <c:pt idx="1870">
                  <c:v>6.1603546965146607E-4</c:v>
                </c:pt>
                <c:pt idx="1871">
                  <c:v>6.3476204850542567E-4</c:v>
                </c:pt>
                <c:pt idx="1872">
                  <c:v>7.6997690716000739E-4</c:v>
                </c:pt>
                <c:pt idx="1873">
                  <c:v>7.3201785208246151E-4</c:v>
                </c:pt>
                <c:pt idx="1874">
                  <c:v>8.0879647549352907E-4</c:v>
                </c:pt>
                <c:pt idx="1875">
                  <c:v>6.2358445478722291E-4</c:v>
                </c:pt>
                <c:pt idx="1876">
                  <c:v>1.5259685449785249E-3</c:v>
                </c:pt>
                <c:pt idx="1877">
                  <c:v>8.2739293369252925E-4</c:v>
                </c:pt>
                <c:pt idx="1878">
                  <c:v>1.0085577836842236E-3</c:v>
                </c:pt>
                <c:pt idx="1879">
                  <c:v>6.6922289715808754E-4</c:v>
                </c:pt>
                <c:pt idx="1880">
                  <c:v>6.2520324556634684E-4</c:v>
                </c:pt>
                <c:pt idx="1881">
                  <c:v>5.7570231455686492E-4</c:v>
                </c:pt>
                <c:pt idx="1882">
                  <c:v>1.2747146828883996E-3</c:v>
                </c:pt>
                <c:pt idx="1883">
                  <c:v>1.2266950482776394E-3</c:v>
                </c:pt>
                <c:pt idx="1884">
                  <c:v>5.7981088810648901E-4</c:v>
                </c:pt>
                <c:pt idx="1885">
                  <c:v>5.2915844741665229E-4</c:v>
                </c:pt>
                <c:pt idx="1886">
                  <c:v>5.2292000070113833E-4</c:v>
                </c:pt>
                <c:pt idx="1887">
                  <c:v>5.0574728768195765E-4</c:v>
                </c:pt>
                <c:pt idx="1888">
                  <c:v>4.9127500899427982E-4</c:v>
                </c:pt>
                <c:pt idx="1889">
                  <c:v>5.2277226160300154E-4</c:v>
                </c:pt>
                <c:pt idx="1890">
                  <c:v>5.1096971494298666E-4</c:v>
                </c:pt>
                <c:pt idx="1891">
                  <c:v>5.0727286107070401E-4</c:v>
                </c:pt>
                <c:pt idx="1892">
                  <c:v>5.0909565826227508E-4</c:v>
                </c:pt>
                <c:pt idx="1893">
                  <c:v>5.1757082791392683E-4</c:v>
                </c:pt>
                <c:pt idx="1894">
                  <c:v>5.3330003374357587E-4</c:v>
                </c:pt>
                <c:pt idx="1895">
                  <c:v>5.5888573195084495E-4</c:v>
                </c:pt>
                <c:pt idx="1896">
                  <c:v>5.5503413036407179E-4</c:v>
                </c:pt>
                <c:pt idx="1897">
                  <c:v>5.4377675471443672E-4</c:v>
                </c:pt>
                <c:pt idx="1898">
                  <c:v>5.1192702883819476E-4</c:v>
                </c:pt>
                <c:pt idx="1899">
                  <c:v>4.9604994090162835E-4</c:v>
                </c:pt>
                <c:pt idx="1900">
                  <c:v>4.9404073281923331E-4</c:v>
                </c:pt>
                <c:pt idx="1901">
                  <c:v>4.9473689472161566E-4</c:v>
                </c:pt>
                <c:pt idx="1902">
                  <c:v>5.0986234337980661E-4</c:v>
                </c:pt>
                <c:pt idx="1903">
                  <c:v>5.2020319852072873E-4</c:v>
                </c:pt>
                <c:pt idx="1904">
                  <c:v>5.1873151809645889E-4</c:v>
                </c:pt>
                <c:pt idx="1905">
                  <c:v>5.2445724430285571E-4</c:v>
                </c:pt>
                <c:pt idx="1906">
                  <c:v>5.2858450988084026E-4</c:v>
                </c:pt>
                <c:pt idx="1907">
                  <c:v>5.4452089089932149E-4</c:v>
                </c:pt>
                <c:pt idx="1908">
                  <c:v>3.0943126797915508E-3</c:v>
                </c:pt>
                <c:pt idx="1909">
                  <c:v>3.3543016149763898E-3</c:v>
                </c:pt>
                <c:pt idx="1910">
                  <c:v>2.9198023186981508E-3</c:v>
                </c:pt>
                <c:pt idx="1911">
                  <c:v>2.9242089334385077E-3</c:v>
                </c:pt>
                <c:pt idx="1912">
                  <c:v>3.0941906515560948E-3</c:v>
                </c:pt>
                <c:pt idx="1913">
                  <c:v>2.4310349703727981E-3</c:v>
                </c:pt>
                <c:pt idx="1914">
                  <c:v>3.3160585931043996E-3</c:v>
                </c:pt>
                <c:pt idx="1915">
                  <c:v>3.0935747400875702E-3</c:v>
                </c:pt>
                <c:pt idx="1916">
                  <c:v>3.0524941373749328E-3</c:v>
                </c:pt>
                <c:pt idx="1917">
                  <c:v>2.9736700444695629E-3</c:v>
                </c:pt>
                <c:pt idx="1918">
                  <c:v>2.6680168299871784E-3</c:v>
                </c:pt>
                <c:pt idx="1919">
                  <c:v>2.7199554368419802E-3</c:v>
                </c:pt>
                <c:pt idx="1920">
                  <c:v>2.8065011396002592E-3</c:v>
                </c:pt>
                <c:pt idx="1921">
                  <c:v>2.8715022969944626E-3</c:v>
                </c:pt>
                <c:pt idx="1922">
                  <c:v>2.846264816955275E-3</c:v>
                </c:pt>
                <c:pt idx="1923">
                  <c:v>2.8336507960867829E-3</c:v>
                </c:pt>
                <c:pt idx="1924">
                  <c:v>2.0705380321676139E-3</c:v>
                </c:pt>
                <c:pt idx="1925">
                  <c:v>3.0112889635032312E-3</c:v>
                </c:pt>
                <c:pt idx="1926">
                  <c:v>2.2215735347332591E-3</c:v>
                </c:pt>
                <c:pt idx="1927">
                  <c:v>2.2744351951266783E-3</c:v>
                </c:pt>
                <c:pt idx="1928">
                  <c:v>3.2285064197752917E-3</c:v>
                </c:pt>
                <c:pt idx="1929">
                  <c:v>2.346011441211584E-3</c:v>
                </c:pt>
                <c:pt idx="1930">
                  <c:v>3.1221633017311031E-3</c:v>
                </c:pt>
                <c:pt idx="1931">
                  <c:v>2.4484702522818151E-3</c:v>
                </c:pt>
                <c:pt idx="1932">
                  <c:v>2.6214759316303994E-3</c:v>
                </c:pt>
                <c:pt idx="1933">
                  <c:v>3.3761288533994986E-3</c:v>
                </c:pt>
                <c:pt idx="1934">
                  <c:v>2.927306377251282E-3</c:v>
                </c:pt>
                <c:pt idx="1935">
                  <c:v>2.486485163722605E-3</c:v>
                </c:pt>
                <c:pt idx="1936">
                  <c:v>2.6212356822717569E-3</c:v>
                </c:pt>
                <c:pt idx="1937">
                  <c:v>3.3040626948611109E-3</c:v>
                </c:pt>
                <c:pt idx="1938">
                  <c:v>3.404257256963656E-3</c:v>
                </c:pt>
                <c:pt idx="1939">
                  <c:v>1.4329639753825048E-3</c:v>
                </c:pt>
                <c:pt idx="1940">
                  <c:v>3.5032310133138638E-3</c:v>
                </c:pt>
                <c:pt idx="1941">
                  <c:v>2.7416526595618247E-3</c:v>
                </c:pt>
                <c:pt idx="1942">
                  <c:v>9.5019324056833424E-4</c:v>
                </c:pt>
                <c:pt idx="1943">
                  <c:v>2.1377543767984205E-3</c:v>
                </c:pt>
                <c:pt idx="1944">
                  <c:v>3.7755373741183464E-3</c:v>
                </c:pt>
                <c:pt idx="1945">
                  <c:v>8.9825134762920524E-4</c:v>
                </c:pt>
                <c:pt idx="1946">
                  <c:v>8.7555611017843906E-4</c:v>
                </c:pt>
                <c:pt idx="1947">
                  <c:v>2.8612734059931906E-3</c:v>
                </c:pt>
                <c:pt idx="1948">
                  <c:v>2.4148763202360129E-3</c:v>
                </c:pt>
                <c:pt idx="1949">
                  <c:v>2.4222150958689475E-3</c:v>
                </c:pt>
                <c:pt idx="1950">
                  <c:v>9.4001133474263035E-4</c:v>
                </c:pt>
                <c:pt idx="1951">
                  <c:v>9.5102851153954057E-4</c:v>
                </c:pt>
                <c:pt idx="1952">
                  <c:v>1.1510444168438996E-3</c:v>
                </c:pt>
                <c:pt idx="1953">
                  <c:v>1.2431764282511844E-3</c:v>
                </c:pt>
                <c:pt idx="1954">
                  <c:v>2.028494005961827E-3</c:v>
                </c:pt>
                <c:pt idx="1955">
                  <c:v>2.1186809528174404E-3</c:v>
                </c:pt>
                <c:pt idx="1956">
                  <c:v>2.0084247898819506E-3</c:v>
                </c:pt>
                <c:pt idx="1957">
                  <c:v>1.9518148352072068E-3</c:v>
                </c:pt>
                <c:pt idx="1958">
                  <c:v>1.8433878842688757E-3</c:v>
                </c:pt>
                <c:pt idx="1959">
                  <c:v>1.9785293014043114E-3</c:v>
                </c:pt>
                <c:pt idx="1960">
                  <c:v>1.8629987275438329E-3</c:v>
                </c:pt>
                <c:pt idx="1961">
                  <c:v>1.7673706020199613E-3</c:v>
                </c:pt>
                <c:pt idx="1962">
                  <c:v>1.816725595667201E-3</c:v>
                </c:pt>
                <c:pt idx="1963">
                  <c:v>1.8500850703189625E-3</c:v>
                </c:pt>
                <c:pt idx="1964">
                  <c:v>2.0209227769812043E-3</c:v>
                </c:pt>
                <c:pt idx="1965">
                  <c:v>1.9551153666212589E-3</c:v>
                </c:pt>
                <c:pt idx="1966">
                  <c:v>3.4376512528508964E-3</c:v>
                </c:pt>
                <c:pt idx="1967">
                  <c:v>2.2394345146449948E-3</c:v>
                </c:pt>
                <c:pt idx="1968">
                  <c:v>1.9685815134689293E-3</c:v>
                </c:pt>
                <c:pt idx="1969">
                  <c:v>2.2045900805928351E-3</c:v>
                </c:pt>
                <c:pt idx="1970">
                  <c:v>2.2891191882483432E-3</c:v>
                </c:pt>
                <c:pt idx="1971">
                  <c:v>1.7196293335339E-3</c:v>
                </c:pt>
                <c:pt idx="1972">
                  <c:v>1.2947539632619301E-3</c:v>
                </c:pt>
                <c:pt idx="1973">
                  <c:v>1.3615399624776362E-3</c:v>
                </c:pt>
                <c:pt idx="1974">
                  <c:v>1.6115315396535302E-3</c:v>
                </c:pt>
                <c:pt idx="1975">
                  <c:v>1.8778162696554664E-3</c:v>
                </c:pt>
                <c:pt idx="1976">
                  <c:v>1.3866902277686766E-3</c:v>
                </c:pt>
                <c:pt idx="1977">
                  <c:v>2.4408359504006476E-3</c:v>
                </c:pt>
                <c:pt idx="1978">
                  <c:v>3.219516173777125E-3</c:v>
                </c:pt>
                <c:pt idx="1979">
                  <c:v>1.2752088449607139E-3</c:v>
                </c:pt>
                <c:pt idx="1980">
                  <c:v>8.7209278735871033E-4</c:v>
                </c:pt>
                <c:pt idx="1981">
                  <c:v>2.4892348799725327E-3</c:v>
                </c:pt>
                <c:pt idx="1982">
                  <c:v>1.9741705466574319E-3</c:v>
                </c:pt>
                <c:pt idx="1983">
                  <c:v>6.0647175363525395E-3</c:v>
                </c:pt>
                <c:pt idx="1984">
                  <c:v>2.4150334610379275E-3</c:v>
                </c:pt>
                <c:pt idx="1985">
                  <c:v>2.4701121274500145E-3</c:v>
                </c:pt>
                <c:pt idx="1986">
                  <c:v>3.0079417880593535E-3</c:v>
                </c:pt>
                <c:pt idx="1987">
                  <c:v>2.5566801917182545E-3</c:v>
                </c:pt>
                <c:pt idx="1988">
                  <c:v>3.0842836661036442E-3</c:v>
                </c:pt>
                <c:pt idx="1989">
                  <c:v>3.2018575228709564E-3</c:v>
                </c:pt>
                <c:pt idx="1990">
                  <c:v>2.6162161819402317E-3</c:v>
                </c:pt>
                <c:pt idx="1991">
                  <c:v>2.7282453529044771E-3</c:v>
                </c:pt>
                <c:pt idx="1992">
                  <c:v>2.8472378259880222E-3</c:v>
                </c:pt>
                <c:pt idx="1993">
                  <c:v>2.8410231476809922E-3</c:v>
                </c:pt>
                <c:pt idx="1994">
                  <c:v>2.9131240808343739E-3</c:v>
                </c:pt>
                <c:pt idx="1995">
                  <c:v>3.104628857394287E-3</c:v>
                </c:pt>
                <c:pt idx="1996">
                  <c:v>3.0289643792545773E-3</c:v>
                </c:pt>
                <c:pt idx="1997">
                  <c:v>3.0439640601036843E-3</c:v>
                </c:pt>
                <c:pt idx="1998">
                  <c:v>2.0815764838057827E-3</c:v>
                </c:pt>
                <c:pt idx="1999">
                  <c:v>2.3436029174974007E-3</c:v>
                </c:pt>
                <c:pt idx="2000">
                  <c:v>2.4957907735034123E-3</c:v>
                </c:pt>
                <c:pt idx="2001">
                  <c:v>2.5361917594642772E-3</c:v>
                </c:pt>
                <c:pt idx="2002">
                  <c:v>2.5914667863748105E-3</c:v>
                </c:pt>
                <c:pt idx="2003">
                  <c:v>2.699120259996318E-3</c:v>
                </c:pt>
                <c:pt idx="2004">
                  <c:v>3.2458105695268883E-3</c:v>
                </c:pt>
                <c:pt idx="2005">
                  <c:v>3.3735146627324689E-3</c:v>
                </c:pt>
                <c:pt idx="2006">
                  <c:v>3.7572169540211991E-3</c:v>
                </c:pt>
                <c:pt idx="2007">
                  <c:v>3.2695299746631785E-3</c:v>
                </c:pt>
                <c:pt idx="2008">
                  <c:v>3.2034902385825494E-3</c:v>
                </c:pt>
                <c:pt idx="2009">
                  <c:v>3.0926673704416668E-3</c:v>
                </c:pt>
                <c:pt idx="2010">
                  <c:v>2.7925107373638651E-3</c:v>
                </c:pt>
                <c:pt idx="2011">
                  <c:v>2.7495114494979628E-3</c:v>
                </c:pt>
                <c:pt idx="2012">
                  <c:v>2.5763631339528106E-3</c:v>
                </c:pt>
                <c:pt idx="2013">
                  <c:v>1.5606380875408971E-3</c:v>
                </c:pt>
                <c:pt idx="2014">
                  <c:v>9.2681826576622775E-4</c:v>
                </c:pt>
                <c:pt idx="2015">
                  <c:v>9.4274730341791467E-4</c:v>
                </c:pt>
                <c:pt idx="2016">
                  <c:v>1.3944324653896172E-3</c:v>
                </c:pt>
                <c:pt idx="2017">
                  <c:v>1.8115309580406347E-3</c:v>
                </c:pt>
                <c:pt idx="2018">
                  <c:v>1.2036053249191031E-3</c:v>
                </c:pt>
                <c:pt idx="2019">
                  <c:v>1.0064219497128257E-3</c:v>
                </c:pt>
                <c:pt idx="2020">
                  <c:v>1.1620020363832463E-3</c:v>
                </c:pt>
                <c:pt idx="2021">
                  <c:v>1.4010322755943919E-3</c:v>
                </c:pt>
                <c:pt idx="2022">
                  <c:v>1.4725037558548659E-3</c:v>
                </c:pt>
                <c:pt idx="2023">
                  <c:v>2.0147087471552882E-3</c:v>
                </c:pt>
                <c:pt idx="2024">
                  <c:v>1.3086071884599515E-3</c:v>
                </c:pt>
                <c:pt idx="2025">
                  <c:v>2.5112674900813182E-3</c:v>
                </c:pt>
                <c:pt idx="2026">
                  <c:v>2.3133864911599883E-3</c:v>
                </c:pt>
                <c:pt idx="2027">
                  <c:v>2.4522123947566402E-3</c:v>
                </c:pt>
                <c:pt idx="2028">
                  <c:v>2.0013244549875707E-3</c:v>
                </c:pt>
                <c:pt idx="2029">
                  <c:v>1.889267377824322E-3</c:v>
                </c:pt>
                <c:pt idx="2030">
                  <c:v>2.003413811516609E-3</c:v>
                </c:pt>
                <c:pt idx="2031">
                  <c:v>2.2089703620567112E-3</c:v>
                </c:pt>
                <c:pt idx="2032">
                  <c:v>2.4218457679763055E-3</c:v>
                </c:pt>
                <c:pt idx="2033">
                  <c:v>2.5375645784213936E-3</c:v>
                </c:pt>
                <c:pt idx="2034">
                  <c:v>3.1022233800421855E-3</c:v>
                </c:pt>
                <c:pt idx="2035">
                  <c:v>3.4667148012533216E-3</c:v>
                </c:pt>
                <c:pt idx="2036">
                  <c:v>3.9770178050950586E-3</c:v>
                </c:pt>
                <c:pt idx="2037">
                  <c:v>3.9588144488946998E-3</c:v>
                </c:pt>
                <c:pt idx="2038">
                  <c:v>2.9819307234635927E-3</c:v>
                </c:pt>
                <c:pt idx="2039">
                  <c:v>3.3582204427000284E-3</c:v>
                </c:pt>
                <c:pt idx="2040">
                  <c:v>2.9284210466678502E-3</c:v>
                </c:pt>
                <c:pt idx="2041">
                  <c:v>3.0332525450880161E-3</c:v>
                </c:pt>
                <c:pt idx="2042">
                  <c:v>2.8323036035946148E-3</c:v>
                </c:pt>
                <c:pt idx="2043">
                  <c:v>9.2341280208486822E-4</c:v>
                </c:pt>
                <c:pt idx="2044">
                  <c:v>9.3295928145159708E-4</c:v>
                </c:pt>
                <c:pt idx="2045">
                  <c:v>9.008471530582825E-4</c:v>
                </c:pt>
                <c:pt idx="2046">
                  <c:v>1.6568547547128509E-3</c:v>
                </c:pt>
                <c:pt idx="2047">
                  <c:v>9.1415487749597533E-4</c:v>
                </c:pt>
                <c:pt idx="2048">
                  <c:v>8.7425364974067974E-4</c:v>
                </c:pt>
                <c:pt idx="2049">
                  <c:v>8.890500509318996E-4</c:v>
                </c:pt>
                <c:pt idx="2050">
                  <c:v>1.4106652368291008E-3</c:v>
                </c:pt>
                <c:pt idx="2051">
                  <c:v>6.7805836475559925E-4</c:v>
                </c:pt>
                <c:pt idx="2052">
                  <c:v>6.9541753604526063E-4</c:v>
                </c:pt>
                <c:pt idx="2053">
                  <c:v>5.9502112971184331E-4</c:v>
                </c:pt>
                <c:pt idx="2054">
                  <c:v>5.5393028161782878E-4</c:v>
                </c:pt>
                <c:pt idx="2055">
                  <c:v>5.362489474777792E-4</c:v>
                </c:pt>
                <c:pt idx="2056">
                  <c:v>5.1580583898990786E-4</c:v>
                </c:pt>
                <c:pt idx="2057">
                  <c:v>5.222783442094919E-4</c:v>
                </c:pt>
                <c:pt idx="2058">
                  <c:v>9.6227168169755865E-4</c:v>
                </c:pt>
                <c:pt idx="2059">
                  <c:v>9.5777721170732619E-4</c:v>
                </c:pt>
                <c:pt idx="2060">
                  <c:v>9.3016770536536039E-4</c:v>
                </c:pt>
                <c:pt idx="2061">
                  <c:v>5.6165726088461417E-4</c:v>
                </c:pt>
                <c:pt idx="2062">
                  <c:v>4.9155028355706465E-4</c:v>
                </c:pt>
                <c:pt idx="2063">
                  <c:v>4.703650742881597E-4</c:v>
                </c:pt>
                <c:pt idx="2064">
                  <c:v>5.0383513927568723E-4</c:v>
                </c:pt>
                <c:pt idx="2065">
                  <c:v>4.9402570053631877E-4</c:v>
                </c:pt>
                <c:pt idx="2066">
                  <c:v>4.8204241519615682E-4</c:v>
                </c:pt>
                <c:pt idx="2067">
                  <c:v>1.1780957229782804E-3</c:v>
                </c:pt>
                <c:pt idx="2068">
                  <c:v>4.5650984228171135E-4</c:v>
                </c:pt>
                <c:pt idx="2069">
                  <c:v>4.8115958907721772E-4</c:v>
                </c:pt>
                <c:pt idx="2070">
                  <c:v>4.4996234043229719E-4</c:v>
                </c:pt>
                <c:pt idx="2071">
                  <c:v>4.4880908698009006E-4</c:v>
                </c:pt>
                <c:pt idx="2072">
                  <c:v>1.1971485885496715E-3</c:v>
                </c:pt>
                <c:pt idx="2073">
                  <c:v>8.661271104835719E-4</c:v>
                </c:pt>
                <c:pt idx="2074">
                  <c:v>8.6624879624938274E-4</c:v>
                </c:pt>
                <c:pt idx="2075">
                  <c:v>8.6962482982819232E-4</c:v>
                </c:pt>
                <c:pt idx="2076">
                  <c:v>6.3783613752767981E-4</c:v>
                </c:pt>
                <c:pt idx="2077">
                  <c:v>1.2903773571929884E-3</c:v>
                </c:pt>
                <c:pt idx="2078">
                  <c:v>1.1818172957201163E-3</c:v>
                </c:pt>
                <c:pt idx="2079">
                  <c:v>5.059574021613973E-4</c:v>
                </c:pt>
                <c:pt idx="2080">
                  <c:v>4.9768114647349971E-4</c:v>
                </c:pt>
                <c:pt idx="2081">
                  <c:v>1.2925556990912431E-3</c:v>
                </c:pt>
                <c:pt idx="2082">
                  <c:v>6.0888516244814704E-4</c:v>
                </c:pt>
                <c:pt idx="2083">
                  <c:v>6.8717202348636628E-4</c:v>
                </c:pt>
                <c:pt idx="2084">
                  <c:v>8.2697155693651429E-4</c:v>
                </c:pt>
                <c:pt idx="2085">
                  <c:v>6.9130361627856712E-4</c:v>
                </c:pt>
                <c:pt idx="2086">
                  <c:v>5.8569687287677392E-4</c:v>
                </c:pt>
                <c:pt idx="2087">
                  <c:v>5.8954688441605909E-4</c:v>
                </c:pt>
                <c:pt idx="2088">
                  <c:v>1.397305946114234E-3</c:v>
                </c:pt>
                <c:pt idx="2089">
                  <c:v>1.4043115579214446E-3</c:v>
                </c:pt>
                <c:pt idx="2090">
                  <c:v>1.6487878990498717E-3</c:v>
                </c:pt>
                <c:pt idx="2091">
                  <c:v>1.0683386270631933E-3</c:v>
                </c:pt>
                <c:pt idx="2092">
                  <c:v>1.1374274196178211E-3</c:v>
                </c:pt>
                <c:pt idx="2093">
                  <c:v>1.0473198658906672E-3</c:v>
                </c:pt>
                <c:pt idx="2094">
                  <c:v>1.0491634674547692E-3</c:v>
                </c:pt>
                <c:pt idx="2095">
                  <c:v>1.1369996691109839E-3</c:v>
                </c:pt>
                <c:pt idx="2096">
                  <c:v>1.8014920356663512E-3</c:v>
                </c:pt>
                <c:pt idx="2097">
                  <c:v>1.6727590496331624E-3</c:v>
                </c:pt>
                <c:pt idx="2098">
                  <c:v>1.6295907051886395E-3</c:v>
                </c:pt>
                <c:pt idx="2099">
                  <c:v>1.624494816030424E-3</c:v>
                </c:pt>
                <c:pt idx="2100">
                  <c:v>1.5984181946911858E-3</c:v>
                </c:pt>
                <c:pt idx="2101">
                  <c:v>1.5822759577425888E-3</c:v>
                </c:pt>
                <c:pt idx="2102">
                  <c:v>1.638498784269176E-3</c:v>
                </c:pt>
                <c:pt idx="2103">
                  <c:v>8.110064634230963E-4</c:v>
                </c:pt>
                <c:pt idx="2104">
                  <c:v>8.1283078397109308E-4</c:v>
                </c:pt>
                <c:pt idx="2105">
                  <c:v>1.6887622393950115E-3</c:v>
                </c:pt>
                <c:pt idx="2106">
                  <c:v>1.4650141579086531E-3</c:v>
                </c:pt>
                <c:pt idx="2107">
                  <c:v>8.2428188217495261E-4</c:v>
                </c:pt>
                <c:pt idx="2108">
                  <c:v>8.3087724975453253E-4</c:v>
                </c:pt>
                <c:pt idx="2109">
                  <c:v>8.4674315288783624E-4</c:v>
                </c:pt>
                <c:pt idx="2110">
                  <c:v>1.4896006169143041E-3</c:v>
                </c:pt>
                <c:pt idx="2111">
                  <c:v>8.5938416034808175E-4</c:v>
                </c:pt>
                <c:pt idx="2112">
                  <c:v>8.7775272212343514E-4</c:v>
                </c:pt>
                <c:pt idx="2113">
                  <c:v>8.8904846007649256E-4</c:v>
                </c:pt>
                <c:pt idx="2114">
                  <c:v>9.0681277464456009E-4</c:v>
                </c:pt>
                <c:pt idx="2115">
                  <c:v>9.0384154371750121E-4</c:v>
                </c:pt>
                <c:pt idx="2116">
                  <c:v>9.0509986398326647E-4</c:v>
                </c:pt>
                <c:pt idx="2117">
                  <c:v>1.4795462154214962E-3</c:v>
                </c:pt>
                <c:pt idx="2118">
                  <c:v>1.6715924296653978E-3</c:v>
                </c:pt>
                <c:pt idx="2119">
                  <c:v>1.6455962478374678E-3</c:v>
                </c:pt>
                <c:pt idx="2120">
                  <c:v>1.719160742707888E-3</c:v>
                </c:pt>
                <c:pt idx="2121">
                  <c:v>1.794087963138833E-3</c:v>
                </c:pt>
                <c:pt idx="2122">
                  <c:v>1.8260069994065708E-3</c:v>
                </c:pt>
                <c:pt idx="2123">
                  <c:v>1.9050832462942074E-3</c:v>
                </c:pt>
                <c:pt idx="2124">
                  <c:v>1.8151622873959039E-3</c:v>
                </c:pt>
                <c:pt idx="2125">
                  <c:v>1.6713331104865768E-3</c:v>
                </c:pt>
                <c:pt idx="2126">
                  <c:v>1.4001217744119853E-3</c:v>
                </c:pt>
                <c:pt idx="2127">
                  <c:v>1.7929753837871011E-3</c:v>
                </c:pt>
                <c:pt idx="2128">
                  <c:v>1.0377817832562463E-3</c:v>
                </c:pt>
                <c:pt idx="2129">
                  <c:v>9.9564416978490311E-4</c:v>
                </c:pt>
                <c:pt idx="2130">
                  <c:v>9.2874257398668769E-4</c:v>
                </c:pt>
                <c:pt idx="2131">
                  <c:v>1.0814154727875752E-3</c:v>
                </c:pt>
                <c:pt idx="2132">
                  <c:v>1.0491645094433903E-3</c:v>
                </c:pt>
                <c:pt idx="2133">
                  <c:v>1.5993770184564123E-3</c:v>
                </c:pt>
                <c:pt idx="2134">
                  <c:v>1.0672398577842804E-3</c:v>
                </c:pt>
                <c:pt idx="2135">
                  <c:v>8.6720458033200999E-4</c:v>
                </c:pt>
                <c:pt idx="2136">
                  <c:v>1.8109125252023664E-3</c:v>
                </c:pt>
                <c:pt idx="2137">
                  <c:v>1.5180815865343056E-3</c:v>
                </c:pt>
                <c:pt idx="2138">
                  <c:v>5.3001491857064065E-4</c:v>
                </c:pt>
                <c:pt idx="2139">
                  <c:v>7.2835600547144447E-4</c:v>
                </c:pt>
                <c:pt idx="2140">
                  <c:v>1.1995588263123303E-3</c:v>
                </c:pt>
                <c:pt idx="2141">
                  <c:v>1.2098714514783985E-3</c:v>
                </c:pt>
                <c:pt idx="2142">
                  <c:v>1.1243990826899709E-3</c:v>
                </c:pt>
                <c:pt idx="2143">
                  <c:v>1.1532266727955895E-3</c:v>
                </c:pt>
                <c:pt idx="2144">
                  <c:v>9.8657770402912838E-4</c:v>
                </c:pt>
                <c:pt idx="2145">
                  <c:v>2.4767950301085233E-3</c:v>
                </c:pt>
                <c:pt idx="2146">
                  <c:v>8.0786556999822663E-4</c:v>
                </c:pt>
                <c:pt idx="2147">
                  <c:v>1.2254879089618994E-3</c:v>
                </c:pt>
                <c:pt idx="2148">
                  <c:v>2.8869800480843676E-3</c:v>
                </c:pt>
                <c:pt idx="2149">
                  <c:v>1.3717180288287201E-3</c:v>
                </c:pt>
                <c:pt idx="2150">
                  <c:v>2.2043262281469475E-3</c:v>
                </c:pt>
                <c:pt idx="2151">
                  <c:v>1.881796173142926E-3</c:v>
                </c:pt>
                <c:pt idx="2152">
                  <c:v>1.9563599041398246E-3</c:v>
                </c:pt>
                <c:pt idx="2153">
                  <c:v>2.0766538301941451E-3</c:v>
                </c:pt>
                <c:pt idx="2154">
                  <c:v>2.178910996370376E-3</c:v>
                </c:pt>
                <c:pt idx="2155">
                  <c:v>9.7501215286334615E-4</c:v>
                </c:pt>
                <c:pt idx="2156">
                  <c:v>2.4993256428033788E-3</c:v>
                </c:pt>
                <c:pt idx="2157">
                  <c:v>9.5282993165690102E-4</c:v>
                </c:pt>
                <c:pt idx="2158">
                  <c:v>3.0004710168538909E-3</c:v>
                </c:pt>
                <c:pt idx="2159">
                  <c:v>8.9904260106571311E-4</c:v>
                </c:pt>
                <c:pt idx="2160">
                  <c:v>3.2880766788719322E-3</c:v>
                </c:pt>
                <c:pt idx="2161">
                  <c:v>3.3993422436283485E-3</c:v>
                </c:pt>
                <c:pt idx="2162">
                  <c:v>3.6378200731149771E-3</c:v>
                </c:pt>
                <c:pt idx="2163">
                  <c:v>5.0471433544423475E-3</c:v>
                </c:pt>
                <c:pt idx="2164">
                  <c:v>7.6850686690210588E-3</c:v>
                </c:pt>
                <c:pt idx="2165">
                  <c:v>4.6690106361497504E-3</c:v>
                </c:pt>
                <c:pt idx="2166">
                  <c:v>5.6769133815537829E-3</c:v>
                </c:pt>
                <c:pt idx="2167">
                  <c:v>4.8952156359106502E-3</c:v>
                </c:pt>
                <c:pt idx="2168">
                  <c:v>4.7560110578762482E-3</c:v>
                </c:pt>
                <c:pt idx="2169">
                  <c:v>4.8226939336846689E-3</c:v>
                </c:pt>
                <c:pt idx="2170">
                  <c:v>4.4552455777904258E-3</c:v>
                </c:pt>
                <c:pt idx="2171">
                  <c:v>4.4573823697188729E-3</c:v>
                </c:pt>
                <c:pt idx="2172">
                  <c:v>4.4479982363420248E-3</c:v>
                </c:pt>
                <c:pt idx="2173">
                  <c:v>4.4792360356421482E-3</c:v>
                </c:pt>
                <c:pt idx="2174">
                  <c:v>5.0869824789682543E-3</c:v>
                </c:pt>
                <c:pt idx="2175">
                  <c:v>4.5145813442952123E-3</c:v>
                </c:pt>
                <c:pt idx="2176">
                  <c:v>4.7386449968854633E-3</c:v>
                </c:pt>
                <c:pt idx="2177">
                  <c:v>4.3988636704693166E-3</c:v>
                </c:pt>
                <c:pt idx="2178">
                  <c:v>4.2170241485489776E-3</c:v>
                </c:pt>
                <c:pt idx="2179">
                  <c:v>3.0322141463534884E-3</c:v>
                </c:pt>
                <c:pt idx="2180">
                  <c:v>2.9898289991715319E-3</c:v>
                </c:pt>
                <c:pt idx="2181">
                  <c:v>3.0026438803749606E-3</c:v>
                </c:pt>
                <c:pt idx="2182">
                  <c:v>3.0129539046933134E-3</c:v>
                </c:pt>
                <c:pt idx="2183">
                  <c:v>3.0088712596346981E-3</c:v>
                </c:pt>
                <c:pt idx="2184">
                  <c:v>3.0528842095969367E-3</c:v>
                </c:pt>
                <c:pt idx="2185">
                  <c:v>3.1446941885795617E-3</c:v>
                </c:pt>
                <c:pt idx="2186">
                  <c:v>3.2349307908062517E-3</c:v>
                </c:pt>
                <c:pt idx="2187">
                  <c:v>3.038191919971637E-3</c:v>
                </c:pt>
                <c:pt idx="2188">
                  <c:v>3.0871364219025752E-3</c:v>
                </c:pt>
                <c:pt idx="2189">
                  <c:v>3.0246285073778976E-3</c:v>
                </c:pt>
                <c:pt idx="2190">
                  <c:v>3.0295613020657189E-3</c:v>
                </c:pt>
                <c:pt idx="2191">
                  <c:v>3.0925952973275424E-3</c:v>
                </c:pt>
                <c:pt idx="2192">
                  <c:v>3.0877888569776197E-3</c:v>
                </c:pt>
                <c:pt idx="2193">
                  <c:v>3.1272636846421133E-3</c:v>
                </c:pt>
                <c:pt idx="2194">
                  <c:v>3.0167374406140099E-3</c:v>
                </c:pt>
                <c:pt idx="2195">
                  <c:v>2.8334886879016999E-3</c:v>
                </c:pt>
                <c:pt idx="2196">
                  <c:v>2.1255760410449666E-3</c:v>
                </c:pt>
                <c:pt idx="2197">
                  <c:v>2.111277391152213E-3</c:v>
                </c:pt>
                <c:pt idx="2198">
                  <c:v>2.0873950789074757E-3</c:v>
                </c:pt>
                <c:pt idx="2199">
                  <c:v>2.2377642222342646E-3</c:v>
                </c:pt>
                <c:pt idx="2200">
                  <c:v>2.8230722956779503E-3</c:v>
                </c:pt>
                <c:pt idx="2201">
                  <c:v>2.2378148742171872E-3</c:v>
                </c:pt>
                <c:pt idx="2202">
                  <c:v>2.3853147687231905E-3</c:v>
                </c:pt>
                <c:pt idx="2203">
                  <c:v>2.2693725393374124E-3</c:v>
                </c:pt>
                <c:pt idx="2204">
                  <c:v>2.8493365990483743E-3</c:v>
                </c:pt>
                <c:pt idx="2205">
                  <c:v>3.0250382222002867E-3</c:v>
                </c:pt>
                <c:pt idx="2206">
                  <c:v>2.2614967649161699E-3</c:v>
                </c:pt>
                <c:pt idx="2207">
                  <c:v>2.9376831344022488E-3</c:v>
                </c:pt>
                <c:pt idx="2208">
                  <c:v>3.1058688278639834E-3</c:v>
                </c:pt>
                <c:pt idx="2209">
                  <c:v>8.6808125664888762E-4</c:v>
                </c:pt>
                <c:pt idx="2210">
                  <c:v>8.6743768377696364E-4</c:v>
                </c:pt>
                <c:pt idx="2211">
                  <c:v>8.6505217233298734E-4</c:v>
                </c:pt>
                <c:pt idx="2212">
                  <c:v>6.6147978057851293E-4</c:v>
                </c:pt>
                <c:pt idx="2213">
                  <c:v>6.4743972595056657E-4</c:v>
                </c:pt>
                <c:pt idx="2214">
                  <c:v>6.2674219563961986E-4</c:v>
                </c:pt>
                <c:pt idx="2215">
                  <c:v>6.5086227334957842E-4</c:v>
                </c:pt>
                <c:pt idx="2216">
                  <c:v>1.5718800517909471E-3</c:v>
                </c:pt>
                <c:pt idx="2217">
                  <c:v>1.5265396863938247E-3</c:v>
                </c:pt>
                <c:pt idx="2218">
                  <c:v>1.3644124280299101E-3</c:v>
                </c:pt>
                <c:pt idx="2219">
                  <c:v>1.2597470680116324E-3</c:v>
                </c:pt>
                <c:pt idx="2220">
                  <c:v>6.5797086193592153E-4</c:v>
                </c:pt>
                <c:pt idx="2221">
                  <c:v>1.3374685180411719E-3</c:v>
                </c:pt>
                <c:pt idx="2222">
                  <c:v>7.6690212465260635E-4</c:v>
                </c:pt>
                <c:pt idx="2223">
                  <c:v>7.8166937120361334E-4</c:v>
                </c:pt>
                <c:pt idx="2224">
                  <c:v>1.3490912527507259E-3</c:v>
                </c:pt>
                <c:pt idx="2225">
                  <c:v>1.3280138796982984E-3</c:v>
                </c:pt>
                <c:pt idx="2226">
                  <c:v>1.4615607309748655E-3</c:v>
                </c:pt>
                <c:pt idx="2227">
                  <c:v>1.4076059880781481E-3</c:v>
                </c:pt>
                <c:pt idx="2228">
                  <c:v>1.4615607309748655E-3</c:v>
                </c:pt>
                <c:pt idx="2229">
                  <c:v>1.4536955191618932E-3</c:v>
                </c:pt>
                <c:pt idx="2230">
                  <c:v>1.4615607309748655E-3</c:v>
                </c:pt>
                <c:pt idx="2231">
                  <c:v>1.4707989244646723E-3</c:v>
                </c:pt>
                <c:pt idx="2232">
                  <c:v>1.4694784065875566E-3</c:v>
                </c:pt>
                <c:pt idx="2233">
                  <c:v>1.4458827711486392E-3</c:v>
                </c:pt>
                <c:pt idx="2234">
                  <c:v>1.501673747035506E-3</c:v>
                </c:pt>
                <c:pt idx="2235">
                  <c:v>1.5263711222685127E-3</c:v>
                </c:pt>
                <c:pt idx="2236">
                  <c:v>1.5600354491085815E-3</c:v>
                </c:pt>
                <c:pt idx="2237">
                  <c:v>1.5945391967441464E-3</c:v>
                </c:pt>
                <c:pt idx="2238">
                  <c:v>1.6209678773678653E-3</c:v>
                </c:pt>
                <c:pt idx="2239">
                  <c:v>1.7339178864260554E-3</c:v>
                </c:pt>
                <c:pt idx="2240">
                  <c:v>1.9613153354295807E-3</c:v>
                </c:pt>
                <c:pt idx="2241">
                  <c:v>1.4345789858153696E-3</c:v>
                </c:pt>
                <c:pt idx="2242">
                  <c:v>2.3581326129546499E-3</c:v>
                </c:pt>
                <c:pt idx="2243">
                  <c:v>2.6226794316249395E-3</c:v>
                </c:pt>
                <c:pt idx="2244">
                  <c:v>2.9464726827144027E-3</c:v>
                </c:pt>
                <c:pt idx="2245">
                  <c:v>3.4798220417263069E-3</c:v>
                </c:pt>
                <c:pt idx="2246">
                  <c:v>3.7859911701506543E-3</c:v>
                </c:pt>
                <c:pt idx="2247">
                  <c:v>3.943941623494711E-3</c:v>
                </c:pt>
                <c:pt idx="2248">
                  <c:v>4.0405277880163296E-3</c:v>
                </c:pt>
                <c:pt idx="2249">
                  <c:v>3.4922421423010715E-3</c:v>
                </c:pt>
                <c:pt idx="2250">
                  <c:v>3.2749833116677636E-3</c:v>
                </c:pt>
                <c:pt idx="2251">
                  <c:v>2.8880593558110405E-3</c:v>
                </c:pt>
                <c:pt idx="2252">
                  <c:v>2.566019967581538E-3</c:v>
                </c:pt>
                <c:pt idx="2253">
                  <c:v>2.1520296600262773E-3</c:v>
                </c:pt>
                <c:pt idx="2254">
                  <c:v>6.0692633240344747E-3</c:v>
                </c:pt>
                <c:pt idx="2255">
                  <c:v>2.9580736356878763E-3</c:v>
                </c:pt>
                <c:pt idx="2256">
                  <c:v>2.3015819351052645E-3</c:v>
                </c:pt>
                <c:pt idx="2257">
                  <c:v>2.5274871696750463E-3</c:v>
                </c:pt>
                <c:pt idx="2258">
                  <c:v>2.6800437086391253E-3</c:v>
                </c:pt>
                <c:pt idx="2259">
                  <c:v>2.6006292332934351E-3</c:v>
                </c:pt>
                <c:pt idx="2260">
                  <c:v>2.9681992427476912E-3</c:v>
                </c:pt>
                <c:pt idx="2261">
                  <c:v>2.7880158061070488E-3</c:v>
                </c:pt>
                <c:pt idx="2262">
                  <c:v>2.463276699970424E-3</c:v>
                </c:pt>
                <c:pt idx="2263">
                  <c:v>2.9649190495391079E-3</c:v>
                </c:pt>
                <c:pt idx="2264">
                  <c:v>2.2880329655287036E-3</c:v>
                </c:pt>
                <c:pt idx="2265">
                  <c:v>2.2505749135056149E-3</c:v>
                </c:pt>
                <c:pt idx="2266">
                  <c:v>3.1287021760170088E-3</c:v>
                </c:pt>
                <c:pt idx="2267">
                  <c:v>2.1413333221997387E-3</c:v>
                </c:pt>
                <c:pt idx="2268">
                  <c:v>2.2337844179132044E-3</c:v>
                </c:pt>
                <c:pt idx="2269">
                  <c:v>5.4615677066042134E-4</c:v>
                </c:pt>
                <c:pt idx="2270">
                  <c:v>5.3092578263977104E-4</c:v>
                </c:pt>
                <c:pt idx="2271">
                  <c:v>5.1753327500389285E-4</c:v>
                </c:pt>
                <c:pt idx="2272">
                  <c:v>5.1357909296315129E-4</c:v>
                </c:pt>
                <c:pt idx="2273">
                  <c:v>5.4926689086036472E-4</c:v>
                </c:pt>
                <c:pt idx="2274">
                  <c:v>5.2442745745874336E-4</c:v>
                </c:pt>
                <c:pt idx="2275">
                  <c:v>5.2392762300361624E-4</c:v>
                </c:pt>
                <c:pt idx="2276">
                  <c:v>5.3619012920153508E-4</c:v>
                </c:pt>
                <c:pt idx="2277">
                  <c:v>5.6936151946339537E-4</c:v>
                </c:pt>
                <c:pt idx="2278">
                  <c:v>5.8539774440003009E-4</c:v>
                </c:pt>
                <c:pt idx="2279">
                  <c:v>5.8365809511787487E-4</c:v>
                </c:pt>
                <c:pt idx="2280">
                  <c:v>6.0064481651568948E-4</c:v>
                </c:pt>
                <c:pt idx="2281">
                  <c:v>6.0427095971928642E-4</c:v>
                </c:pt>
                <c:pt idx="2282">
                  <c:v>1.3129196915391556E-3</c:v>
                </c:pt>
                <c:pt idx="2283">
                  <c:v>5.9550778650243501E-4</c:v>
                </c:pt>
                <c:pt idx="2284">
                  <c:v>9.1934805452055393E-4</c:v>
                </c:pt>
                <c:pt idx="2285">
                  <c:v>9.2584974994906538E-4</c:v>
                </c:pt>
                <c:pt idx="2286">
                  <c:v>9.3344615813939838E-4</c:v>
                </c:pt>
                <c:pt idx="2287">
                  <c:v>5.9588950587309694E-4</c:v>
                </c:pt>
                <c:pt idx="2288">
                  <c:v>6.3901924176755487E-4</c:v>
                </c:pt>
                <c:pt idx="2289">
                  <c:v>6.3291350497379154E-4</c:v>
                </c:pt>
                <c:pt idx="2290">
                  <c:v>6.3903524993222209E-4</c:v>
                </c:pt>
                <c:pt idx="2291">
                  <c:v>6.5010143830916472E-4</c:v>
                </c:pt>
                <c:pt idx="2292">
                  <c:v>1.2005385798745777E-3</c:v>
                </c:pt>
                <c:pt idx="2293">
                  <c:v>7.3094965699118709E-4</c:v>
                </c:pt>
                <c:pt idx="2294">
                  <c:v>8.0089552431638342E-4</c:v>
                </c:pt>
                <c:pt idx="2295">
                  <c:v>7.8230991788653546E-4</c:v>
                </c:pt>
                <c:pt idx="2296">
                  <c:v>7.9612439960256149E-4</c:v>
                </c:pt>
                <c:pt idx="2297">
                  <c:v>7.9922972937725568E-4</c:v>
                </c:pt>
                <c:pt idx="2298">
                  <c:v>8.1013953953680768E-4</c:v>
                </c:pt>
                <c:pt idx="2299">
                  <c:v>7.6776049891043655E-4</c:v>
                </c:pt>
                <c:pt idx="2300">
                  <c:v>7.1304142409154192E-4</c:v>
                </c:pt>
                <c:pt idx="2301">
                  <c:v>6.7426675822760307E-4</c:v>
                </c:pt>
                <c:pt idx="2302">
                  <c:v>6.3841716879006044E-4</c:v>
                </c:pt>
                <c:pt idx="2303">
                  <c:v>1.283969674394236E-3</c:v>
                </c:pt>
                <c:pt idx="2304">
                  <c:v>5.6864828443824221E-4</c:v>
                </c:pt>
                <c:pt idx="2305">
                  <c:v>5.420634910135051E-4</c:v>
                </c:pt>
                <c:pt idx="2306">
                  <c:v>1.1588186132557843E-3</c:v>
                </c:pt>
                <c:pt idx="2307">
                  <c:v>4.9779696121187388E-4</c:v>
                </c:pt>
                <c:pt idx="2308">
                  <c:v>1.1241719199120372E-3</c:v>
                </c:pt>
                <c:pt idx="2309">
                  <c:v>5.2184242717826326E-4</c:v>
                </c:pt>
                <c:pt idx="2310">
                  <c:v>5.3399674550701345E-4</c:v>
                </c:pt>
                <c:pt idx="2311">
                  <c:v>5.1262831512357003E-4</c:v>
                </c:pt>
                <c:pt idx="2312">
                  <c:v>4.9949690013852913E-4</c:v>
                </c:pt>
                <c:pt idx="2313">
                  <c:v>5.1128292131288184E-4</c:v>
                </c:pt>
                <c:pt idx="2314">
                  <c:v>1.9423656936741881E-3</c:v>
                </c:pt>
                <c:pt idx="2315">
                  <c:v>2.0876528878438086E-3</c:v>
                </c:pt>
                <c:pt idx="2316">
                  <c:v>2.3120323611025206E-3</c:v>
                </c:pt>
                <c:pt idx="2317">
                  <c:v>2.3088392428760292E-3</c:v>
                </c:pt>
                <c:pt idx="2318">
                  <c:v>2.5005533224946382E-3</c:v>
                </c:pt>
                <c:pt idx="2319">
                  <c:v>1.0348143722079392E-3</c:v>
                </c:pt>
                <c:pt idx="2320">
                  <c:v>2.7915207273360989E-3</c:v>
                </c:pt>
                <c:pt idx="2321">
                  <c:v>1.0800758666348678E-3</c:v>
                </c:pt>
                <c:pt idx="2322">
                  <c:v>4.4185882576529322E-3</c:v>
                </c:pt>
                <c:pt idx="2323">
                  <c:v>9.0552524465452137E-4</c:v>
                </c:pt>
                <c:pt idx="2324">
                  <c:v>9.9840706087998723E-4</c:v>
                </c:pt>
                <c:pt idx="2325">
                  <c:v>1.4715664389491174E-3</c:v>
                </c:pt>
                <c:pt idx="2326">
                  <c:v>4.8511228632421672E-3</c:v>
                </c:pt>
                <c:pt idx="2327">
                  <c:v>4.6838063504893316E-3</c:v>
                </c:pt>
                <c:pt idx="2328">
                  <c:v>4.1753554123113261E-3</c:v>
                </c:pt>
                <c:pt idx="2329">
                  <c:v>2.6141799476109822E-3</c:v>
                </c:pt>
                <c:pt idx="2330">
                  <c:v>2.5823962417248995E-3</c:v>
                </c:pt>
                <c:pt idx="2331">
                  <c:v>9.8754286544087532E-3</c:v>
                </c:pt>
                <c:pt idx="2332">
                  <c:v>1.0897114059114133E-2</c:v>
                </c:pt>
                <c:pt idx="2333">
                  <c:v>2.7728897572810744E-3</c:v>
                </c:pt>
                <c:pt idx="2334">
                  <c:v>2.7942234406523694E-3</c:v>
                </c:pt>
                <c:pt idx="2335">
                  <c:v>5.6375888734020944E-3</c:v>
                </c:pt>
                <c:pt idx="2336">
                  <c:v>5.0436226400003472E-3</c:v>
                </c:pt>
                <c:pt idx="2337">
                  <c:v>3.9666485393213199E-3</c:v>
                </c:pt>
                <c:pt idx="2338">
                  <c:v>2.9710383846732621E-3</c:v>
                </c:pt>
                <c:pt idx="2339">
                  <c:v>3.5628396391457779E-3</c:v>
                </c:pt>
                <c:pt idx="2340">
                  <c:v>2.983860555526489E-3</c:v>
                </c:pt>
                <c:pt idx="2341">
                  <c:v>2.5467780516464393E-3</c:v>
                </c:pt>
                <c:pt idx="2342">
                  <c:v>2.5080429567241884E-3</c:v>
                </c:pt>
                <c:pt idx="2343">
                  <c:v>2.6351599475791824E-3</c:v>
                </c:pt>
                <c:pt idx="2344">
                  <c:v>3.3408156804669152E-2</c:v>
                </c:pt>
                <c:pt idx="2345">
                  <c:v>3.1968309744461076E-2</c:v>
                </c:pt>
                <c:pt idx="2346">
                  <c:v>2.9358901396769065E-2</c:v>
                </c:pt>
                <c:pt idx="2347">
                  <c:v>3.09289971018697E-2</c:v>
                </c:pt>
                <c:pt idx="2348">
                  <c:v>2.1385562012949649E-3</c:v>
                </c:pt>
                <c:pt idx="2349">
                  <c:v>1.781854888345618E-2</c:v>
                </c:pt>
                <c:pt idx="2350">
                  <c:v>2.3133464967454095E-3</c:v>
                </c:pt>
                <c:pt idx="2351">
                  <c:v>1.126012077918642E-2</c:v>
                </c:pt>
                <c:pt idx="2352">
                  <c:v>8.8188236555015939E-3</c:v>
                </c:pt>
                <c:pt idx="2353">
                  <c:v>7.9079937917039562E-3</c:v>
                </c:pt>
                <c:pt idx="2354">
                  <c:v>7.0228659595318998E-3</c:v>
                </c:pt>
                <c:pt idx="2355">
                  <c:v>2.5947318045513312E-3</c:v>
                </c:pt>
                <c:pt idx="2356">
                  <c:v>3.8667775122275582E-3</c:v>
                </c:pt>
                <c:pt idx="2357">
                  <c:v>3.558716745842867E-3</c:v>
                </c:pt>
                <c:pt idx="2358">
                  <c:v>3.0974118624005707E-3</c:v>
                </c:pt>
                <c:pt idx="2359">
                  <c:v>1.1763931663876888E-3</c:v>
                </c:pt>
                <c:pt idx="2360">
                  <c:v>1.4471771401569011E-3</c:v>
                </c:pt>
                <c:pt idx="2361">
                  <c:v>1.4868090996684458E-3</c:v>
                </c:pt>
                <c:pt idx="2362">
                  <c:v>7.2156011411626266E-4</c:v>
                </c:pt>
                <c:pt idx="2363">
                  <c:v>7.9442676870101971E-4</c:v>
                </c:pt>
                <c:pt idx="2364">
                  <c:v>7.9833938900060507E-4</c:v>
                </c:pt>
                <c:pt idx="2365">
                  <c:v>8.0674230731826052E-4</c:v>
                </c:pt>
                <c:pt idx="2366">
                  <c:v>8.0327168843568643E-4</c:v>
                </c:pt>
                <c:pt idx="2367">
                  <c:v>7.6539584721789131E-4</c:v>
                </c:pt>
                <c:pt idx="2368">
                  <c:v>7.6197591756192392E-4</c:v>
                </c:pt>
                <c:pt idx="2369">
                  <c:v>7.5475827458649266E-4</c:v>
                </c:pt>
                <c:pt idx="2370">
                  <c:v>6.8243783588024408E-4</c:v>
                </c:pt>
                <c:pt idx="2371">
                  <c:v>6.860647332524155E-4</c:v>
                </c:pt>
                <c:pt idx="2372">
                  <c:v>6.79868079640946E-4</c:v>
                </c:pt>
                <c:pt idx="2373">
                  <c:v>6.6031469075612771E-4</c:v>
                </c:pt>
                <c:pt idx="2374">
                  <c:v>8.8226255420643777E-4</c:v>
                </c:pt>
                <c:pt idx="2375">
                  <c:v>8.813840332338583E-4</c:v>
                </c:pt>
                <c:pt idx="2376">
                  <c:v>8.7734921207813829E-4</c:v>
                </c:pt>
                <c:pt idx="2377">
                  <c:v>8.0490267298238111E-4</c:v>
                </c:pt>
                <c:pt idx="2378">
                  <c:v>8.0086881438738505E-4</c:v>
                </c:pt>
                <c:pt idx="2379">
                  <c:v>8.0354103532547167E-4</c:v>
                </c:pt>
                <c:pt idx="2380">
                  <c:v>7.9854377023779127E-4</c:v>
                </c:pt>
                <c:pt idx="2381">
                  <c:v>7.9117800999196929E-4</c:v>
                </c:pt>
                <c:pt idx="2382">
                  <c:v>7.8435318399754756E-4</c:v>
                </c:pt>
                <c:pt idx="2383">
                  <c:v>7.8754490129981727E-4</c:v>
                </c:pt>
                <c:pt idx="2384">
                  <c:v>7.8612455510139261E-4</c:v>
                </c:pt>
                <c:pt idx="2385">
                  <c:v>7.8833468301857488E-4</c:v>
                </c:pt>
                <c:pt idx="2386">
                  <c:v>7.4002530985372379E-4</c:v>
                </c:pt>
                <c:pt idx="2387">
                  <c:v>6.916902994855927E-4</c:v>
                </c:pt>
                <c:pt idx="2388">
                  <c:v>7.9015284073162334E-4</c:v>
                </c:pt>
                <c:pt idx="2389">
                  <c:v>7.6771612221657052E-4</c:v>
                </c:pt>
                <c:pt idx="2390">
                  <c:v>7.8445716876320254E-4</c:v>
                </c:pt>
                <c:pt idx="2391">
                  <c:v>7.9623246507556456E-4</c:v>
                </c:pt>
                <c:pt idx="2392">
                  <c:v>6.9794795610475459E-4</c:v>
                </c:pt>
                <c:pt idx="2393">
                  <c:v>6.8940485660994738E-4</c:v>
                </c:pt>
                <c:pt idx="2394">
                  <c:v>1.3558009695450346E-3</c:v>
                </c:pt>
                <c:pt idx="2395">
                  <c:v>6.592050412545079E-4</c:v>
                </c:pt>
                <c:pt idx="2396">
                  <c:v>7.0472520054456176E-4</c:v>
                </c:pt>
                <c:pt idx="2397">
                  <c:v>6.9921492926799814E-4</c:v>
                </c:pt>
                <c:pt idx="2398">
                  <c:v>7.1284483082276E-4</c:v>
                </c:pt>
                <c:pt idx="2399">
                  <c:v>6.9657883044749235E-4</c:v>
                </c:pt>
                <c:pt idx="2400">
                  <c:v>6.917145556691864E-4</c:v>
                </c:pt>
                <c:pt idx="2401">
                  <c:v>6.7248399003202411E-4</c:v>
                </c:pt>
                <c:pt idx="2402">
                  <c:v>6.6003917729071061E-4</c:v>
                </c:pt>
                <c:pt idx="2403">
                  <c:v>6.6738747663938624E-4</c:v>
                </c:pt>
                <c:pt idx="2404">
                  <c:v>1.4338179488045638E-3</c:v>
                </c:pt>
                <c:pt idx="2405">
                  <c:v>1.4322118788965841E-3</c:v>
                </c:pt>
                <c:pt idx="2406">
                  <c:v>1.3909401616974606E-3</c:v>
                </c:pt>
                <c:pt idx="2407">
                  <c:v>1.3841377884959126E-3</c:v>
                </c:pt>
                <c:pt idx="2408">
                  <c:v>1.3292628570042073E-3</c:v>
                </c:pt>
                <c:pt idx="2409">
                  <c:v>7.0062560240576662E-4</c:v>
                </c:pt>
                <c:pt idx="2410">
                  <c:v>7.0654500600239318E-4</c:v>
                </c:pt>
                <c:pt idx="2411">
                  <c:v>1.3470994424929089E-3</c:v>
                </c:pt>
                <c:pt idx="2412">
                  <c:v>6.6432702171525496E-4</c:v>
                </c:pt>
                <c:pt idx="2413">
                  <c:v>1.3470994424929089E-3</c:v>
                </c:pt>
                <c:pt idx="2414">
                  <c:v>1.3128346439894689E-3</c:v>
                </c:pt>
                <c:pt idx="2415">
                  <c:v>5.8826683026549746E-4</c:v>
                </c:pt>
                <c:pt idx="2416">
                  <c:v>5.7327390992006867E-4</c:v>
                </c:pt>
                <c:pt idx="2417">
                  <c:v>5.5145692952914059E-4</c:v>
                </c:pt>
                <c:pt idx="2418">
                  <c:v>5.6537137560729305E-4</c:v>
                </c:pt>
                <c:pt idx="2419">
                  <c:v>8.9119424890044365E-4</c:v>
                </c:pt>
                <c:pt idx="2420">
                  <c:v>8.8784207643642047E-4</c:v>
                </c:pt>
                <c:pt idx="2421">
                  <c:v>8.8515285779464656E-4</c:v>
                </c:pt>
                <c:pt idx="2422">
                  <c:v>7.7486081781087505E-4</c:v>
                </c:pt>
                <c:pt idx="2423">
                  <c:v>8.5839962900267474E-4</c:v>
                </c:pt>
                <c:pt idx="2424">
                  <c:v>8.5860390435302757E-4</c:v>
                </c:pt>
                <c:pt idx="2425">
                  <c:v>8.6268264081612578E-4</c:v>
                </c:pt>
                <c:pt idx="2426">
                  <c:v>8.6217227463112342E-4</c:v>
                </c:pt>
                <c:pt idx="2427">
                  <c:v>8.5987635230224042E-4</c:v>
                </c:pt>
                <c:pt idx="2428">
                  <c:v>1.4557222710221088E-3</c:v>
                </c:pt>
                <c:pt idx="2429">
                  <c:v>8.3357030030438244E-4</c:v>
                </c:pt>
                <c:pt idx="2430">
                  <c:v>1.4429411933248567E-3</c:v>
                </c:pt>
                <c:pt idx="2431">
                  <c:v>9.1249992130886079E-4</c:v>
                </c:pt>
                <c:pt idx="2432">
                  <c:v>9.4173710726948279E-4</c:v>
                </c:pt>
                <c:pt idx="2433">
                  <c:v>9.7364947182883624E-4</c:v>
                </c:pt>
                <c:pt idx="2434">
                  <c:v>1.1273388085114061E-3</c:v>
                </c:pt>
                <c:pt idx="2435">
                  <c:v>1.138272746488513E-3</c:v>
                </c:pt>
                <c:pt idx="2436">
                  <c:v>1.1768323341690879E-3</c:v>
                </c:pt>
                <c:pt idx="2437">
                  <c:v>1.1950154686670672E-3</c:v>
                </c:pt>
                <c:pt idx="2438">
                  <c:v>1.1272409074611371E-3</c:v>
                </c:pt>
                <c:pt idx="2439">
                  <c:v>1.2218509212005486E-3</c:v>
                </c:pt>
                <c:pt idx="2440">
                  <c:v>1.273139337675532E-3</c:v>
                </c:pt>
                <c:pt idx="2441">
                  <c:v>1.2659120557905958E-3</c:v>
                </c:pt>
                <c:pt idx="2442">
                  <c:v>1.2743262597599329E-3</c:v>
                </c:pt>
                <c:pt idx="2443">
                  <c:v>1.4142834996548979E-3</c:v>
                </c:pt>
                <c:pt idx="2444">
                  <c:v>1.4169961343614267E-3</c:v>
                </c:pt>
                <c:pt idx="2445">
                  <c:v>1.4152862507275195E-3</c:v>
                </c:pt>
                <c:pt idx="2446">
                  <c:v>1.3835042574582685E-3</c:v>
                </c:pt>
                <c:pt idx="2447">
                  <c:v>1.3409448054584026E-3</c:v>
                </c:pt>
                <c:pt idx="2448">
                  <c:v>1.2664635045354063E-3</c:v>
                </c:pt>
                <c:pt idx="2449">
                  <c:v>9.3696636002656066E-4</c:v>
                </c:pt>
                <c:pt idx="2450">
                  <c:v>9.3358310993187294E-4</c:v>
                </c:pt>
                <c:pt idx="2451">
                  <c:v>9.240813593920994E-4</c:v>
                </c:pt>
                <c:pt idx="2452">
                  <c:v>1.4433173858948874E-3</c:v>
                </c:pt>
                <c:pt idx="2453">
                  <c:v>6.6771976438544122E-4</c:v>
                </c:pt>
                <c:pt idx="2454">
                  <c:v>6.9060572299360667E-4</c:v>
                </c:pt>
                <c:pt idx="2455">
                  <c:v>6.8946216482564451E-4</c:v>
                </c:pt>
                <c:pt idx="2456">
                  <c:v>5.5798535301087486E-4</c:v>
                </c:pt>
                <c:pt idx="2457">
                  <c:v>5.8056342291192692E-4</c:v>
                </c:pt>
                <c:pt idx="2458">
                  <c:v>1.3076469401311528E-3</c:v>
                </c:pt>
                <c:pt idx="2459">
                  <c:v>5.7180008946746189E-4</c:v>
                </c:pt>
                <c:pt idx="2460">
                  <c:v>5.772737668195549E-4</c:v>
                </c:pt>
                <c:pt idx="2461">
                  <c:v>6.015411103514022E-4</c:v>
                </c:pt>
                <c:pt idx="2462">
                  <c:v>6.2181496332910035E-4</c:v>
                </c:pt>
                <c:pt idx="2463">
                  <c:v>6.4395526439469113E-4</c:v>
                </c:pt>
                <c:pt idx="2464">
                  <c:v>9.8228101693610746E-4</c:v>
                </c:pt>
                <c:pt idx="2465">
                  <c:v>8.1875852415202663E-4</c:v>
                </c:pt>
                <c:pt idx="2466">
                  <c:v>9.0837045589179776E-4</c:v>
                </c:pt>
                <c:pt idx="2467">
                  <c:v>7.724438099802472E-4</c:v>
                </c:pt>
                <c:pt idx="2468">
                  <c:v>8.4768732470307093E-4</c:v>
                </c:pt>
                <c:pt idx="2469">
                  <c:v>7.4511186432414645E-4</c:v>
                </c:pt>
                <c:pt idx="2470">
                  <c:v>9.6858781073634452E-4</c:v>
                </c:pt>
                <c:pt idx="2471">
                  <c:v>7.4456610184033044E-4</c:v>
                </c:pt>
                <c:pt idx="2472">
                  <c:v>7.4340047273702083E-4</c:v>
                </c:pt>
                <c:pt idx="2473">
                  <c:v>7.4447593490100002E-4</c:v>
                </c:pt>
                <c:pt idx="2474">
                  <c:v>1.3792894696484129E-3</c:v>
                </c:pt>
                <c:pt idx="2475">
                  <c:v>6.039647893823091E-4</c:v>
                </c:pt>
                <c:pt idx="2476">
                  <c:v>5.5124514633524244E-4</c:v>
                </c:pt>
                <c:pt idx="2477">
                  <c:v>4.8865181360019741E-4</c:v>
                </c:pt>
                <c:pt idx="2478">
                  <c:v>5.1137171956992854E-4</c:v>
                </c:pt>
                <c:pt idx="2479">
                  <c:v>1.3582434395444192E-3</c:v>
                </c:pt>
                <c:pt idx="2480">
                  <c:v>1.3646651544968534E-3</c:v>
                </c:pt>
                <c:pt idx="2481">
                  <c:v>1.3630338345941365E-3</c:v>
                </c:pt>
                <c:pt idx="2482">
                  <c:v>1.3650066676932739E-3</c:v>
                </c:pt>
                <c:pt idx="2483">
                  <c:v>1.4026105544482235E-3</c:v>
                </c:pt>
                <c:pt idx="2484">
                  <c:v>1.3566085215779996E-3</c:v>
                </c:pt>
                <c:pt idx="2485">
                  <c:v>1.3905867706316796E-3</c:v>
                </c:pt>
                <c:pt idx="2486">
                  <c:v>1.3820989048881226E-3</c:v>
                </c:pt>
                <c:pt idx="2487">
                  <c:v>1.3501906138001798E-3</c:v>
                </c:pt>
                <c:pt idx="2488">
                  <c:v>1.3470686324693886E-3</c:v>
                </c:pt>
                <c:pt idx="2489">
                  <c:v>1.3397382841613733E-3</c:v>
                </c:pt>
                <c:pt idx="2490">
                  <c:v>1.3279295737693949E-3</c:v>
                </c:pt>
                <c:pt idx="2491">
                  <c:v>1.3405129354554495E-3</c:v>
                </c:pt>
                <c:pt idx="2492">
                  <c:v>1.4083562446683632E-3</c:v>
                </c:pt>
                <c:pt idx="2493">
                  <c:v>7.5870806365757647E-4</c:v>
                </c:pt>
                <c:pt idx="2494">
                  <c:v>1.3215336298688157E-3</c:v>
                </c:pt>
                <c:pt idx="2495">
                  <c:v>1.3092902453021992E-3</c:v>
                </c:pt>
                <c:pt idx="2496">
                  <c:v>7.2364336369869144E-4</c:v>
                </c:pt>
                <c:pt idx="2497">
                  <c:v>7.9390991234653911E-4</c:v>
                </c:pt>
                <c:pt idx="2498">
                  <c:v>7.1444574212713207E-4</c:v>
                </c:pt>
                <c:pt idx="2499">
                  <c:v>7.1482618844851027E-4</c:v>
                </c:pt>
                <c:pt idx="2500">
                  <c:v>7.1170172703694835E-4</c:v>
                </c:pt>
                <c:pt idx="2501">
                  <c:v>7.1510370709160697E-4</c:v>
                </c:pt>
                <c:pt idx="2502">
                  <c:v>7.0493009368673913E-4</c:v>
                </c:pt>
                <c:pt idx="2503">
                  <c:v>7.1699324611630775E-4</c:v>
                </c:pt>
                <c:pt idx="2504">
                  <c:v>6.8513654874960081E-4</c:v>
                </c:pt>
                <c:pt idx="2505">
                  <c:v>6.5578463315044361E-4</c:v>
                </c:pt>
                <c:pt idx="2506">
                  <c:v>6.4975399964701218E-4</c:v>
                </c:pt>
                <c:pt idx="2507">
                  <c:v>1.3366121525284782E-3</c:v>
                </c:pt>
                <c:pt idx="2508">
                  <c:v>6.1981760398407721E-4</c:v>
                </c:pt>
                <c:pt idx="2509">
                  <c:v>5.0812759284073541E-4</c:v>
                </c:pt>
                <c:pt idx="2510">
                  <c:v>5.1125491576697922E-4</c:v>
                </c:pt>
                <c:pt idx="2511">
                  <c:v>1.1330836121740482E-3</c:v>
                </c:pt>
                <c:pt idx="2512">
                  <c:v>5.1209782587087623E-4</c:v>
                </c:pt>
                <c:pt idx="2513">
                  <c:v>5.0218454388822789E-4</c:v>
                </c:pt>
                <c:pt idx="2514">
                  <c:v>5.201348586779199E-4</c:v>
                </c:pt>
                <c:pt idx="2515">
                  <c:v>5.583142360404338E-4</c:v>
                </c:pt>
                <c:pt idx="2516">
                  <c:v>5.6433511995803646E-4</c:v>
                </c:pt>
                <c:pt idx="2517">
                  <c:v>5.6802803583536619E-4</c:v>
                </c:pt>
                <c:pt idx="2518">
                  <c:v>5.7230981876529548E-4</c:v>
                </c:pt>
                <c:pt idx="2519">
                  <c:v>5.3665534789103903E-4</c:v>
                </c:pt>
                <c:pt idx="2520">
                  <c:v>5.1733406406714508E-4</c:v>
                </c:pt>
                <c:pt idx="2521">
                  <c:v>5.461434093508615E-4</c:v>
                </c:pt>
                <c:pt idx="2522">
                  <c:v>5.2813124500675223E-4</c:v>
                </c:pt>
                <c:pt idx="2523">
                  <c:v>5.0282801969204842E-4</c:v>
                </c:pt>
                <c:pt idx="2524">
                  <c:v>1.4379815126834823E-3</c:v>
                </c:pt>
                <c:pt idx="2525">
                  <c:v>1.380583979901733E-3</c:v>
                </c:pt>
                <c:pt idx="2526">
                  <c:v>1.4887601539108992E-3</c:v>
                </c:pt>
                <c:pt idx="2527">
                  <c:v>2.7414052198336215E-3</c:v>
                </c:pt>
                <c:pt idx="2528">
                  <c:v>2.7856491425765546E-3</c:v>
                </c:pt>
                <c:pt idx="2529">
                  <c:v>2.7647627216190605E-3</c:v>
                </c:pt>
                <c:pt idx="2530">
                  <c:v>2.3954137611007266E-3</c:v>
                </c:pt>
                <c:pt idx="2531">
                  <c:v>2.3474143022496484E-3</c:v>
                </c:pt>
                <c:pt idx="2532">
                  <c:v>2.4085363822982674E-3</c:v>
                </c:pt>
                <c:pt idx="2533">
                  <c:v>3.7832642331211844E-3</c:v>
                </c:pt>
                <c:pt idx="2534">
                  <c:v>4.2662026594381813E-3</c:v>
                </c:pt>
                <c:pt idx="2535">
                  <c:v>2.4906326525363726E-3</c:v>
                </c:pt>
                <c:pt idx="2536">
                  <c:v>5.151047072946135E-3</c:v>
                </c:pt>
                <c:pt idx="2537">
                  <c:v>5.5152282762358324E-3</c:v>
                </c:pt>
                <c:pt idx="2538">
                  <c:v>5.7502729109018859E-3</c:v>
                </c:pt>
                <c:pt idx="2539">
                  <c:v>1.8920209472828417E-3</c:v>
                </c:pt>
                <c:pt idx="2540">
                  <c:v>1.3278491407726714E-3</c:v>
                </c:pt>
                <c:pt idx="2541">
                  <c:v>1.9363901199261318E-3</c:v>
                </c:pt>
                <c:pt idx="2542">
                  <c:v>1.9623583831005088E-3</c:v>
                </c:pt>
                <c:pt idx="2543">
                  <c:v>1.3022045655943981E-3</c:v>
                </c:pt>
                <c:pt idx="2544">
                  <c:v>1.4559942686027619E-3</c:v>
                </c:pt>
                <c:pt idx="2545">
                  <c:v>1.8994400039848316E-3</c:v>
                </c:pt>
                <c:pt idx="2546">
                  <c:v>1.699182241047419E-3</c:v>
                </c:pt>
                <c:pt idx="2547">
                  <c:v>1.3525799315704079E-3</c:v>
                </c:pt>
                <c:pt idx="2548">
                  <c:v>1.1935198512268556E-3</c:v>
                </c:pt>
                <c:pt idx="2549">
                  <c:v>1.0136272513753494E-3</c:v>
                </c:pt>
                <c:pt idx="2550">
                  <c:v>8.0170444645816436E-4</c:v>
                </c:pt>
                <c:pt idx="2551">
                  <c:v>6.560382792924562E-4</c:v>
                </c:pt>
                <c:pt idx="2552">
                  <c:v>6.0344482792564803E-4</c:v>
                </c:pt>
                <c:pt idx="2553">
                  <c:v>6.3018820787583997E-4</c:v>
                </c:pt>
                <c:pt idx="2554">
                  <c:v>2.1370127688934608E-3</c:v>
                </c:pt>
                <c:pt idx="2555">
                  <c:v>8.2899321435527472E-4</c:v>
                </c:pt>
                <c:pt idx="2556">
                  <c:v>2.4229291313571785E-3</c:v>
                </c:pt>
                <c:pt idx="2557">
                  <c:v>8.2346191733078972E-4</c:v>
                </c:pt>
                <c:pt idx="2558">
                  <c:v>8.2498818536873189E-4</c:v>
                </c:pt>
                <c:pt idx="2559">
                  <c:v>8.1004196203832233E-4</c:v>
                </c:pt>
                <c:pt idx="2560">
                  <c:v>2.2258653258492031E-3</c:v>
                </c:pt>
                <c:pt idx="2561">
                  <c:v>2.0541592270763602E-3</c:v>
                </c:pt>
                <c:pt idx="2562">
                  <c:v>2.0318277967652206E-3</c:v>
                </c:pt>
                <c:pt idx="2563">
                  <c:v>1.7817370944643962E-3</c:v>
                </c:pt>
                <c:pt idx="2564">
                  <c:v>1.487211594867133E-3</c:v>
                </c:pt>
                <c:pt idx="2565">
                  <c:v>7.4159721501498854E-4</c:v>
                </c:pt>
                <c:pt idx="2566">
                  <c:v>1.785522837294975E-3</c:v>
                </c:pt>
                <c:pt idx="2567">
                  <c:v>1.3136234821822614E-3</c:v>
                </c:pt>
                <c:pt idx="2568">
                  <c:v>1.2896304968727464E-3</c:v>
                </c:pt>
                <c:pt idx="2569">
                  <c:v>3.0648142207082198E-3</c:v>
                </c:pt>
                <c:pt idx="2570">
                  <c:v>3.0383892503649422E-3</c:v>
                </c:pt>
                <c:pt idx="2571">
                  <c:v>3.0333750353102526E-3</c:v>
                </c:pt>
                <c:pt idx="2572">
                  <c:v>3.0402870050948794E-3</c:v>
                </c:pt>
                <c:pt idx="2573">
                  <c:v>3.0583910496534777E-3</c:v>
                </c:pt>
                <c:pt idx="2574">
                  <c:v>3.0736331495080883E-3</c:v>
                </c:pt>
                <c:pt idx="2575">
                  <c:v>3.0631618581066448E-3</c:v>
                </c:pt>
                <c:pt idx="2576">
                  <c:v>3.3659173975815878E-3</c:v>
                </c:pt>
                <c:pt idx="2577">
                  <c:v>3.4246148652826132E-3</c:v>
                </c:pt>
                <c:pt idx="2578">
                  <c:v>3.1625463454104277E-3</c:v>
                </c:pt>
                <c:pt idx="2579">
                  <c:v>3.2377870580946305E-3</c:v>
                </c:pt>
                <c:pt idx="2580">
                  <c:v>3.269410236417056E-3</c:v>
                </c:pt>
                <c:pt idx="2581">
                  <c:v>3.1979657552491255E-3</c:v>
                </c:pt>
                <c:pt idx="2582">
                  <c:v>3.1322873688706641E-3</c:v>
                </c:pt>
                <c:pt idx="2583">
                  <c:v>3.0650662404584136E-3</c:v>
                </c:pt>
                <c:pt idx="2584">
                  <c:v>3.0337006084183182E-3</c:v>
                </c:pt>
                <c:pt idx="2585">
                  <c:v>1.4707989244646723E-3</c:v>
                </c:pt>
                <c:pt idx="2586">
                  <c:v>9.7440260429782215E-4</c:v>
                </c:pt>
                <c:pt idx="2587">
                  <c:v>1.161191760624095E-3</c:v>
                </c:pt>
                <c:pt idx="2588">
                  <c:v>1.1635988740723606E-3</c:v>
                </c:pt>
                <c:pt idx="2589">
                  <c:v>1.0630284560999507E-3</c:v>
                </c:pt>
                <c:pt idx="2590">
                  <c:v>1.3418888837678079E-3</c:v>
                </c:pt>
                <c:pt idx="2591">
                  <c:v>1.4101794258983295E-3</c:v>
                </c:pt>
                <c:pt idx="2592">
                  <c:v>1.8248160519524831E-3</c:v>
                </c:pt>
                <c:pt idx="2593">
                  <c:v>2.1317836105697418E-3</c:v>
                </c:pt>
                <c:pt idx="2594">
                  <c:v>2.2887467138969324E-3</c:v>
                </c:pt>
                <c:pt idx="2595">
                  <c:v>2.3545227251124084E-3</c:v>
                </c:pt>
                <c:pt idx="2596">
                  <c:v>2.4622150626621158E-3</c:v>
                </c:pt>
                <c:pt idx="2597">
                  <c:v>9.6802392926088443E-4</c:v>
                </c:pt>
                <c:pt idx="2598">
                  <c:v>9.8240215391827142E-4</c:v>
                </c:pt>
                <c:pt idx="2599">
                  <c:v>2.3993626660407368E-3</c:v>
                </c:pt>
                <c:pt idx="2600">
                  <c:v>3.1957582457871939E-3</c:v>
                </c:pt>
                <c:pt idx="2601">
                  <c:v>3.18653265598072E-3</c:v>
                </c:pt>
                <c:pt idx="2602">
                  <c:v>3.18653265598072E-3</c:v>
                </c:pt>
                <c:pt idx="2603">
                  <c:v>3.1931877746351322E-3</c:v>
                </c:pt>
                <c:pt idx="2604">
                  <c:v>3.2042292263923951E-3</c:v>
                </c:pt>
                <c:pt idx="2605">
                  <c:v>3.1822434045705628E-3</c:v>
                </c:pt>
                <c:pt idx="2606">
                  <c:v>3.1808706418349321E-3</c:v>
                </c:pt>
                <c:pt idx="2607">
                  <c:v>3.213344967442423E-3</c:v>
                </c:pt>
                <c:pt idx="2608">
                  <c:v>2.9996539689861735E-3</c:v>
                </c:pt>
                <c:pt idx="2609">
                  <c:v>3.0053155564123777E-3</c:v>
                </c:pt>
                <c:pt idx="2610">
                  <c:v>3.0073169090919926E-3</c:v>
                </c:pt>
                <c:pt idx="2611">
                  <c:v>3.0140579224141838E-3</c:v>
                </c:pt>
                <c:pt idx="2612">
                  <c:v>3.0196118962009552E-3</c:v>
                </c:pt>
                <c:pt idx="2613">
                  <c:v>3.0256847616416806E-3</c:v>
                </c:pt>
                <c:pt idx="2614">
                  <c:v>3.0282825245121839E-3</c:v>
                </c:pt>
                <c:pt idx="2615">
                  <c:v>7.7638013140279133E-4</c:v>
                </c:pt>
                <c:pt idx="2616">
                  <c:v>7.4058983652611297E-4</c:v>
                </c:pt>
                <c:pt idx="2617">
                  <c:v>7.3467913310214824E-4</c:v>
                </c:pt>
                <c:pt idx="2618">
                  <c:v>7.8891053603317074E-4</c:v>
                </c:pt>
                <c:pt idx="2619">
                  <c:v>1.1463419743207625E-3</c:v>
                </c:pt>
                <c:pt idx="2620">
                  <c:v>1.0755335350947186E-3</c:v>
                </c:pt>
                <c:pt idx="2621">
                  <c:v>9.5423829280818378E-4</c:v>
                </c:pt>
                <c:pt idx="2622">
                  <c:v>9.183956160397185E-4</c:v>
                </c:pt>
                <c:pt idx="2623">
                  <c:v>1.0174382192975509E-3</c:v>
                </c:pt>
                <c:pt idx="2624">
                  <c:v>8.3707684062620002E-4</c:v>
                </c:pt>
                <c:pt idx="2625">
                  <c:v>7.1033114132902446E-4</c:v>
                </c:pt>
                <c:pt idx="2626">
                  <c:v>6.4695925824420912E-4</c:v>
                </c:pt>
                <c:pt idx="2627">
                  <c:v>7.5733550612189443E-4</c:v>
                </c:pt>
                <c:pt idx="2628">
                  <c:v>8.4456212351369578E-4</c:v>
                </c:pt>
                <c:pt idx="2629">
                  <c:v>8.5465342593994318E-4</c:v>
                </c:pt>
                <c:pt idx="2630">
                  <c:v>8.6810512568095315E-4</c:v>
                </c:pt>
                <c:pt idx="2631">
                  <c:v>8.6733736778860278E-4</c:v>
                </c:pt>
                <c:pt idx="2632">
                  <c:v>8.6747559983108848E-4</c:v>
                </c:pt>
                <c:pt idx="2633">
                  <c:v>4.6299351626536176E-4</c:v>
                </c:pt>
                <c:pt idx="2634">
                  <c:v>4.6862347414283214E-4</c:v>
                </c:pt>
                <c:pt idx="2635">
                  <c:v>4.7946329400685398E-4</c:v>
                </c:pt>
                <c:pt idx="2636">
                  <c:v>4.9754571754665367E-4</c:v>
                </c:pt>
                <c:pt idx="2637">
                  <c:v>5.1521800713980167E-4</c:v>
                </c:pt>
                <c:pt idx="2638">
                  <c:v>5.3003325143165334E-4</c:v>
                </c:pt>
                <c:pt idx="2639">
                  <c:v>5.5282788997197273E-4</c:v>
                </c:pt>
                <c:pt idx="2640">
                  <c:v>5.7536712612859847E-4</c:v>
                </c:pt>
                <c:pt idx="2641">
                  <c:v>5.8222434957535358E-4</c:v>
                </c:pt>
                <c:pt idx="2642">
                  <c:v>5.9174485213805289E-4</c:v>
                </c:pt>
                <c:pt idx="2643">
                  <c:v>5.8268471336524413E-4</c:v>
                </c:pt>
                <c:pt idx="2644">
                  <c:v>5.7365971222876654E-4</c:v>
                </c:pt>
                <c:pt idx="2645">
                  <c:v>9.3933010845973159E-4</c:v>
                </c:pt>
                <c:pt idx="2646">
                  <c:v>9.3055118437569023E-4</c:v>
                </c:pt>
                <c:pt idx="2647">
                  <c:v>9.2261633341812548E-4</c:v>
                </c:pt>
                <c:pt idx="2648">
                  <c:v>7.3650810231952663E-4</c:v>
                </c:pt>
                <c:pt idx="2649">
                  <c:v>7.178743060535438E-4</c:v>
                </c:pt>
                <c:pt idx="2650">
                  <c:v>7.2195864206325681E-4</c:v>
                </c:pt>
                <c:pt idx="2651">
                  <c:v>6.5424126968185396E-4</c:v>
                </c:pt>
                <c:pt idx="2652">
                  <c:v>6.7683286437860313E-4</c:v>
                </c:pt>
                <c:pt idx="2653">
                  <c:v>6.7872918505367636E-4</c:v>
                </c:pt>
                <c:pt idx="2654">
                  <c:v>6.9070658600907094E-4</c:v>
                </c:pt>
                <c:pt idx="2655">
                  <c:v>6.9282053223871992E-4</c:v>
                </c:pt>
                <c:pt idx="2656">
                  <c:v>6.3532511731656516E-4</c:v>
                </c:pt>
                <c:pt idx="2657">
                  <c:v>6.2240396046056644E-4</c:v>
                </c:pt>
                <c:pt idx="2658">
                  <c:v>6.7653745362847154E-4</c:v>
                </c:pt>
                <c:pt idx="2659">
                  <c:v>1.3647814690088455E-3</c:v>
                </c:pt>
                <c:pt idx="2660">
                  <c:v>7.9764584716086266E-4</c:v>
                </c:pt>
                <c:pt idx="2661">
                  <c:v>8.4897485246300899E-4</c:v>
                </c:pt>
                <c:pt idx="2662">
                  <c:v>8.4404007372773865E-4</c:v>
                </c:pt>
                <c:pt idx="2663">
                  <c:v>8.5725671315887606E-4</c:v>
                </c:pt>
                <c:pt idx="2664">
                  <c:v>9.7578986558446361E-4</c:v>
                </c:pt>
                <c:pt idx="2665">
                  <c:v>1.0683553912237173E-3</c:v>
                </c:pt>
                <c:pt idx="2666">
                  <c:v>1.2493980514879449E-3</c:v>
                </c:pt>
                <c:pt idx="2667">
                  <c:v>1.4337380997130054E-3</c:v>
                </c:pt>
                <c:pt idx="2668">
                  <c:v>1.2846266197290344E-3</c:v>
                </c:pt>
                <c:pt idx="2669">
                  <c:v>1.1774649875946404E-3</c:v>
                </c:pt>
                <c:pt idx="2670">
                  <c:v>1.0625466461218372E-3</c:v>
                </c:pt>
                <c:pt idx="2671">
                  <c:v>7.4778323481977064E-4</c:v>
                </c:pt>
                <c:pt idx="2672">
                  <c:v>8.8179815872781891E-4</c:v>
                </c:pt>
                <c:pt idx="2673">
                  <c:v>1.2061184756261693E-3</c:v>
                </c:pt>
                <c:pt idx="2674">
                  <c:v>1.194189539366015E-3</c:v>
                </c:pt>
                <c:pt idx="2675">
                  <c:v>5.5897454095967197E-4</c:v>
                </c:pt>
                <c:pt idx="2676">
                  <c:v>5.5219765024270401E-4</c:v>
                </c:pt>
                <c:pt idx="2677">
                  <c:v>1.2537379827121176E-3</c:v>
                </c:pt>
                <c:pt idx="2678">
                  <c:v>5.4416845693149377E-4</c:v>
                </c:pt>
                <c:pt idx="2679">
                  <c:v>5.3821759615855418E-4</c:v>
                </c:pt>
                <c:pt idx="2680">
                  <c:v>5.3327686259513666E-4</c:v>
                </c:pt>
                <c:pt idx="2681">
                  <c:v>5.2515785315209048E-4</c:v>
                </c:pt>
                <c:pt idx="2682">
                  <c:v>5.283495809309932E-4</c:v>
                </c:pt>
                <c:pt idx="2683">
                  <c:v>5.4894982517376598E-4</c:v>
                </c:pt>
                <c:pt idx="2684">
                  <c:v>5.4102688993144213E-4</c:v>
                </c:pt>
                <c:pt idx="2685">
                  <c:v>5.3364654406938864E-4</c:v>
                </c:pt>
                <c:pt idx="2686">
                  <c:v>5.7390098838221496E-4</c:v>
                </c:pt>
                <c:pt idx="2687">
                  <c:v>5.8876016225386683E-4</c:v>
                </c:pt>
                <c:pt idx="2688">
                  <c:v>6.0620632277420242E-4</c:v>
                </c:pt>
                <c:pt idx="2689">
                  <c:v>6.3255797556969161E-4</c:v>
                </c:pt>
                <c:pt idx="2690">
                  <c:v>9.1525368994758191E-4</c:v>
                </c:pt>
                <c:pt idx="2691">
                  <c:v>9.0376323937321377E-4</c:v>
                </c:pt>
                <c:pt idx="2692">
                  <c:v>9.2759129643232169E-4</c:v>
                </c:pt>
                <c:pt idx="2693">
                  <c:v>9.2240597462275181E-4</c:v>
                </c:pt>
                <c:pt idx="2694">
                  <c:v>9.1516406369893512E-4</c:v>
                </c:pt>
                <c:pt idx="2695">
                  <c:v>9.2734680107758134E-4</c:v>
                </c:pt>
                <c:pt idx="2696">
                  <c:v>9.3298647344076588E-4</c:v>
                </c:pt>
                <c:pt idx="2697">
                  <c:v>1.5434196579567382E-3</c:v>
                </c:pt>
                <c:pt idx="2698">
                  <c:v>9.4440639305427626E-4</c:v>
                </c:pt>
                <c:pt idx="2699">
                  <c:v>9.5352220266145375E-4</c:v>
                </c:pt>
                <c:pt idx="2700">
                  <c:v>9.55134351339132E-4</c:v>
                </c:pt>
                <c:pt idx="2701">
                  <c:v>9.6641110866708361E-4</c:v>
                </c:pt>
                <c:pt idx="2702">
                  <c:v>1.5302462636583249E-3</c:v>
                </c:pt>
                <c:pt idx="2703">
                  <c:v>9.6374382344348341E-4</c:v>
                </c:pt>
                <c:pt idx="2704">
                  <c:v>9.6954836303038134E-4</c:v>
                </c:pt>
                <c:pt idx="2705">
                  <c:v>1.3078585213884542E-3</c:v>
                </c:pt>
                <c:pt idx="2706">
                  <c:v>1.0273766278950836E-3</c:v>
                </c:pt>
                <c:pt idx="2707">
                  <c:v>1.188879166193654E-3</c:v>
                </c:pt>
                <c:pt idx="2708">
                  <c:v>1.3442322415975429E-3</c:v>
                </c:pt>
                <c:pt idx="2709">
                  <c:v>1.3224710658652169E-3</c:v>
                </c:pt>
                <c:pt idx="2710">
                  <c:v>1.3808663337518915E-3</c:v>
                </c:pt>
                <c:pt idx="2711">
                  <c:v>1.0201908814718122E-3</c:v>
                </c:pt>
                <c:pt idx="2712">
                  <c:v>2.9074222602765323E-3</c:v>
                </c:pt>
                <c:pt idx="2713">
                  <c:v>3.5486416689151164E-3</c:v>
                </c:pt>
                <c:pt idx="2714">
                  <c:v>4.0755957991617754E-3</c:v>
                </c:pt>
                <c:pt idx="2715">
                  <c:v>4.5334706757190922E-3</c:v>
                </c:pt>
                <c:pt idx="2716">
                  <c:v>8.8069414596620072E-4</c:v>
                </c:pt>
                <c:pt idx="2717">
                  <c:v>8.4261875439997928E-4</c:v>
                </c:pt>
                <c:pt idx="2718">
                  <c:v>5.2368828248856815E-3</c:v>
                </c:pt>
                <c:pt idx="2719">
                  <c:v>5.3034300217085469E-3</c:v>
                </c:pt>
                <c:pt idx="2720">
                  <c:v>1.6883685363770602E-3</c:v>
                </c:pt>
                <c:pt idx="2721">
                  <c:v>1.9587103622075303E-3</c:v>
                </c:pt>
                <c:pt idx="2722">
                  <c:v>2.2606906222879192E-3</c:v>
                </c:pt>
                <c:pt idx="2723">
                  <c:v>2.7244111091765727E-3</c:v>
                </c:pt>
                <c:pt idx="2724">
                  <c:v>3.6312406120528893E-3</c:v>
                </c:pt>
                <c:pt idx="2725">
                  <c:v>4.7387286649842025E-3</c:v>
                </c:pt>
                <c:pt idx="2726">
                  <c:v>5.6914884211156291E-3</c:v>
                </c:pt>
                <c:pt idx="2727">
                  <c:v>8.2857772233356063E-4</c:v>
                </c:pt>
                <c:pt idx="2728">
                  <c:v>1.3316910990602963E-3</c:v>
                </c:pt>
                <c:pt idx="2729">
                  <c:v>7.8885035606267358E-3</c:v>
                </c:pt>
                <c:pt idx="2730">
                  <c:v>8.0682330207027392E-3</c:v>
                </c:pt>
                <c:pt idx="2731">
                  <c:v>7.8278362744102891E-3</c:v>
                </c:pt>
                <c:pt idx="2732">
                  <c:v>8.2340710065602286E-4</c:v>
                </c:pt>
                <c:pt idx="2733">
                  <c:v>7.1315410228317304E-3</c:v>
                </c:pt>
                <c:pt idx="2734">
                  <c:v>6.5965231453763793E-3</c:v>
                </c:pt>
              </c:numCache>
            </c:numRef>
          </c:xVal>
          <c:yVal>
            <c:numRef>
              <c:f>Regression!RegChartStudResid</c:f>
              <c:numCache>
                <c:formatCode>0.0000</c:formatCode>
                <c:ptCount val="2735"/>
                <c:pt idx="0">
                  <c:v>0.49263192267008676</c:v>
                </c:pt>
                <c:pt idx="1">
                  <c:v>-0.28193980805122854</c:v>
                </c:pt>
                <c:pt idx="2">
                  <c:v>-0.30361478924408053</c:v>
                </c:pt>
                <c:pt idx="3">
                  <c:v>-0.34044277555716573</c:v>
                </c:pt>
                <c:pt idx="4">
                  <c:v>-0.36061628210499846</c:v>
                </c:pt>
                <c:pt idx="5">
                  <c:v>-0.40417756128268628</c:v>
                </c:pt>
                <c:pt idx="6">
                  <c:v>-0.42006379494505997</c:v>
                </c:pt>
                <c:pt idx="7">
                  <c:v>-0.45640654115017182</c:v>
                </c:pt>
                <c:pt idx="8">
                  <c:v>-0.49433792239764707</c:v>
                </c:pt>
                <c:pt idx="9">
                  <c:v>-0.52821628157700995</c:v>
                </c:pt>
                <c:pt idx="10">
                  <c:v>-0.55496740984633641</c:v>
                </c:pt>
                <c:pt idx="11">
                  <c:v>-0.59084098770589477</c:v>
                </c:pt>
                <c:pt idx="12">
                  <c:v>-0.62429559744084373</c:v>
                </c:pt>
                <c:pt idx="13">
                  <c:v>-2.8202322943413116</c:v>
                </c:pt>
                <c:pt idx="14">
                  <c:v>-0.70080320063552282</c:v>
                </c:pt>
                <c:pt idx="15">
                  <c:v>-0.74622072197237443</c:v>
                </c:pt>
                <c:pt idx="16">
                  <c:v>0.90146691261319278</c:v>
                </c:pt>
                <c:pt idx="17">
                  <c:v>0.37431062601643172</c:v>
                </c:pt>
                <c:pt idx="18">
                  <c:v>0.85947369882055114</c:v>
                </c:pt>
                <c:pt idx="19">
                  <c:v>0.80341416568077972</c:v>
                </c:pt>
                <c:pt idx="20">
                  <c:v>0.75231093686252681</c:v>
                </c:pt>
                <c:pt idx="21">
                  <c:v>0.7536444548697977</c:v>
                </c:pt>
                <c:pt idx="22">
                  <c:v>0.67541674345490843</c:v>
                </c:pt>
                <c:pt idx="23">
                  <c:v>-6.4189102737304854E-2</c:v>
                </c:pt>
                <c:pt idx="24">
                  <c:v>9.3925083484782027E-2</c:v>
                </c:pt>
                <c:pt idx="25">
                  <c:v>0.48717299240264317</c:v>
                </c:pt>
                <c:pt idx="26">
                  <c:v>-0.22793040811548487</c:v>
                </c:pt>
                <c:pt idx="27">
                  <c:v>-0.27621203710679298</c:v>
                </c:pt>
                <c:pt idx="28">
                  <c:v>-0.2655772419187975</c:v>
                </c:pt>
                <c:pt idx="29">
                  <c:v>-0.18009467807120194</c:v>
                </c:pt>
                <c:pt idx="30">
                  <c:v>-0.16961270910914619</c:v>
                </c:pt>
                <c:pt idx="31">
                  <c:v>-0.31769210827413208</c:v>
                </c:pt>
                <c:pt idx="32">
                  <c:v>0.36815757727870235</c:v>
                </c:pt>
                <c:pt idx="33">
                  <c:v>1.0015870290401534</c:v>
                </c:pt>
                <c:pt idx="34">
                  <c:v>0.9670161545038447</c:v>
                </c:pt>
                <c:pt idx="35">
                  <c:v>0.96692783185295372</c:v>
                </c:pt>
                <c:pt idx="36">
                  <c:v>0.9705791722194429</c:v>
                </c:pt>
                <c:pt idx="37">
                  <c:v>0.95530375644258425</c:v>
                </c:pt>
                <c:pt idx="38">
                  <c:v>0.96128510926249655</c:v>
                </c:pt>
                <c:pt idx="39">
                  <c:v>0.90766943436415082</c:v>
                </c:pt>
                <c:pt idx="40">
                  <c:v>0.87402926577790041</c:v>
                </c:pt>
                <c:pt idx="41">
                  <c:v>0.83938823996549616</c:v>
                </c:pt>
                <c:pt idx="42">
                  <c:v>-0.15982860948867042</c:v>
                </c:pt>
                <c:pt idx="43">
                  <c:v>0.7235697292989377</c:v>
                </c:pt>
                <c:pt idx="44">
                  <c:v>0.68648949182217545</c:v>
                </c:pt>
                <c:pt idx="45">
                  <c:v>0.6619331471881017</c:v>
                </c:pt>
                <c:pt idx="46">
                  <c:v>0.64373770697865185</c:v>
                </c:pt>
                <c:pt idx="47">
                  <c:v>-1.5717118306558704</c:v>
                </c:pt>
                <c:pt idx="48">
                  <c:v>-1.6059873596607153</c:v>
                </c:pt>
                <c:pt idx="49">
                  <c:v>-0.8148926927327087</c:v>
                </c:pt>
                <c:pt idx="50">
                  <c:v>-1.5967528424464938</c:v>
                </c:pt>
                <c:pt idx="51">
                  <c:v>-1.7754808632524206</c:v>
                </c:pt>
                <c:pt idx="52">
                  <c:v>-1.7813792720822998</c:v>
                </c:pt>
                <c:pt idx="53">
                  <c:v>-1.839617011468583</c:v>
                </c:pt>
                <c:pt idx="54">
                  <c:v>-1.8412770687238038</c:v>
                </c:pt>
                <c:pt idx="55">
                  <c:v>-1.8320723873499023</c:v>
                </c:pt>
                <c:pt idx="56">
                  <c:v>-1.8316486336359694</c:v>
                </c:pt>
                <c:pt idx="57">
                  <c:v>-1.7495983740953744</c:v>
                </c:pt>
                <c:pt idx="58">
                  <c:v>-1.7843374346550578</c:v>
                </c:pt>
                <c:pt idx="59">
                  <c:v>-1.7691251882868539</c:v>
                </c:pt>
                <c:pt idx="60">
                  <c:v>-4.3957339140482263</c:v>
                </c:pt>
                <c:pt idx="61">
                  <c:v>-4.3856888383986314</c:v>
                </c:pt>
                <c:pt idx="62">
                  <c:v>0.60407103005127116</c:v>
                </c:pt>
                <c:pt idx="63">
                  <c:v>0.64392228218127778</c:v>
                </c:pt>
                <c:pt idx="64">
                  <c:v>0.62674950075547631</c:v>
                </c:pt>
                <c:pt idx="65">
                  <c:v>0.66386950027113978</c:v>
                </c:pt>
                <c:pt idx="66">
                  <c:v>0.64480382970307271</c:v>
                </c:pt>
                <c:pt idx="67">
                  <c:v>-0.10132565836111256</c:v>
                </c:pt>
                <c:pt idx="68">
                  <c:v>0.761472267894859</c:v>
                </c:pt>
                <c:pt idx="69">
                  <c:v>0.71284351114263722</c:v>
                </c:pt>
                <c:pt idx="70">
                  <c:v>0.67373741196380044</c:v>
                </c:pt>
                <c:pt idx="71">
                  <c:v>0.58020186693551279</c:v>
                </c:pt>
                <c:pt idx="72">
                  <c:v>0.75822788839782029</c:v>
                </c:pt>
                <c:pt idx="73">
                  <c:v>0.63443882027318099</c:v>
                </c:pt>
                <c:pt idx="74">
                  <c:v>0.63614897828125994</c:v>
                </c:pt>
                <c:pt idx="75">
                  <c:v>0.66830140881212396</c:v>
                </c:pt>
                <c:pt idx="76">
                  <c:v>0.56895075306672804</c:v>
                </c:pt>
                <c:pt idx="77">
                  <c:v>0.70556953007336676</c:v>
                </c:pt>
                <c:pt idx="78">
                  <c:v>0.6432451869986453</c:v>
                </c:pt>
                <c:pt idx="79">
                  <c:v>-0.1649040835197452</c:v>
                </c:pt>
                <c:pt idx="80">
                  <c:v>-0.21967630337085575</c:v>
                </c:pt>
                <c:pt idx="81">
                  <c:v>0.66518970850332804</c:v>
                </c:pt>
                <c:pt idx="82">
                  <c:v>0.58609440405684488</c:v>
                </c:pt>
                <c:pt idx="83">
                  <c:v>0.54696373251708263</c:v>
                </c:pt>
                <c:pt idx="84">
                  <c:v>0.51680713393224265</c:v>
                </c:pt>
                <c:pt idx="85">
                  <c:v>0.60724468733628667</c:v>
                </c:pt>
                <c:pt idx="86">
                  <c:v>0.65796079106612315</c:v>
                </c:pt>
                <c:pt idx="87">
                  <c:v>-0.26787659066002034</c:v>
                </c:pt>
                <c:pt idx="88">
                  <c:v>0.59806136719091507</c:v>
                </c:pt>
                <c:pt idx="89">
                  <c:v>0.55250858786197843</c:v>
                </c:pt>
                <c:pt idx="90">
                  <c:v>0.5738405361879495</c:v>
                </c:pt>
                <c:pt idx="91">
                  <c:v>0.46579638762486769</c:v>
                </c:pt>
                <c:pt idx="92">
                  <c:v>-1.9772995174099212E-2</c:v>
                </c:pt>
                <c:pt idx="93">
                  <c:v>0.75957537336219927</c:v>
                </c:pt>
                <c:pt idx="94">
                  <c:v>0.73947166203928216</c:v>
                </c:pt>
                <c:pt idx="95">
                  <c:v>0.69751308173475857</c:v>
                </c:pt>
                <c:pt idx="96">
                  <c:v>0.65621086447449184</c:v>
                </c:pt>
                <c:pt idx="97">
                  <c:v>0.67869055071143491</c:v>
                </c:pt>
                <c:pt idx="98">
                  <c:v>-0.20771833872015436</c:v>
                </c:pt>
                <c:pt idx="99">
                  <c:v>0.68889686735508082</c:v>
                </c:pt>
                <c:pt idx="100">
                  <c:v>0.63496976782474512</c:v>
                </c:pt>
                <c:pt idx="101">
                  <c:v>0.62989191033232605</c:v>
                </c:pt>
                <c:pt idx="102">
                  <c:v>0.61312665527243204</c:v>
                </c:pt>
                <c:pt idx="103">
                  <c:v>0.63573297244790172</c:v>
                </c:pt>
                <c:pt idx="104">
                  <c:v>0.62493861359793934</c:v>
                </c:pt>
                <c:pt idx="105">
                  <c:v>0.67596642658370398</c:v>
                </c:pt>
                <c:pt idx="106">
                  <c:v>0.58488359567031922</c:v>
                </c:pt>
                <c:pt idx="107">
                  <c:v>-0.73348471159591999</c:v>
                </c:pt>
                <c:pt idx="108">
                  <c:v>-0.47353795066857518</c:v>
                </c:pt>
                <c:pt idx="109">
                  <c:v>-0.51425254343665638</c:v>
                </c:pt>
                <c:pt idx="110">
                  <c:v>-0.49237652194765269</c:v>
                </c:pt>
                <c:pt idx="111">
                  <c:v>-0.30359914107115832</c:v>
                </c:pt>
                <c:pt idx="112">
                  <c:v>-0.15780948632816938</c:v>
                </c:pt>
                <c:pt idx="113">
                  <c:v>-0.36922035461730596</c:v>
                </c:pt>
                <c:pt idx="114">
                  <c:v>0.40833738782500684</c:v>
                </c:pt>
                <c:pt idx="115">
                  <c:v>-0.12209654273503115</c:v>
                </c:pt>
                <c:pt idx="116">
                  <c:v>0.4118946200858154</c:v>
                </c:pt>
                <c:pt idx="117">
                  <c:v>1.2704008355138507</c:v>
                </c:pt>
                <c:pt idx="118">
                  <c:v>0.46387858853472008</c:v>
                </c:pt>
                <c:pt idx="119">
                  <c:v>0.35721339684862929</c:v>
                </c:pt>
                <c:pt idx="120">
                  <c:v>9.0051788780008551E-2</c:v>
                </c:pt>
                <c:pt idx="121">
                  <c:v>0.27772297040880289</c:v>
                </c:pt>
                <c:pt idx="122">
                  <c:v>-0.42957679640214452</c:v>
                </c:pt>
                <c:pt idx="123">
                  <c:v>0.39043529489800244</c:v>
                </c:pt>
                <c:pt idx="124">
                  <c:v>0.27270767670883506</c:v>
                </c:pt>
                <c:pt idx="125">
                  <c:v>0.7256668647340424</c:v>
                </c:pt>
                <c:pt idx="126">
                  <c:v>0.16692801773506252</c:v>
                </c:pt>
                <c:pt idx="127">
                  <c:v>-0.15900611493311539</c:v>
                </c:pt>
                <c:pt idx="128">
                  <c:v>8.9995173716941282E-2</c:v>
                </c:pt>
                <c:pt idx="129">
                  <c:v>-0.83690152914668747</c:v>
                </c:pt>
                <c:pt idx="130">
                  <c:v>0.23850621265017152</c:v>
                </c:pt>
                <c:pt idx="131">
                  <c:v>-0.38816434899112601</c:v>
                </c:pt>
                <c:pt idx="132">
                  <c:v>-0.31131966315430104</c:v>
                </c:pt>
                <c:pt idx="133">
                  <c:v>9.4873471494319905E-2</c:v>
                </c:pt>
                <c:pt idx="134">
                  <c:v>-0.85820633931268742</c:v>
                </c:pt>
                <c:pt idx="135">
                  <c:v>-0.22786280883490151</c:v>
                </c:pt>
                <c:pt idx="136">
                  <c:v>-0.32740292978784152</c:v>
                </c:pt>
                <c:pt idx="137">
                  <c:v>0.65116283507979211</c:v>
                </c:pt>
                <c:pt idx="138">
                  <c:v>0.48829938394140421</c:v>
                </c:pt>
                <c:pt idx="139">
                  <c:v>0.5842420796355281</c:v>
                </c:pt>
                <c:pt idx="140">
                  <c:v>0.43045632553335617</c:v>
                </c:pt>
                <c:pt idx="141">
                  <c:v>-0.45984795057804262</c:v>
                </c:pt>
                <c:pt idx="142">
                  <c:v>1.5417859544065333</c:v>
                </c:pt>
                <c:pt idx="143">
                  <c:v>0.82961640761337641</c:v>
                </c:pt>
                <c:pt idx="144">
                  <c:v>-7.6303763434105831E-2</c:v>
                </c:pt>
                <c:pt idx="145">
                  <c:v>0.33404529568149899</c:v>
                </c:pt>
                <c:pt idx="146">
                  <c:v>0.27121900395410886</c:v>
                </c:pt>
                <c:pt idx="147">
                  <c:v>0.22736390932699871</c:v>
                </c:pt>
                <c:pt idx="148">
                  <c:v>0.13041772844187979</c:v>
                </c:pt>
                <c:pt idx="149">
                  <c:v>7.2847271051275017E-2</c:v>
                </c:pt>
                <c:pt idx="150">
                  <c:v>6.6045182391433643E-2</c:v>
                </c:pt>
                <c:pt idx="151">
                  <c:v>-1.0695832166559911</c:v>
                </c:pt>
                <c:pt idx="152">
                  <c:v>-0.17257194151749308</c:v>
                </c:pt>
                <c:pt idx="153">
                  <c:v>0.86054846562693732</c:v>
                </c:pt>
                <c:pt idx="154">
                  <c:v>0.83576299643069041</c:v>
                </c:pt>
                <c:pt idx="155">
                  <c:v>0.82573953015212354</c:v>
                </c:pt>
                <c:pt idx="156">
                  <c:v>0.82772871838505924</c:v>
                </c:pt>
                <c:pt idx="157">
                  <c:v>0.80694645553179578</c:v>
                </c:pt>
                <c:pt idx="158">
                  <c:v>0.73047935862860547</c:v>
                </c:pt>
                <c:pt idx="159">
                  <c:v>0.67723803078905365</c:v>
                </c:pt>
                <c:pt idx="160">
                  <c:v>0.65385138046928504</c:v>
                </c:pt>
                <c:pt idx="161">
                  <c:v>0.68044939054237275</c:v>
                </c:pt>
                <c:pt idx="162">
                  <c:v>0.66994407371455433</c:v>
                </c:pt>
                <c:pt idx="163">
                  <c:v>0.64488453875540508</c:v>
                </c:pt>
                <c:pt idx="164">
                  <c:v>-0.61301843263904332</c:v>
                </c:pt>
                <c:pt idx="165">
                  <c:v>0.53680761821485901</c:v>
                </c:pt>
                <c:pt idx="166">
                  <c:v>0.47813361765432344</c:v>
                </c:pt>
                <c:pt idx="167">
                  <c:v>0.44028035998550974</c:v>
                </c:pt>
                <c:pt idx="168">
                  <c:v>0.4552038510820321</c:v>
                </c:pt>
                <c:pt idx="169">
                  <c:v>0.66280623594897659</c:v>
                </c:pt>
                <c:pt idx="170">
                  <c:v>0.83649039371076717</c:v>
                </c:pt>
                <c:pt idx="171">
                  <c:v>0.79126294308074574</c:v>
                </c:pt>
                <c:pt idx="172">
                  <c:v>0.77435758823043477</c:v>
                </c:pt>
                <c:pt idx="173">
                  <c:v>0.76319934081730323</c:v>
                </c:pt>
                <c:pt idx="174">
                  <c:v>0.73313829960692467</c:v>
                </c:pt>
                <c:pt idx="175">
                  <c:v>0.73583392254401425</c:v>
                </c:pt>
                <c:pt idx="176">
                  <c:v>0.58314694046803894</c:v>
                </c:pt>
                <c:pt idx="177">
                  <c:v>0.59174574700943705</c:v>
                </c:pt>
                <c:pt idx="178">
                  <c:v>0.59006176782845232</c:v>
                </c:pt>
                <c:pt idx="179">
                  <c:v>0.7089878211945887</c:v>
                </c:pt>
                <c:pt idx="180">
                  <c:v>1.0594765734613347E-2</c:v>
                </c:pt>
                <c:pt idx="181">
                  <c:v>0.66391607913319217</c:v>
                </c:pt>
                <c:pt idx="182">
                  <c:v>0.59515965826305273</c:v>
                </c:pt>
                <c:pt idx="183">
                  <c:v>0.54737341635915349</c:v>
                </c:pt>
                <c:pt idx="184">
                  <c:v>1.5402466833485067</c:v>
                </c:pt>
                <c:pt idx="185">
                  <c:v>-2.6982408944530903E-3</c:v>
                </c:pt>
                <c:pt idx="186">
                  <c:v>0.41754642425231936</c:v>
                </c:pt>
                <c:pt idx="187">
                  <c:v>0.36768225701428381</c:v>
                </c:pt>
                <c:pt idx="188">
                  <c:v>0.32519058341701346</c:v>
                </c:pt>
                <c:pt idx="189">
                  <c:v>0.27215830682169057</c:v>
                </c:pt>
                <c:pt idx="190">
                  <c:v>0.21452633506655361</c:v>
                </c:pt>
                <c:pt idx="191">
                  <c:v>0.17138849586199384</c:v>
                </c:pt>
                <c:pt idx="192">
                  <c:v>0.1148868737833299</c:v>
                </c:pt>
                <c:pt idx="193">
                  <c:v>5.1883956055280331E-2</c:v>
                </c:pt>
                <c:pt idx="194">
                  <c:v>-4.5030289465957819E-3</c:v>
                </c:pt>
                <c:pt idx="195">
                  <c:v>-5.7445980232512447E-2</c:v>
                </c:pt>
                <c:pt idx="196">
                  <c:v>-0.1028852000721162</c:v>
                </c:pt>
                <c:pt idx="197">
                  <c:v>-0.27166943233382335</c:v>
                </c:pt>
                <c:pt idx="198">
                  <c:v>-0.2238001913881813</c:v>
                </c:pt>
                <c:pt idx="199">
                  <c:v>-0.2245592775017729</c:v>
                </c:pt>
                <c:pt idx="200">
                  <c:v>-0.22799199979979548</c:v>
                </c:pt>
                <c:pt idx="201">
                  <c:v>-0.23809722973406994</c:v>
                </c:pt>
                <c:pt idx="202">
                  <c:v>-0.25293775928643858</c:v>
                </c:pt>
                <c:pt idx="203">
                  <c:v>0.38016584614978799</c:v>
                </c:pt>
                <c:pt idx="204">
                  <c:v>0.23067573400773689</c:v>
                </c:pt>
                <c:pt idx="205">
                  <c:v>0.37910890458396257</c:v>
                </c:pt>
                <c:pt idx="206">
                  <c:v>0.27184741060743933</c:v>
                </c:pt>
                <c:pt idx="207">
                  <c:v>0.40437401537977669</c:v>
                </c:pt>
                <c:pt idx="208">
                  <c:v>0.4195603719506425</c:v>
                </c:pt>
                <c:pt idx="209">
                  <c:v>0.39317965824153217</c:v>
                </c:pt>
                <c:pt idx="210">
                  <c:v>0.40376409803369351</c:v>
                </c:pt>
                <c:pt idx="211">
                  <c:v>0.29903484622983684</c:v>
                </c:pt>
                <c:pt idx="212">
                  <c:v>0.20613832977079918</c:v>
                </c:pt>
                <c:pt idx="213">
                  <c:v>-1.1598384477265407</c:v>
                </c:pt>
                <c:pt idx="214">
                  <c:v>0.11006810201177734</c:v>
                </c:pt>
                <c:pt idx="215">
                  <c:v>0.26749459602506848</c:v>
                </c:pt>
                <c:pt idx="216">
                  <c:v>0.6190756410984769</c:v>
                </c:pt>
                <c:pt idx="217">
                  <c:v>0.13670002222469863</c:v>
                </c:pt>
                <c:pt idx="218">
                  <c:v>7.971620280740295E-2</c:v>
                </c:pt>
                <c:pt idx="219">
                  <c:v>9.3063598516395771E-2</c:v>
                </c:pt>
                <c:pt idx="220">
                  <c:v>0.17906862166183388</c:v>
                </c:pt>
                <c:pt idx="221">
                  <c:v>0.24338988039253653</c:v>
                </c:pt>
                <c:pt idx="222">
                  <c:v>0.15971509991118615</c:v>
                </c:pt>
                <c:pt idx="223">
                  <c:v>0.1776162141040982</c:v>
                </c:pt>
                <c:pt idx="224">
                  <c:v>8.3631890526488631E-2</c:v>
                </c:pt>
                <c:pt idx="225">
                  <c:v>0.21234345875155805</c:v>
                </c:pt>
                <c:pt idx="226">
                  <c:v>7.1463606969064702E-2</c:v>
                </c:pt>
                <c:pt idx="227">
                  <c:v>0.98644817408460594</c:v>
                </c:pt>
                <c:pt idx="228">
                  <c:v>1.3612860796687838</c:v>
                </c:pt>
                <c:pt idx="229">
                  <c:v>0.82323513728140862</c:v>
                </c:pt>
                <c:pt idx="230">
                  <c:v>0.30962235747500827</c:v>
                </c:pt>
                <c:pt idx="231">
                  <c:v>0.34625621698920211</c:v>
                </c:pt>
                <c:pt idx="232">
                  <c:v>0.35242954602274174</c:v>
                </c:pt>
                <c:pt idx="233">
                  <c:v>-0.35780434622611884</c:v>
                </c:pt>
                <c:pt idx="234">
                  <c:v>0.30148591352290249</c:v>
                </c:pt>
                <c:pt idx="235">
                  <c:v>-0.25925137699181294</c:v>
                </c:pt>
                <c:pt idx="236">
                  <c:v>-0.34062265606742081</c:v>
                </c:pt>
                <c:pt idx="237">
                  <c:v>-0.33809355468212338</c:v>
                </c:pt>
                <c:pt idx="238">
                  <c:v>0.12038787533471314</c:v>
                </c:pt>
                <c:pt idx="239">
                  <c:v>0.1183792047142621</c:v>
                </c:pt>
                <c:pt idx="240">
                  <c:v>-0.83521888184439219</c:v>
                </c:pt>
                <c:pt idx="241">
                  <c:v>-0.57611852581739609</c:v>
                </c:pt>
                <c:pt idx="242">
                  <c:v>0.22153281993021567</c:v>
                </c:pt>
                <c:pt idx="243">
                  <c:v>-0.95644847765720375</c:v>
                </c:pt>
                <c:pt idx="244">
                  <c:v>0.2142111877126934</c:v>
                </c:pt>
                <c:pt idx="245">
                  <c:v>0.20593684281750677</c:v>
                </c:pt>
                <c:pt idx="246">
                  <c:v>0.20393911266954967</c:v>
                </c:pt>
                <c:pt idx="247">
                  <c:v>0.18592755149821286</c:v>
                </c:pt>
                <c:pt idx="248">
                  <c:v>0.20736821705416239</c:v>
                </c:pt>
                <c:pt idx="249">
                  <c:v>0.20430585914626917</c:v>
                </c:pt>
                <c:pt idx="250">
                  <c:v>0.20858803599670153</c:v>
                </c:pt>
                <c:pt idx="251">
                  <c:v>0.21028521230749142</c:v>
                </c:pt>
                <c:pt idx="252">
                  <c:v>0.21182067450185166</c:v>
                </c:pt>
                <c:pt idx="253">
                  <c:v>-1.0767579413257633</c:v>
                </c:pt>
                <c:pt idx="254">
                  <c:v>0.27448650832045113</c:v>
                </c:pt>
                <c:pt idx="255">
                  <c:v>-1.0557792216032049</c:v>
                </c:pt>
                <c:pt idx="256">
                  <c:v>0.23684299744442303</c:v>
                </c:pt>
                <c:pt idx="257">
                  <c:v>-0.45369154517946642</c:v>
                </c:pt>
                <c:pt idx="258">
                  <c:v>-0.49329171670980493</c:v>
                </c:pt>
                <c:pt idx="259">
                  <c:v>-0.51820181146241773</c:v>
                </c:pt>
                <c:pt idx="260">
                  <c:v>-0.64645685136802677</c:v>
                </c:pt>
                <c:pt idx="261">
                  <c:v>-0.68411442408385192</c:v>
                </c:pt>
                <c:pt idx="262">
                  <c:v>-0.68411018413105562</c:v>
                </c:pt>
                <c:pt idx="263">
                  <c:v>-0.67828897237228059</c:v>
                </c:pt>
                <c:pt idx="264">
                  <c:v>-0.71383869728918259</c:v>
                </c:pt>
                <c:pt idx="265">
                  <c:v>-0.76667965911731906</c:v>
                </c:pt>
                <c:pt idx="266">
                  <c:v>-0.79785282991116069</c:v>
                </c:pt>
                <c:pt idx="267">
                  <c:v>-0.86471467465940455</c:v>
                </c:pt>
                <c:pt idx="268">
                  <c:v>-0.92580357682545689</c:v>
                </c:pt>
                <c:pt idx="269">
                  <c:v>-0.96865396581437579</c:v>
                </c:pt>
                <c:pt idx="270">
                  <c:v>-1.0036132278798369</c:v>
                </c:pt>
                <c:pt idx="271">
                  <c:v>-1.0366821779605038</c:v>
                </c:pt>
                <c:pt idx="272">
                  <c:v>0.85675090727751479</c:v>
                </c:pt>
                <c:pt idx="273">
                  <c:v>0.84838158331286639</c:v>
                </c:pt>
                <c:pt idx="274">
                  <c:v>0.79523835745664284</c:v>
                </c:pt>
                <c:pt idx="275">
                  <c:v>0.720793861139709</c:v>
                </c:pt>
                <c:pt idx="276">
                  <c:v>0.67870728223331533</c:v>
                </c:pt>
                <c:pt idx="277">
                  <c:v>0.65441259602536839</c:v>
                </c:pt>
                <c:pt idx="278">
                  <c:v>0.57375524146815993</c:v>
                </c:pt>
                <c:pt idx="279">
                  <c:v>0.52607648361874726</c:v>
                </c:pt>
                <c:pt idx="280">
                  <c:v>0.46589277115996708</c:v>
                </c:pt>
                <c:pt idx="281">
                  <c:v>0.37568226497111196</c:v>
                </c:pt>
                <c:pt idx="282">
                  <c:v>0.31031802137460024</c:v>
                </c:pt>
                <c:pt idx="283">
                  <c:v>0.26131240673618317</c:v>
                </c:pt>
                <c:pt idx="284">
                  <c:v>0.19685811160162692</c:v>
                </c:pt>
                <c:pt idx="285">
                  <c:v>-1.74117848717697</c:v>
                </c:pt>
                <c:pt idx="286">
                  <c:v>0.34560779815654386</c:v>
                </c:pt>
                <c:pt idx="287">
                  <c:v>1.2099958304043263</c:v>
                </c:pt>
                <c:pt idx="288">
                  <c:v>0.7324276653745716</c:v>
                </c:pt>
                <c:pt idx="289">
                  <c:v>0.54435189377938231</c:v>
                </c:pt>
                <c:pt idx="290">
                  <c:v>0.48925331250967224</c:v>
                </c:pt>
                <c:pt idx="291">
                  <c:v>-0.88328912611459953</c:v>
                </c:pt>
                <c:pt idx="292">
                  <c:v>-0.95638936074549008</c:v>
                </c:pt>
                <c:pt idx="293">
                  <c:v>0.28319465645866376</c:v>
                </c:pt>
                <c:pt idx="294">
                  <c:v>0.23997370900693776</c:v>
                </c:pt>
                <c:pt idx="295">
                  <c:v>0.17858692444454</c:v>
                </c:pt>
                <c:pt idx="296">
                  <c:v>0.14152787046605764</c:v>
                </c:pt>
                <c:pt idx="297">
                  <c:v>8.4908587574871214E-2</c:v>
                </c:pt>
                <c:pt idx="298">
                  <c:v>-1.4640543130082744</c:v>
                </c:pt>
                <c:pt idx="299">
                  <c:v>-2.8333115568220695E-2</c:v>
                </c:pt>
                <c:pt idx="300">
                  <c:v>-9.3586025001937315E-2</c:v>
                </c:pt>
                <c:pt idx="301">
                  <c:v>-0.1790159285610721</c:v>
                </c:pt>
                <c:pt idx="302">
                  <c:v>0.91056122469018075</c:v>
                </c:pt>
                <c:pt idx="303">
                  <c:v>0.3591577720469093</c:v>
                </c:pt>
                <c:pt idx="304">
                  <c:v>0.8351391892205875</c:v>
                </c:pt>
                <c:pt idx="305">
                  <c:v>0.9178913538906851</c:v>
                </c:pt>
                <c:pt idx="306">
                  <c:v>0.79496930633511831</c:v>
                </c:pt>
                <c:pt idx="307">
                  <c:v>0.7533246316525033</c:v>
                </c:pt>
                <c:pt idx="308">
                  <c:v>0.77847089622932941</c:v>
                </c:pt>
                <c:pt idx="309">
                  <c:v>9.1264598910770142E-2</c:v>
                </c:pt>
                <c:pt idx="310">
                  <c:v>4.9657259701050824E-2</c:v>
                </c:pt>
                <c:pt idx="311">
                  <c:v>3.0305069160347076E-2</c:v>
                </c:pt>
                <c:pt idx="312">
                  <c:v>0.76457842081937466</c:v>
                </c:pt>
                <c:pt idx="313">
                  <c:v>8.9427171999663144E-2</c:v>
                </c:pt>
                <c:pt idx="314">
                  <c:v>0.12225071132790784</c:v>
                </c:pt>
                <c:pt idx="315">
                  <c:v>0.7786758120473557</c:v>
                </c:pt>
                <c:pt idx="316">
                  <c:v>0.76215158022546337</c:v>
                </c:pt>
                <c:pt idx="317">
                  <c:v>0.48625636274815437</c:v>
                </c:pt>
                <c:pt idx="318">
                  <c:v>0.53551966584952948</c:v>
                </c:pt>
                <c:pt idx="319">
                  <c:v>-1.6444972224716701</c:v>
                </c:pt>
                <c:pt idx="320">
                  <c:v>7.0294382586203866E-2</c:v>
                </c:pt>
                <c:pt idx="321">
                  <c:v>6.2411574769984664E-2</c:v>
                </c:pt>
                <c:pt idx="322">
                  <c:v>0.14316787210882193</c:v>
                </c:pt>
                <c:pt idx="323">
                  <c:v>1.1172282084455898E-2</c:v>
                </c:pt>
                <c:pt idx="324">
                  <c:v>-3.6019597549669007E-3</c:v>
                </c:pt>
                <c:pt idx="325">
                  <c:v>8.0401285611287621E-2</c:v>
                </c:pt>
                <c:pt idx="326">
                  <c:v>6.7069948850527972E-2</c:v>
                </c:pt>
                <c:pt idx="327">
                  <c:v>0.20890638016054347</c:v>
                </c:pt>
                <c:pt idx="328">
                  <c:v>0.20760208995741578</c:v>
                </c:pt>
                <c:pt idx="329">
                  <c:v>0.15929003891119214</c:v>
                </c:pt>
                <c:pt idx="330">
                  <c:v>0.15615843961649714</c:v>
                </c:pt>
                <c:pt idx="331">
                  <c:v>0.11631324930660604</c:v>
                </c:pt>
                <c:pt idx="332">
                  <c:v>0.77885783165899392</c:v>
                </c:pt>
                <c:pt idx="333">
                  <c:v>0.69898970306153518</c:v>
                </c:pt>
                <c:pt idx="334">
                  <c:v>0.6690109337433997</c:v>
                </c:pt>
                <c:pt idx="335">
                  <c:v>0.60676432922948687</c:v>
                </c:pt>
                <c:pt idx="336">
                  <c:v>0.57336775080205227</c:v>
                </c:pt>
                <c:pt idx="337">
                  <c:v>0.62855025859189906</c:v>
                </c:pt>
                <c:pt idx="338">
                  <c:v>0.6143366062174771</c:v>
                </c:pt>
                <c:pt idx="339">
                  <c:v>0.61957200556811209</c:v>
                </c:pt>
                <c:pt idx="340">
                  <c:v>0.62693904990170379</c:v>
                </c:pt>
                <c:pt idx="341">
                  <c:v>0.60111338227083777</c:v>
                </c:pt>
                <c:pt idx="342">
                  <c:v>-0.57845314649817725</c:v>
                </c:pt>
                <c:pt idx="343">
                  <c:v>0.52139222927964646</c:v>
                </c:pt>
                <c:pt idx="344">
                  <c:v>0.46952517260623017</c:v>
                </c:pt>
                <c:pt idx="345">
                  <c:v>0.41710761989004597</c:v>
                </c:pt>
                <c:pt idx="346">
                  <c:v>1.0877572267876892</c:v>
                </c:pt>
                <c:pt idx="347">
                  <c:v>0.68416088033153977</c:v>
                </c:pt>
                <c:pt idx="348">
                  <c:v>0.89614874345929607</c:v>
                </c:pt>
                <c:pt idx="349">
                  <c:v>1.0213793600890158</c:v>
                </c:pt>
                <c:pt idx="350">
                  <c:v>1.1031476380855898</c:v>
                </c:pt>
                <c:pt idx="351">
                  <c:v>0.83587565557892207</c:v>
                </c:pt>
                <c:pt idx="352">
                  <c:v>0.9578422890733711</c:v>
                </c:pt>
                <c:pt idx="353">
                  <c:v>0.90212775874970852</c:v>
                </c:pt>
                <c:pt idx="354">
                  <c:v>0.14331247770459002</c:v>
                </c:pt>
                <c:pt idx="355">
                  <c:v>1.0704033048954422</c:v>
                </c:pt>
                <c:pt idx="356">
                  <c:v>1.062946352951208</c:v>
                </c:pt>
                <c:pt idx="357">
                  <c:v>0.94517098836807389</c:v>
                </c:pt>
                <c:pt idx="358">
                  <c:v>0.88899919572909336</c:v>
                </c:pt>
                <c:pt idx="359">
                  <c:v>0.78219695566440595</c:v>
                </c:pt>
                <c:pt idx="360">
                  <c:v>0.18139225251899488</c:v>
                </c:pt>
                <c:pt idx="361">
                  <c:v>0.22312154147604726</c:v>
                </c:pt>
                <c:pt idx="362">
                  <c:v>-0.23254906822466301</c:v>
                </c:pt>
                <c:pt idx="363">
                  <c:v>-1.1650060797545803</c:v>
                </c:pt>
                <c:pt idx="364">
                  <c:v>-0.29597098643295161</c:v>
                </c:pt>
                <c:pt idx="365">
                  <c:v>-0.27503670918222956</c:v>
                </c:pt>
                <c:pt idx="366">
                  <c:v>-0.29950779077083595</c:v>
                </c:pt>
                <c:pt idx="367">
                  <c:v>-0.2935416030398979</c:v>
                </c:pt>
                <c:pt idx="368">
                  <c:v>-0.26878704288501959</c:v>
                </c:pt>
                <c:pt idx="369">
                  <c:v>-0.34589022708447231</c:v>
                </c:pt>
                <c:pt idx="370">
                  <c:v>-0.34313959872442462</c:v>
                </c:pt>
                <c:pt idx="371">
                  <c:v>-1.4100059678545471</c:v>
                </c:pt>
                <c:pt idx="372">
                  <c:v>-0.39490176411921857</c:v>
                </c:pt>
                <c:pt idx="373">
                  <c:v>-0.42124478404305088</c:v>
                </c:pt>
                <c:pt idx="374">
                  <c:v>-0.37839314907936344</c:v>
                </c:pt>
                <c:pt idx="375">
                  <c:v>-1.4637255984012318</c:v>
                </c:pt>
                <c:pt idx="376">
                  <c:v>-0.41600541964419063</c:v>
                </c:pt>
                <c:pt idx="377">
                  <c:v>-0.39507057970144355</c:v>
                </c:pt>
                <c:pt idx="378">
                  <c:v>-2.4814753069233197</c:v>
                </c:pt>
                <c:pt idx="379">
                  <c:v>-0.7867340754214649</c:v>
                </c:pt>
                <c:pt idx="380">
                  <c:v>-0.82525309458297913</c:v>
                </c:pt>
                <c:pt idx="381">
                  <c:v>-0.89717282886079397</c:v>
                </c:pt>
                <c:pt idx="382">
                  <c:v>-0.96521168140187263</c:v>
                </c:pt>
                <c:pt idx="383">
                  <c:v>-1.0591484604651782</c:v>
                </c:pt>
                <c:pt idx="384">
                  <c:v>-1.1550843756735858</c:v>
                </c:pt>
                <c:pt idx="385">
                  <c:v>-3.2153395739979591</c:v>
                </c:pt>
                <c:pt idx="386">
                  <c:v>-1.3488285526612285</c:v>
                </c:pt>
                <c:pt idx="387">
                  <c:v>-1.4071943477329638</c:v>
                </c:pt>
                <c:pt idx="388">
                  <c:v>-1.4736084265971177</c:v>
                </c:pt>
                <c:pt idx="389">
                  <c:v>-1.5212311111882002</c:v>
                </c:pt>
                <c:pt idx="390">
                  <c:v>-0.66571912019746271</c:v>
                </c:pt>
                <c:pt idx="391">
                  <c:v>-1.3999961494272066</c:v>
                </c:pt>
                <c:pt idx="392">
                  <c:v>-0.22115979370470407</c:v>
                </c:pt>
                <c:pt idx="393">
                  <c:v>-2.2133301651788422</c:v>
                </c:pt>
                <c:pt idx="394">
                  <c:v>-0.29189426254721024</c:v>
                </c:pt>
                <c:pt idx="395">
                  <c:v>-0.57701371129087964</c:v>
                </c:pt>
                <c:pt idx="396">
                  <c:v>-2.7616263100102136</c:v>
                </c:pt>
                <c:pt idx="397">
                  <c:v>-0.6429253872424634</c:v>
                </c:pt>
                <c:pt idx="398">
                  <c:v>-3.0009025326976033</c:v>
                </c:pt>
                <c:pt idx="399">
                  <c:v>-0.7786285138052822</c:v>
                </c:pt>
                <c:pt idx="400">
                  <c:v>-0.84894904910115943</c:v>
                </c:pt>
                <c:pt idx="401">
                  <c:v>-0.96758470835352584</c:v>
                </c:pt>
                <c:pt idx="402">
                  <c:v>-1.0451310638682529</c:v>
                </c:pt>
                <c:pt idx="403">
                  <c:v>-1.1012495334945038</c:v>
                </c:pt>
                <c:pt idx="404">
                  <c:v>-1.1755049851037533</c:v>
                </c:pt>
                <c:pt idx="405">
                  <c:v>-1.229509591306341</c:v>
                </c:pt>
                <c:pt idx="406">
                  <c:v>-0.16054762665644981</c:v>
                </c:pt>
                <c:pt idx="407">
                  <c:v>-3.0545218885217711</c:v>
                </c:pt>
                <c:pt idx="408">
                  <c:v>-0.68845364404835219</c:v>
                </c:pt>
                <c:pt idx="409">
                  <c:v>-0.72127595567352465</c:v>
                </c:pt>
                <c:pt idx="410">
                  <c:v>-0.73452945487240429</c:v>
                </c:pt>
                <c:pt idx="411">
                  <c:v>-0.78288159267271251</c:v>
                </c:pt>
                <c:pt idx="412">
                  <c:v>-0.78521749139194674</c:v>
                </c:pt>
                <c:pt idx="413">
                  <c:v>-0.20163254588238608</c:v>
                </c:pt>
                <c:pt idx="414">
                  <c:v>-0.82086271993424054</c:v>
                </c:pt>
                <c:pt idx="415">
                  <c:v>-0.8417121139752245</c:v>
                </c:pt>
                <c:pt idx="416">
                  <c:v>-0.88311226504322105</c:v>
                </c:pt>
                <c:pt idx="417">
                  <c:v>-0.91950844690782929</c:v>
                </c:pt>
                <c:pt idx="418">
                  <c:v>-0.94740452405206765</c:v>
                </c:pt>
                <c:pt idx="419">
                  <c:v>-0.99701549964085923</c:v>
                </c:pt>
                <c:pt idx="420">
                  <c:v>-1.0253208667500586</c:v>
                </c:pt>
                <c:pt idx="421">
                  <c:v>-1.0709004056260074</c:v>
                </c:pt>
                <c:pt idx="422">
                  <c:v>0.70754798834757016</c:v>
                </c:pt>
                <c:pt idx="423">
                  <c:v>-7.6038842526767431E-2</c:v>
                </c:pt>
                <c:pt idx="424">
                  <c:v>0.72540981133143823</c:v>
                </c:pt>
                <c:pt idx="425">
                  <c:v>0.40717512907702869</c:v>
                </c:pt>
                <c:pt idx="426">
                  <c:v>0.38969294933364318</c:v>
                </c:pt>
                <c:pt idx="427">
                  <c:v>0.39381665037286195</c:v>
                </c:pt>
                <c:pt idx="428">
                  <c:v>0.40963565870198321</c:v>
                </c:pt>
                <c:pt idx="429">
                  <c:v>0.34027096501782977</c:v>
                </c:pt>
                <c:pt idx="430">
                  <c:v>0.42457675505400705</c:v>
                </c:pt>
                <c:pt idx="431">
                  <c:v>0.41348387512319706</c:v>
                </c:pt>
                <c:pt idx="432">
                  <c:v>-0.53927662891240735</c:v>
                </c:pt>
                <c:pt idx="433">
                  <c:v>0.35730204113071812</c:v>
                </c:pt>
                <c:pt idx="434">
                  <c:v>1.3750698101848504</c:v>
                </c:pt>
                <c:pt idx="435">
                  <c:v>0.75251002166538494</c:v>
                </c:pt>
                <c:pt idx="436">
                  <c:v>0.29101274358883822</c:v>
                </c:pt>
                <c:pt idx="437">
                  <c:v>0.42918882246651913</c:v>
                </c:pt>
                <c:pt idx="438">
                  <c:v>0.37688490440499561</c:v>
                </c:pt>
                <c:pt idx="439">
                  <c:v>0.33350592969439186</c:v>
                </c:pt>
                <c:pt idx="440">
                  <c:v>-1.0756122493700362</c:v>
                </c:pt>
                <c:pt idx="441">
                  <c:v>0.10636408996576956</c:v>
                </c:pt>
                <c:pt idx="442">
                  <c:v>5.1659659786491383E-2</c:v>
                </c:pt>
                <c:pt idx="443">
                  <c:v>-8.2285631499632809E-3</c:v>
                </c:pt>
                <c:pt idx="444">
                  <c:v>-1.3630919599358211</c:v>
                </c:pt>
                <c:pt idx="445">
                  <c:v>-0.11686270372344597</c:v>
                </c:pt>
                <c:pt idx="446">
                  <c:v>-0.18102831021840946</c:v>
                </c:pt>
                <c:pt idx="447">
                  <c:v>-0.22903950364289774</c:v>
                </c:pt>
                <c:pt idx="448">
                  <c:v>0.11581985592586745</c:v>
                </c:pt>
                <c:pt idx="449">
                  <c:v>-0.4486361925902031</c:v>
                </c:pt>
                <c:pt idx="450">
                  <c:v>-0.59609824225240049</c:v>
                </c:pt>
                <c:pt idx="451">
                  <c:v>-0.7043489922751266</c:v>
                </c:pt>
                <c:pt idx="452">
                  <c:v>-0.11556433825139142</c:v>
                </c:pt>
                <c:pt idx="453">
                  <c:v>-0.17917870334843636</c:v>
                </c:pt>
                <c:pt idx="454">
                  <c:v>-0.22515809584789981</c:v>
                </c:pt>
                <c:pt idx="455">
                  <c:v>-0.64226299008247456</c:v>
                </c:pt>
                <c:pt idx="456">
                  <c:v>-3.1074159587153036</c:v>
                </c:pt>
                <c:pt idx="457">
                  <c:v>-0.73247352694696855</c:v>
                </c:pt>
                <c:pt idx="458">
                  <c:v>-0.77186504734681649</c:v>
                </c:pt>
                <c:pt idx="459">
                  <c:v>-0.74127546643918862</c:v>
                </c:pt>
                <c:pt idx="460">
                  <c:v>-0.78324309026791294</c:v>
                </c:pt>
                <c:pt idx="461">
                  <c:v>-3.682611174833939</c:v>
                </c:pt>
                <c:pt idx="462">
                  <c:v>-0.81806621405047675</c:v>
                </c:pt>
                <c:pt idx="463">
                  <c:v>-0.86874282628055066</c:v>
                </c:pt>
                <c:pt idx="464">
                  <c:v>-3.5368924317089609</c:v>
                </c:pt>
                <c:pt idx="465">
                  <c:v>-3.5862461239942069</c:v>
                </c:pt>
                <c:pt idx="466">
                  <c:v>-1.0129155844019424</c:v>
                </c:pt>
                <c:pt idx="467">
                  <c:v>1.3325362615797742</c:v>
                </c:pt>
                <c:pt idx="468">
                  <c:v>0.35072503323924326</c:v>
                </c:pt>
                <c:pt idx="469">
                  <c:v>0.31747187888816863</c:v>
                </c:pt>
                <c:pt idx="470">
                  <c:v>1.1798373892739544</c:v>
                </c:pt>
                <c:pt idx="471">
                  <c:v>-8.7825184993480604E-2</c:v>
                </c:pt>
                <c:pt idx="472">
                  <c:v>1.1255155519969484</c:v>
                </c:pt>
                <c:pt idx="473">
                  <c:v>1.3763707818402833</c:v>
                </c:pt>
                <c:pt idx="474">
                  <c:v>1.0970481707655373</c:v>
                </c:pt>
                <c:pt idx="475">
                  <c:v>1.8217358370570804</c:v>
                </c:pt>
                <c:pt idx="476">
                  <c:v>0.63568013626941988</c:v>
                </c:pt>
                <c:pt idx="477">
                  <c:v>0.57326874838179576</c:v>
                </c:pt>
                <c:pt idx="478">
                  <c:v>0.61970086215734066</c:v>
                </c:pt>
                <c:pt idx="479">
                  <c:v>0.67298389162028593</c:v>
                </c:pt>
                <c:pt idx="480">
                  <c:v>0.17173504082748592</c:v>
                </c:pt>
                <c:pt idx="481">
                  <c:v>0.64631589569230474</c:v>
                </c:pt>
                <c:pt idx="482">
                  <c:v>0.61159597474929495</c:v>
                </c:pt>
                <c:pt idx="483">
                  <c:v>-0.60975238996038073</c:v>
                </c:pt>
                <c:pt idx="484">
                  <c:v>-0.18585718898983061</c:v>
                </c:pt>
                <c:pt idx="485">
                  <c:v>-0.78629483448551918</c:v>
                </c:pt>
                <c:pt idx="486">
                  <c:v>-0.86168106179663784</c:v>
                </c:pt>
                <c:pt idx="487">
                  <c:v>-0.90193319103331782</c:v>
                </c:pt>
                <c:pt idx="488">
                  <c:v>-0.89182389900142356</c:v>
                </c:pt>
                <c:pt idx="489">
                  <c:v>-0.89029514180067792</c:v>
                </c:pt>
                <c:pt idx="490">
                  <c:v>-4.1485492469938308</c:v>
                </c:pt>
                <c:pt idx="491">
                  <c:v>-0.91963733619710553</c:v>
                </c:pt>
                <c:pt idx="492">
                  <c:v>-0.94513384383782095</c:v>
                </c:pt>
                <c:pt idx="493">
                  <c:v>-4.2795637613659263</c:v>
                </c:pt>
                <c:pt idx="494">
                  <c:v>-4.2424599762669564</c:v>
                </c:pt>
                <c:pt idx="495">
                  <c:v>-4.2747333567119101</c:v>
                </c:pt>
                <c:pt idx="496">
                  <c:v>-4.244814384742007</c:v>
                </c:pt>
                <c:pt idx="497">
                  <c:v>-0.80879330957777651</c:v>
                </c:pt>
                <c:pt idx="498">
                  <c:v>-0.89044595101251223</c:v>
                </c:pt>
                <c:pt idx="499">
                  <c:v>-0.94540979020262894</c:v>
                </c:pt>
                <c:pt idx="500">
                  <c:v>-0.98981685498229821</c:v>
                </c:pt>
                <c:pt idx="501">
                  <c:v>-1.0562374519939994</c:v>
                </c:pt>
                <c:pt idx="502">
                  <c:v>-2.4702369780242823</c:v>
                </c:pt>
                <c:pt idx="503">
                  <c:v>-1.0979113617331839</c:v>
                </c:pt>
                <c:pt idx="504">
                  <c:v>-1.1244184179836092</c:v>
                </c:pt>
                <c:pt idx="505">
                  <c:v>-1.1317347899143102</c:v>
                </c:pt>
                <c:pt idx="506">
                  <c:v>-3.7732545358928782</c:v>
                </c:pt>
                <c:pt idx="507">
                  <c:v>-3.7982306229871212</c:v>
                </c:pt>
                <c:pt idx="508">
                  <c:v>-3.8271549321169145</c:v>
                </c:pt>
                <c:pt idx="509">
                  <c:v>-3.8723478339771793</c:v>
                </c:pt>
                <c:pt idx="510">
                  <c:v>-4.1702871862152309</c:v>
                </c:pt>
                <c:pt idx="511">
                  <c:v>-3.9418006754313049</c:v>
                </c:pt>
                <c:pt idx="512">
                  <c:v>1.459796642236675</c:v>
                </c:pt>
                <c:pt idx="513">
                  <c:v>1.1292686062966633</c:v>
                </c:pt>
                <c:pt idx="514">
                  <c:v>0.99484713609011732</c:v>
                </c:pt>
                <c:pt idx="515">
                  <c:v>1.1661159989675587</c:v>
                </c:pt>
                <c:pt idx="516">
                  <c:v>1.0357635966600081</c:v>
                </c:pt>
                <c:pt idx="517">
                  <c:v>1.0984634115710483</c:v>
                </c:pt>
                <c:pt idx="518">
                  <c:v>1.1418852004500586</c:v>
                </c:pt>
                <c:pt idx="519">
                  <c:v>0.45437574114661905</c:v>
                </c:pt>
                <c:pt idx="520">
                  <c:v>0.94516420216999986</c:v>
                </c:pt>
                <c:pt idx="521">
                  <c:v>0.89518261687551492</c:v>
                </c:pt>
                <c:pt idx="522">
                  <c:v>1.0230207419275079</c:v>
                </c:pt>
                <c:pt idx="523">
                  <c:v>0.25880667880765018</c:v>
                </c:pt>
                <c:pt idx="524">
                  <c:v>0.32482547439652337</c:v>
                </c:pt>
                <c:pt idx="525">
                  <c:v>0.27576350873762084</c:v>
                </c:pt>
                <c:pt idx="526">
                  <c:v>0.30650936307601212</c:v>
                </c:pt>
                <c:pt idx="527">
                  <c:v>0.61463171824493412</c:v>
                </c:pt>
                <c:pt idx="528">
                  <c:v>0.6057992447390057</c:v>
                </c:pt>
                <c:pt idx="529">
                  <c:v>0.57506620799028696</c:v>
                </c:pt>
                <c:pt idx="530">
                  <c:v>0.56399222200936916</c:v>
                </c:pt>
                <c:pt idx="531">
                  <c:v>0.53972373768574666</c:v>
                </c:pt>
                <c:pt idx="532">
                  <c:v>0.57980343649105348</c:v>
                </c:pt>
                <c:pt idx="533">
                  <c:v>0.58216693660283247</c:v>
                </c:pt>
                <c:pt idx="534">
                  <c:v>0.55543356242674113</c:v>
                </c:pt>
                <c:pt idx="535">
                  <c:v>0.6024233855864376</c:v>
                </c:pt>
                <c:pt idx="536">
                  <c:v>0.56877744406118436</c:v>
                </c:pt>
                <c:pt idx="537">
                  <c:v>-0.12360684460510989</c:v>
                </c:pt>
                <c:pt idx="538">
                  <c:v>-0.18156047456512178</c:v>
                </c:pt>
                <c:pt idx="539">
                  <c:v>-0.22039449401439046</c:v>
                </c:pt>
                <c:pt idx="540">
                  <c:v>-0.32469504038915575</c:v>
                </c:pt>
                <c:pt idx="541">
                  <c:v>0.33230115184532621</c:v>
                </c:pt>
                <c:pt idx="542">
                  <c:v>0.79271242351960647</c:v>
                </c:pt>
                <c:pt idx="543">
                  <c:v>0.9067987995157214</c:v>
                </c:pt>
                <c:pt idx="544">
                  <c:v>0.72762441903668096</c:v>
                </c:pt>
                <c:pt idx="545">
                  <c:v>0.8525613154138415</c:v>
                </c:pt>
                <c:pt idx="546">
                  <c:v>-0.16592187355777838</c:v>
                </c:pt>
                <c:pt idx="547">
                  <c:v>-0.25209731603028718</c:v>
                </c:pt>
                <c:pt idx="548">
                  <c:v>0.66890445116839203</c:v>
                </c:pt>
                <c:pt idx="549">
                  <c:v>0.66114582727459337</c:v>
                </c:pt>
                <c:pt idx="550">
                  <c:v>0.69707963416489926</c:v>
                </c:pt>
                <c:pt idx="551">
                  <c:v>0.6378843088905839</c:v>
                </c:pt>
                <c:pt idx="552">
                  <c:v>0.67402507365641406</c:v>
                </c:pt>
                <c:pt idx="553">
                  <c:v>-0.39022734168053314</c:v>
                </c:pt>
                <c:pt idx="554">
                  <c:v>0.57266727904468806</c:v>
                </c:pt>
                <c:pt idx="555">
                  <c:v>0.53837588661195068</c:v>
                </c:pt>
                <c:pt idx="556">
                  <c:v>0.51511858804656852</c:v>
                </c:pt>
                <c:pt idx="557">
                  <c:v>-1.5383146301006465</c:v>
                </c:pt>
                <c:pt idx="558">
                  <c:v>-6.6150252940062812E-2</c:v>
                </c:pt>
                <c:pt idx="559">
                  <c:v>-0.10415323936378676</c:v>
                </c:pt>
                <c:pt idx="560">
                  <c:v>-0.12908109497965131</c:v>
                </c:pt>
                <c:pt idx="561">
                  <c:v>-0.15879460107041102</c:v>
                </c:pt>
                <c:pt idx="562">
                  <c:v>-0.20640380911605782</c:v>
                </c:pt>
                <c:pt idx="563">
                  <c:v>-0.2269565977615064</c:v>
                </c:pt>
                <c:pt idx="564">
                  <c:v>0.62379803373961273</c:v>
                </c:pt>
                <c:pt idx="565">
                  <c:v>0.1436572501508987</c:v>
                </c:pt>
                <c:pt idx="566">
                  <c:v>-0.31561615901662721</c:v>
                </c:pt>
                <c:pt idx="567">
                  <c:v>-0.322148748813124</c:v>
                </c:pt>
                <c:pt idx="568">
                  <c:v>-0.34346972151840882</c:v>
                </c:pt>
                <c:pt idx="569">
                  <c:v>-0.34713619513892346</c:v>
                </c:pt>
                <c:pt idx="570">
                  <c:v>-0.33893541607090344</c:v>
                </c:pt>
                <c:pt idx="571">
                  <c:v>-0.34107601744902855</c:v>
                </c:pt>
                <c:pt idx="572">
                  <c:v>0.45602211014610899</c:v>
                </c:pt>
                <c:pt idx="573">
                  <c:v>0.39982943425783279</c:v>
                </c:pt>
                <c:pt idx="574">
                  <c:v>0.35995559063558374</c:v>
                </c:pt>
                <c:pt idx="575">
                  <c:v>8.1295029544418307E-2</c:v>
                </c:pt>
                <c:pt idx="576">
                  <c:v>4.6382603486755936E-2</c:v>
                </c:pt>
                <c:pt idx="577">
                  <c:v>1.1448735598687783</c:v>
                </c:pt>
                <c:pt idx="578">
                  <c:v>-2.9884193993225276E-2</c:v>
                </c:pt>
                <c:pt idx="579">
                  <c:v>-0.12042518802364835</c:v>
                </c:pt>
                <c:pt idx="580">
                  <c:v>-0.2004571495044789</c:v>
                </c:pt>
                <c:pt idx="581">
                  <c:v>-0.25990455625159115</c:v>
                </c:pt>
                <c:pt idx="582">
                  <c:v>-2.9930156144456386</c:v>
                </c:pt>
                <c:pt idx="583">
                  <c:v>-0.46218247239980625</c:v>
                </c:pt>
                <c:pt idx="584">
                  <c:v>-0.51565212970129548</c:v>
                </c:pt>
                <c:pt idx="585">
                  <c:v>-0.5200878401892548</c:v>
                </c:pt>
                <c:pt idx="586">
                  <c:v>-0.5066774292963806</c:v>
                </c:pt>
                <c:pt idx="587">
                  <c:v>1.4068564285567295</c:v>
                </c:pt>
                <c:pt idx="588">
                  <c:v>1.3922291166886935</c:v>
                </c:pt>
                <c:pt idx="589">
                  <c:v>1.1548492129096715</c:v>
                </c:pt>
                <c:pt idx="590">
                  <c:v>1.1388687522846839</c:v>
                </c:pt>
                <c:pt idx="591">
                  <c:v>0.39353762684446691</c:v>
                </c:pt>
                <c:pt idx="592">
                  <c:v>1.3555109805966026</c:v>
                </c:pt>
                <c:pt idx="593">
                  <c:v>1.1365421525455233</c:v>
                </c:pt>
                <c:pt idx="594">
                  <c:v>1.2643101733106332</c:v>
                </c:pt>
                <c:pt idx="595">
                  <c:v>0.46064966848648559</c:v>
                </c:pt>
                <c:pt idx="596">
                  <c:v>1.1656573979367202</c:v>
                </c:pt>
                <c:pt idx="597">
                  <c:v>0.40061734165038165</c:v>
                </c:pt>
                <c:pt idx="598">
                  <c:v>0.3703742697859016</c:v>
                </c:pt>
                <c:pt idx="599">
                  <c:v>1.2154342431007121</c:v>
                </c:pt>
                <c:pt idx="600">
                  <c:v>0.2934564884314641</c:v>
                </c:pt>
                <c:pt idx="601">
                  <c:v>1.0853901632662819</c:v>
                </c:pt>
                <c:pt idx="602">
                  <c:v>-0.13702450512945313</c:v>
                </c:pt>
                <c:pt idx="603">
                  <c:v>-0.17027795186807451</c:v>
                </c:pt>
                <c:pt idx="604">
                  <c:v>-0.80898650630458213</c:v>
                </c:pt>
                <c:pt idx="605">
                  <c:v>-0.87468860723038977</c:v>
                </c:pt>
                <c:pt idx="606">
                  <c:v>-0.75024907701172128</c:v>
                </c:pt>
                <c:pt idx="607">
                  <c:v>-0.97860499199216555</c:v>
                </c:pt>
                <c:pt idx="608">
                  <c:v>-0.34235645118130897</c:v>
                </c:pt>
                <c:pt idx="609">
                  <c:v>-0.37996839344593297</c:v>
                </c:pt>
                <c:pt idx="610">
                  <c:v>-0.27959209612041597</c:v>
                </c:pt>
                <c:pt idx="611">
                  <c:v>-0.21911543595108818</c:v>
                </c:pt>
                <c:pt idx="612">
                  <c:v>-0.38930106866499103</c:v>
                </c:pt>
                <c:pt idx="613">
                  <c:v>-0.38527933319802815</c:v>
                </c:pt>
                <c:pt idx="614">
                  <c:v>-0.32218445779944244</c:v>
                </c:pt>
                <c:pt idx="615">
                  <c:v>-0.3401909535759195</c:v>
                </c:pt>
                <c:pt idx="616">
                  <c:v>-0.3395213254183827</c:v>
                </c:pt>
                <c:pt idx="617">
                  <c:v>1.2838195151248828</c:v>
                </c:pt>
                <c:pt idx="618">
                  <c:v>1.2601050811278194</c:v>
                </c:pt>
                <c:pt idx="619">
                  <c:v>1.1969743317590262</c:v>
                </c:pt>
                <c:pt idx="620">
                  <c:v>1.2493232062119168</c:v>
                </c:pt>
                <c:pt idx="621">
                  <c:v>1.0945943467292409</c:v>
                </c:pt>
                <c:pt idx="622">
                  <c:v>0.48591722677710059</c:v>
                </c:pt>
                <c:pt idx="623">
                  <c:v>0.45607558335036513</c:v>
                </c:pt>
                <c:pt idx="624">
                  <c:v>0.50700689144313771</c:v>
                </c:pt>
                <c:pt idx="625">
                  <c:v>0.51084665559441056</c:v>
                </c:pt>
                <c:pt idx="626">
                  <c:v>0.39780162920645268</c:v>
                </c:pt>
                <c:pt idx="627">
                  <c:v>0.45704865013228596</c:v>
                </c:pt>
                <c:pt idx="628">
                  <c:v>0.4744229551181276</c:v>
                </c:pt>
                <c:pt idx="629">
                  <c:v>0.52116440792334429</c:v>
                </c:pt>
                <c:pt idx="630">
                  <c:v>1.0572430246961835</c:v>
                </c:pt>
                <c:pt idx="631">
                  <c:v>1.1244746696842358</c:v>
                </c:pt>
                <c:pt idx="632">
                  <c:v>1.311374148916763</c:v>
                </c:pt>
                <c:pt idx="633">
                  <c:v>0.43212669748563143</c:v>
                </c:pt>
                <c:pt idx="634">
                  <c:v>-3.998414190155058E-3</c:v>
                </c:pt>
                <c:pt idx="635">
                  <c:v>-8.2623675888809381E-2</c:v>
                </c:pt>
                <c:pt idx="636">
                  <c:v>7.5521452845284193E-2</c:v>
                </c:pt>
                <c:pt idx="637">
                  <c:v>-0.30365241586872538</c:v>
                </c:pt>
                <c:pt idx="638">
                  <c:v>-6.3204379956644978E-3</c:v>
                </c:pt>
                <c:pt idx="639">
                  <c:v>-0.17520101088296813</c:v>
                </c:pt>
                <c:pt idx="640">
                  <c:v>-0.15307081611388831</c:v>
                </c:pt>
                <c:pt idx="641">
                  <c:v>-0.14468028478370118</c:v>
                </c:pt>
                <c:pt idx="642">
                  <c:v>-0.2634146280083472</c:v>
                </c:pt>
                <c:pt idx="643">
                  <c:v>1.8501195273878598E-2</c:v>
                </c:pt>
                <c:pt idx="644">
                  <c:v>-0.14533735360837474</c:v>
                </c:pt>
                <c:pt idx="645">
                  <c:v>2.5387712932878073E-2</c:v>
                </c:pt>
                <c:pt idx="646">
                  <c:v>-0.4875927259672232</c:v>
                </c:pt>
                <c:pt idx="647">
                  <c:v>8.2864217876236615E-2</c:v>
                </c:pt>
                <c:pt idx="648">
                  <c:v>-0.54061985943666946</c:v>
                </c:pt>
                <c:pt idx="649">
                  <c:v>1.9208897359408946E-2</c:v>
                </c:pt>
                <c:pt idx="650">
                  <c:v>3.2794580061765256E-2</c:v>
                </c:pt>
                <c:pt idx="651">
                  <c:v>-1.7778417782729903E-2</c:v>
                </c:pt>
                <c:pt idx="652">
                  <c:v>-0.74683203952262422</c:v>
                </c:pt>
                <c:pt idx="653">
                  <c:v>-0.73542063687187598</c:v>
                </c:pt>
                <c:pt idx="654">
                  <c:v>-0.77198654130718314</c:v>
                </c:pt>
                <c:pt idx="655">
                  <c:v>-0.78177384906247949</c:v>
                </c:pt>
                <c:pt idx="656">
                  <c:v>-0.20139239338725975</c:v>
                </c:pt>
                <c:pt idx="657">
                  <c:v>-0.20632989470906937</c:v>
                </c:pt>
                <c:pt idx="658">
                  <c:v>-0.24668687597101016</c:v>
                </c:pt>
                <c:pt idx="659">
                  <c:v>-1.0558088321307517</c:v>
                </c:pt>
                <c:pt idx="660">
                  <c:v>-0.27740057162853754</c:v>
                </c:pt>
                <c:pt idx="661">
                  <c:v>-0.31237277339649322</c:v>
                </c:pt>
                <c:pt idx="662">
                  <c:v>0.9296220064157259</c:v>
                </c:pt>
                <c:pt idx="663">
                  <c:v>0.42619553611618005</c:v>
                </c:pt>
                <c:pt idx="664">
                  <c:v>0.23610197341177588</c:v>
                </c:pt>
                <c:pt idx="665">
                  <c:v>0.21334197863749532</c:v>
                </c:pt>
                <c:pt idx="666">
                  <c:v>0.19366480454861701</c:v>
                </c:pt>
                <c:pt idx="667">
                  <c:v>0.15947965572330305</c:v>
                </c:pt>
                <c:pt idx="668">
                  <c:v>0.17657884856690687</c:v>
                </c:pt>
                <c:pt idx="669">
                  <c:v>0.1765815731959279</c:v>
                </c:pt>
                <c:pt idx="670">
                  <c:v>0.16010147107914893</c:v>
                </c:pt>
                <c:pt idx="671">
                  <c:v>0.1644165111919195</c:v>
                </c:pt>
                <c:pt idx="672">
                  <c:v>0.15303433503802419</c:v>
                </c:pt>
                <c:pt idx="673">
                  <c:v>0.1040932618199386</c:v>
                </c:pt>
                <c:pt idx="674">
                  <c:v>4.0074187424312839E-2</c:v>
                </c:pt>
                <c:pt idx="675">
                  <c:v>-1.6823136130061967E-2</c:v>
                </c:pt>
                <c:pt idx="676">
                  <c:v>-0.165107586488632</c:v>
                </c:pt>
                <c:pt idx="677">
                  <c:v>-0.4087053733905362</c:v>
                </c:pt>
                <c:pt idx="678">
                  <c:v>-0.44688866866533289</c:v>
                </c:pt>
                <c:pt idx="679">
                  <c:v>-0.4923081222897901</c:v>
                </c:pt>
                <c:pt idx="680">
                  <c:v>-0.66185028057730999</c:v>
                </c:pt>
                <c:pt idx="681">
                  <c:v>-0.70665008234128568</c:v>
                </c:pt>
                <c:pt idx="682">
                  <c:v>-0.77548598890813059</c:v>
                </c:pt>
                <c:pt idx="683">
                  <c:v>-0.81658965008366768</c:v>
                </c:pt>
                <c:pt idx="684">
                  <c:v>-0.85044480121452848</c:v>
                </c:pt>
                <c:pt idx="685">
                  <c:v>-2.8685156883501985</c:v>
                </c:pt>
                <c:pt idx="686">
                  <c:v>-0.96486184793545593</c:v>
                </c:pt>
                <c:pt idx="687">
                  <c:v>-1.0309352090094057</c:v>
                </c:pt>
                <c:pt idx="688">
                  <c:v>-1.1041015200839852</c:v>
                </c:pt>
                <c:pt idx="689">
                  <c:v>-1.1544834554815202</c:v>
                </c:pt>
                <c:pt idx="690">
                  <c:v>-3.4279750513783029</c:v>
                </c:pt>
                <c:pt idx="691">
                  <c:v>-1.2568919690041975</c:v>
                </c:pt>
                <c:pt idx="692">
                  <c:v>6.5612428500130642E-4</c:v>
                </c:pt>
                <c:pt idx="693">
                  <c:v>-0.44681701592647516</c:v>
                </c:pt>
                <c:pt idx="694">
                  <c:v>0.3430944393764096</c:v>
                </c:pt>
                <c:pt idx="695">
                  <c:v>-0.68962345885904108</c:v>
                </c:pt>
                <c:pt idx="696">
                  <c:v>0.20484422591224602</c:v>
                </c:pt>
                <c:pt idx="697">
                  <c:v>-0.69690407313960712</c:v>
                </c:pt>
                <c:pt idx="698">
                  <c:v>-0.83724551934959568</c:v>
                </c:pt>
                <c:pt idx="699">
                  <c:v>-0.77795395887043228</c:v>
                </c:pt>
                <c:pt idx="700">
                  <c:v>5.5036423315406896E-2</c:v>
                </c:pt>
                <c:pt idx="701">
                  <c:v>-0.64407740205264596</c:v>
                </c:pt>
                <c:pt idx="702">
                  <c:v>-0.59748119355176255</c:v>
                </c:pt>
                <c:pt idx="703">
                  <c:v>-0.68168849385297858</c:v>
                </c:pt>
                <c:pt idx="704">
                  <c:v>-1.1100279363564036</c:v>
                </c:pt>
                <c:pt idx="705">
                  <c:v>-0.71269827453671775</c:v>
                </c:pt>
                <c:pt idx="706">
                  <c:v>-0.73490261704398729</c:v>
                </c:pt>
                <c:pt idx="707">
                  <c:v>6.8491290307114525E-2</c:v>
                </c:pt>
                <c:pt idx="708">
                  <c:v>1.8853808816803569E-2</c:v>
                </c:pt>
                <c:pt idx="709">
                  <c:v>-1.0251865770500045E-2</c:v>
                </c:pt>
                <c:pt idx="710">
                  <c:v>-1.1733459987484882E-2</c:v>
                </c:pt>
                <c:pt idx="711">
                  <c:v>-7.6866773577161276E-2</c:v>
                </c:pt>
                <c:pt idx="712">
                  <c:v>1.2209626333316801</c:v>
                </c:pt>
                <c:pt idx="713">
                  <c:v>0.15161325601695214</c:v>
                </c:pt>
                <c:pt idx="714">
                  <c:v>-0.13925473333163343</c:v>
                </c:pt>
                <c:pt idx="715">
                  <c:v>-2.1584031252995435</c:v>
                </c:pt>
                <c:pt idx="716">
                  <c:v>-0.22317312785492094</c:v>
                </c:pt>
                <c:pt idx="717">
                  <c:v>-0.25309707751932969</c:v>
                </c:pt>
                <c:pt idx="718">
                  <c:v>-0.26560375491665184</c:v>
                </c:pt>
                <c:pt idx="719">
                  <c:v>-0.29621338720692597</c:v>
                </c:pt>
                <c:pt idx="720">
                  <c:v>-0.32455467678366151</c:v>
                </c:pt>
                <c:pt idx="721">
                  <c:v>-0.38302577680790278</c:v>
                </c:pt>
                <c:pt idx="722">
                  <c:v>0.64155957372017869</c:v>
                </c:pt>
                <c:pt idx="723">
                  <c:v>0.72862263185643406</c:v>
                </c:pt>
                <c:pt idx="724">
                  <c:v>0.56389291580907763</c:v>
                </c:pt>
                <c:pt idx="725">
                  <c:v>-0.41356229911957992</c:v>
                </c:pt>
                <c:pt idx="726">
                  <c:v>0.6175315982633941</c:v>
                </c:pt>
                <c:pt idx="727">
                  <c:v>0.70504715964943021</c:v>
                </c:pt>
                <c:pt idx="728">
                  <c:v>0.73436441879995518</c:v>
                </c:pt>
                <c:pt idx="729">
                  <c:v>0.69255305328269245</c:v>
                </c:pt>
                <c:pt idx="730">
                  <c:v>0.65901027868845941</c:v>
                </c:pt>
                <c:pt idx="731">
                  <c:v>-0.81408658788753185</c:v>
                </c:pt>
                <c:pt idx="732">
                  <c:v>0.51102197149742534</c:v>
                </c:pt>
                <c:pt idx="733">
                  <c:v>-0.35691528303146425</c:v>
                </c:pt>
                <c:pt idx="734">
                  <c:v>0.61225850636744183</c:v>
                </c:pt>
                <c:pt idx="735">
                  <c:v>0.55748298277867203</c:v>
                </c:pt>
                <c:pt idx="736">
                  <c:v>0.60287160991659361</c:v>
                </c:pt>
                <c:pt idx="737">
                  <c:v>1.0242343099585192</c:v>
                </c:pt>
                <c:pt idx="738">
                  <c:v>1.0293063122174466</c:v>
                </c:pt>
                <c:pt idx="739">
                  <c:v>0.98360122069539713</c:v>
                </c:pt>
                <c:pt idx="740">
                  <c:v>0.94543598028570786</c:v>
                </c:pt>
                <c:pt idx="741">
                  <c:v>0.918348593366896</c:v>
                </c:pt>
                <c:pt idx="742">
                  <c:v>0.9698299681075746</c:v>
                </c:pt>
                <c:pt idx="743">
                  <c:v>0.91788850056006865</c:v>
                </c:pt>
                <c:pt idx="744">
                  <c:v>5.5765983982708323E-2</c:v>
                </c:pt>
                <c:pt idx="745">
                  <c:v>0.95401783735704226</c:v>
                </c:pt>
                <c:pt idx="746">
                  <c:v>0.97089086406167235</c:v>
                </c:pt>
                <c:pt idx="747">
                  <c:v>0.97521067572275622</c:v>
                </c:pt>
                <c:pt idx="748">
                  <c:v>0.99425616809851303</c:v>
                </c:pt>
                <c:pt idx="749">
                  <c:v>0.87859565928534356</c:v>
                </c:pt>
                <c:pt idx="750">
                  <c:v>0.85499788686511935</c:v>
                </c:pt>
                <c:pt idx="751">
                  <c:v>0.79498030783866536</c:v>
                </c:pt>
                <c:pt idx="752">
                  <c:v>1.8705518177340905</c:v>
                </c:pt>
                <c:pt idx="753">
                  <c:v>2.0192513423752576</c:v>
                </c:pt>
                <c:pt idx="754">
                  <c:v>0.91925392331641653</c:v>
                </c:pt>
                <c:pt idx="755">
                  <c:v>1.267906728630346</c:v>
                </c:pt>
                <c:pt idx="756">
                  <c:v>0.65141638320084394</c:v>
                </c:pt>
                <c:pt idx="757">
                  <c:v>0.64295178734529279</c:v>
                </c:pt>
                <c:pt idx="758">
                  <c:v>0.61031412881196445</c:v>
                </c:pt>
                <c:pt idx="759">
                  <c:v>0.58861449489081807</c:v>
                </c:pt>
                <c:pt idx="760">
                  <c:v>0.58677183453804072</c:v>
                </c:pt>
                <c:pt idx="761">
                  <c:v>0.56445479310495661</c:v>
                </c:pt>
                <c:pt idx="762">
                  <c:v>0.51365776192258616</c:v>
                </c:pt>
                <c:pt idx="763">
                  <c:v>0.46347790295826263</c:v>
                </c:pt>
                <c:pt idx="764">
                  <c:v>0.47255971162742516</c:v>
                </c:pt>
                <c:pt idx="765">
                  <c:v>0.45686010212072214</c:v>
                </c:pt>
                <c:pt idx="766">
                  <c:v>0.44608447940798723</c:v>
                </c:pt>
                <c:pt idx="767">
                  <c:v>1.0394983979099119</c:v>
                </c:pt>
                <c:pt idx="768">
                  <c:v>1.0196234362889758</c:v>
                </c:pt>
                <c:pt idx="769">
                  <c:v>1.0003813358281233</c:v>
                </c:pt>
                <c:pt idx="770">
                  <c:v>0.96399865231567372</c:v>
                </c:pt>
                <c:pt idx="771">
                  <c:v>0.92916019686009654</c:v>
                </c:pt>
                <c:pt idx="772">
                  <c:v>-0.39055602546670859</c:v>
                </c:pt>
                <c:pt idx="773">
                  <c:v>0.92353244650314581</c:v>
                </c:pt>
                <c:pt idx="774">
                  <c:v>-0.40421017780980256</c:v>
                </c:pt>
                <c:pt idx="775">
                  <c:v>1.5789415402843556</c:v>
                </c:pt>
                <c:pt idx="776">
                  <c:v>0.9027525686429585</c:v>
                </c:pt>
                <c:pt idx="777">
                  <c:v>0.75024628509846769</c:v>
                </c:pt>
                <c:pt idx="778">
                  <c:v>-0.62419549489136428</c:v>
                </c:pt>
                <c:pt idx="779">
                  <c:v>-0.10960766606846756</c:v>
                </c:pt>
                <c:pt idx="780">
                  <c:v>0.60758261524414614</c:v>
                </c:pt>
                <c:pt idx="781">
                  <c:v>0.62006531898688333</c:v>
                </c:pt>
                <c:pt idx="782">
                  <c:v>-2.3321697196870459</c:v>
                </c:pt>
                <c:pt idx="783">
                  <c:v>-0.9541750795339411</c:v>
                </c:pt>
                <c:pt idx="784">
                  <c:v>-1.2027140146874786</c:v>
                </c:pt>
                <c:pt idx="785">
                  <c:v>-1.1771429584675575</c:v>
                </c:pt>
                <c:pt idx="786">
                  <c:v>-1.1339829551176064</c:v>
                </c:pt>
                <c:pt idx="787">
                  <c:v>-3.1782507868680989</c:v>
                </c:pt>
                <c:pt idx="788">
                  <c:v>-1.2082424673973702</c:v>
                </c:pt>
                <c:pt idx="789">
                  <c:v>-1.1068389274523223</c:v>
                </c:pt>
                <c:pt idx="790">
                  <c:v>-1.1602849318043222</c:v>
                </c:pt>
                <c:pt idx="791">
                  <c:v>-1.1387803889027905</c:v>
                </c:pt>
                <c:pt idx="792">
                  <c:v>-1.1419701081382299</c:v>
                </c:pt>
                <c:pt idx="793">
                  <c:v>-1.2843455201914966</c:v>
                </c:pt>
                <c:pt idx="794">
                  <c:v>-1.256616114039119</c:v>
                </c:pt>
                <c:pt idx="795">
                  <c:v>-1.260159707393719</c:v>
                </c:pt>
                <c:pt idx="796">
                  <c:v>-1.2551226682945229</c:v>
                </c:pt>
                <c:pt idx="797">
                  <c:v>0.38734599210939352</c:v>
                </c:pt>
                <c:pt idx="798">
                  <c:v>0.35825515464220481</c:v>
                </c:pt>
                <c:pt idx="799">
                  <c:v>0.35087363875984373</c:v>
                </c:pt>
                <c:pt idx="800">
                  <c:v>0.28376095290172298</c:v>
                </c:pt>
                <c:pt idx="801">
                  <c:v>0.2410291100302385</c:v>
                </c:pt>
                <c:pt idx="802">
                  <c:v>0.22121111278209624</c:v>
                </c:pt>
                <c:pt idx="803">
                  <c:v>1.2223645757583885</c:v>
                </c:pt>
                <c:pt idx="804">
                  <c:v>0.41140181797948072</c:v>
                </c:pt>
                <c:pt idx="805">
                  <c:v>0.10282865419800906</c:v>
                </c:pt>
                <c:pt idx="806">
                  <c:v>-2.137163086176026</c:v>
                </c:pt>
                <c:pt idx="807">
                  <c:v>6.8714563643045831E-2</c:v>
                </c:pt>
                <c:pt idx="808">
                  <c:v>3.225557877167181E-2</c:v>
                </c:pt>
                <c:pt idx="809">
                  <c:v>-3.2740036952307622E-2</c:v>
                </c:pt>
                <c:pt idx="810">
                  <c:v>-7.0471481459963736E-2</c:v>
                </c:pt>
                <c:pt idx="811">
                  <c:v>-0.37859436284089815</c:v>
                </c:pt>
                <c:pt idx="812">
                  <c:v>1.2182045298824706</c:v>
                </c:pt>
                <c:pt idx="813">
                  <c:v>1.4314801531016796</c:v>
                </c:pt>
                <c:pt idx="814">
                  <c:v>1.1924341458022907</c:v>
                </c:pt>
                <c:pt idx="815">
                  <c:v>1.1930351571796869</c:v>
                </c:pt>
                <c:pt idx="816">
                  <c:v>0.21638797993533063</c:v>
                </c:pt>
                <c:pt idx="817">
                  <c:v>0.24383481758106035</c:v>
                </c:pt>
                <c:pt idx="818">
                  <c:v>0.23768810121458295</c:v>
                </c:pt>
                <c:pt idx="819">
                  <c:v>-2.1124405505710812E-2</c:v>
                </c:pt>
                <c:pt idx="820">
                  <c:v>0.21707677962657232</c:v>
                </c:pt>
                <c:pt idx="821">
                  <c:v>0.26608990980736796</c:v>
                </c:pt>
                <c:pt idx="822">
                  <c:v>0.26081559525690057</c:v>
                </c:pt>
                <c:pt idx="823">
                  <c:v>0.43267288321109104</c:v>
                </c:pt>
                <c:pt idx="824">
                  <c:v>0.42755731011075904</c:v>
                </c:pt>
                <c:pt idx="825">
                  <c:v>2.3371796490162655</c:v>
                </c:pt>
                <c:pt idx="826">
                  <c:v>2.294809677082811</c:v>
                </c:pt>
                <c:pt idx="827">
                  <c:v>0.15038583994347132</c:v>
                </c:pt>
                <c:pt idx="828">
                  <c:v>-1.5429751892778324E-2</c:v>
                </c:pt>
                <c:pt idx="829">
                  <c:v>-5.833453124194949E-2</c:v>
                </c:pt>
                <c:pt idx="830">
                  <c:v>-8.0716734461685397E-2</c:v>
                </c:pt>
                <c:pt idx="831">
                  <c:v>-0.12565939724723757</c:v>
                </c:pt>
                <c:pt idx="832">
                  <c:v>0.99189716007749906</c:v>
                </c:pt>
                <c:pt idx="833">
                  <c:v>-0.23357740505948754</c:v>
                </c:pt>
                <c:pt idx="834">
                  <c:v>-2.2497284986757853</c:v>
                </c:pt>
                <c:pt idx="835">
                  <c:v>-0.37961838163167028</c:v>
                </c:pt>
                <c:pt idx="836">
                  <c:v>-0.45234741673864887</c:v>
                </c:pt>
                <c:pt idx="837">
                  <c:v>-0.52631754299164657</c:v>
                </c:pt>
                <c:pt idx="838">
                  <c:v>-0.62105379194977428</c:v>
                </c:pt>
                <c:pt idx="839">
                  <c:v>-0.7088291514017071</c:v>
                </c:pt>
                <c:pt idx="840">
                  <c:v>-0.80350752716474139</c:v>
                </c:pt>
                <c:pt idx="841">
                  <c:v>-0.88115948770546493</c:v>
                </c:pt>
                <c:pt idx="842">
                  <c:v>-0.50398693914570247</c:v>
                </c:pt>
                <c:pt idx="843">
                  <c:v>0.69072406186571544</c:v>
                </c:pt>
                <c:pt idx="844">
                  <c:v>0.68269846465402995</c:v>
                </c:pt>
                <c:pt idx="845">
                  <c:v>0.66749035770072596</c:v>
                </c:pt>
                <c:pt idx="846">
                  <c:v>-0.86418016748042958</c:v>
                </c:pt>
                <c:pt idx="847">
                  <c:v>-0.74833137338301192</c:v>
                </c:pt>
                <c:pt idx="848">
                  <c:v>-0.73909530826554626</c:v>
                </c:pt>
                <c:pt idx="849">
                  <c:v>-0.73484538978593816</c:v>
                </c:pt>
                <c:pt idx="850">
                  <c:v>0.5628838633782931</c:v>
                </c:pt>
                <c:pt idx="851">
                  <c:v>0.55320395144266588</c:v>
                </c:pt>
                <c:pt idx="852">
                  <c:v>0.57559736650989557</c:v>
                </c:pt>
                <c:pt idx="853">
                  <c:v>-0.8877802847825722</c:v>
                </c:pt>
                <c:pt idx="854">
                  <c:v>-0.90489299915565469</c:v>
                </c:pt>
                <c:pt idx="855">
                  <c:v>0.53217139383721324</c:v>
                </c:pt>
                <c:pt idx="856">
                  <c:v>0.50740656591711575</c:v>
                </c:pt>
                <c:pt idx="857">
                  <c:v>1.9256315456381639</c:v>
                </c:pt>
                <c:pt idx="858">
                  <c:v>1.6002435656578287</c:v>
                </c:pt>
                <c:pt idx="859">
                  <c:v>1.1372824616573798</c:v>
                </c:pt>
                <c:pt idx="860">
                  <c:v>1.5458103666681</c:v>
                </c:pt>
                <c:pt idx="861">
                  <c:v>1.015021226219486</c:v>
                </c:pt>
                <c:pt idx="862">
                  <c:v>0.98327762777893957</c:v>
                </c:pt>
                <c:pt idx="863">
                  <c:v>0.96034338818638143</c:v>
                </c:pt>
                <c:pt idx="864">
                  <c:v>0.37001459035595641</c:v>
                </c:pt>
                <c:pt idx="865">
                  <c:v>0.93162451546629188</c:v>
                </c:pt>
                <c:pt idx="866">
                  <c:v>-0.14807179872419005</c:v>
                </c:pt>
                <c:pt idx="867">
                  <c:v>-0.13909696797758861</c:v>
                </c:pt>
                <c:pt idx="868">
                  <c:v>0.53437200078435687</c:v>
                </c:pt>
                <c:pt idx="869">
                  <c:v>0.56562888338320627</c:v>
                </c:pt>
                <c:pt idx="870">
                  <c:v>-0.10164215368552554</c:v>
                </c:pt>
                <c:pt idx="871">
                  <c:v>0.1765218993203452</c:v>
                </c:pt>
                <c:pt idx="872">
                  <c:v>0.59739547138356952</c:v>
                </c:pt>
                <c:pt idx="873">
                  <c:v>0.61307260306580924</c:v>
                </c:pt>
                <c:pt idx="874">
                  <c:v>1.1075894878719521</c:v>
                </c:pt>
                <c:pt idx="875">
                  <c:v>1.1285613362721825</c:v>
                </c:pt>
                <c:pt idx="876">
                  <c:v>1.1520266935774337</c:v>
                </c:pt>
                <c:pt idx="877">
                  <c:v>0.49644192909486018</c:v>
                </c:pt>
                <c:pt idx="878">
                  <c:v>1.7250121160759577</c:v>
                </c:pt>
                <c:pt idx="879">
                  <c:v>2.4018354592283062</c:v>
                </c:pt>
                <c:pt idx="880">
                  <c:v>1.3621992304919261</c:v>
                </c:pt>
                <c:pt idx="881">
                  <c:v>0.5875582286558626</c:v>
                </c:pt>
                <c:pt idx="882">
                  <c:v>0.7139608471856147</c:v>
                </c:pt>
                <c:pt idx="883">
                  <c:v>0.3610281758839472</c:v>
                </c:pt>
                <c:pt idx="884">
                  <c:v>-0.23233263410195451</c:v>
                </c:pt>
                <c:pt idx="885">
                  <c:v>-0.22454797748438693</c:v>
                </c:pt>
                <c:pt idx="886">
                  <c:v>-0.23708553489399495</c:v>
                </c:pt>
                <c:pt idx="887">
                  <c:v>0.32197641731315879</c:v>
                </c:pt>
                <c:pt idx="888">
                  <c:v>-0.18458731798721262</c:v>
                </c:pt>
                <c:pt idx="889">
                  <c:v>-0.24237583556653158</c:v>
                </c:pt>
                <c:pt idx="890">
                  <c:v>-0.23267771679053312</c:v>
                </c:pt>
                <c:pt idx="891">
                  <c:v>-0.27619930568451545</c:v>
                </c:pt>
                <c:pt idx="892">
                  <c:v>-2.2558884913950066</c:v>
                </c:pt>
                <c:pt idx="893">
                  <c:v>-0.34197577575671179</c:v>
                </c:pt>
                <c:pt idx="894">
                  <c:v>-0.4625293246124052</c:v>
                </c:pt>
                <c:pt idx="895">
                  <c:v>-0.40423555097839453</c:v>
                </c:pt>
                <c:pt idx="896">
                  <c:v>-1.6465799742216025</c:v>
                </c:pt>
                <c:pt idx="897">
                  <c:v>-0.4832232623989704</c:v>
                </c:pt>
                <c:pt idx="898">
                  <c:v>-2.4703544943963811</c:v>
                </c:pt>
                <c:pt idx="899">
                  <c:v>-0.50494514827747228</c:v>
                </c:pt>
                <c:pt idx="900">
                  <c:v>-2.5760692421819629</c:v>
                </c:pt>
                <c:pt idx="901">
                  <c:v>-0.48243238301878222</c:v>
                </c:pt>
                <c:pt idx="902">
                  <c:v>1.0109875189253883</c:v>
                </c:pt>
                <c:pt idx="903">
                  <c:v>0.68462133678379655</c:v>
                </c:pt>
                <c:pt idx="904">
                  <c:v>5.3596380191878096E-2</c:v>
                </c:pt>
                <c:pt idx="905">
                  <c:v>-0.45708233281698657</c:v>
                </c:pt>
                <c:pt idx="906">
                  <c:v>-0.49234251160172271</c:v>
                </c:pt>
                <c:pt idx="907">
                  <c:v>-0.49661636016035648</c:v>
                </c:pt>
                <c:pt idx="908">
                  <c:v>-0.52600250985053398</c:v>
                </c:pt>
                <c:pt idx="909">
                  <c:v>-0.54215558324339486</c:v>
                </c:pt>
                <c:pt idx="910">
                  <c:v>-0.60897841404680897</c:v>
                </c:pt>
                <c:pt idx="911">
                  <c:v>-0.60586620610326436</c:v>
                </c:pt>
                <c:pt idx="912">
                  <c:v>-0.67207334673599939</c:v>
                </c:pt>
                <c:pt idx="913">
                  <c:v>-0.71132469958054412</c:v>
                </c:pt>
                <c:pt idx="914">
                  <c:v>-0.74532513266026623</c:v>
                </c:pt>
                <c:pt idx="915">
                  <c:v>-2.9398632565097942</c:v>
                </c:pt>
                <c:pt idx="916">
                  <c:v>-2.7833638739034714</c:v>
                </c:pt>
                <c:pt idx="917">
                  <c:v>0.65195444454099116</c:v>
                </c:pt>
                <c:pt idx="918">
                  <c:v>0.69129830717923701</c:v>
                </c:pt>
                <c:pt idx="919">
                  <c:v>-0.2985627334950321</c:v>
                </c:pt>
                <c:pt idx="920">
                  <c:v>0.44696327443162764</c:v>
                </c:pt>
                <c:pt idx="921">
                  <c:v>0.52272940904238596</c:v>
                </c:pt>
                <c:pt idx="922">
                  <c:v>0.48527423941530384</c:v>
                </c:pt>
                <c:pt idx="923">
                  <c:v>0.51864271718472121</c:v>
                </c:pt>
                <c:pt idx="924">
                  <c:v>-0.32600044567328235</c:v>
                </c:pt>
                <c:pt idx="925">
                  <c:v>0.56929996300623664</c:v>
                </c:pt>
                <c:pt idx="926">
                  <c:v>0.68496744115586516</c:v>
                </c:pt>
                <c:pt idx="927">
                  <c:v>0.52672887621801689</c:v>
                </c:pt>
                <c:pt idx="928">
                  <c:v>0.59463060413196023</c:v>
                </c:pt>
                <c:pt idx="929">
                  <c:v>0.5442718515103</c:v>
                </c:pt>
                <c:pt idx="930">
                  <c:v>0.60234022540938947</c:v>
                </c:pt>
                <c:pt idx="931">
                  <c:v>0.43329762360977669</c:v>
                </c:pt>
                <c:pt idx="932">
                  <c:v>1.6516461199238561</c:v>
                </c:pt>
                <c:pt idx="933">
                  <c:v>1.1863327606593896</c:v>
                </c:pt>
                <c:pt idx="934">
                  <c:v>1.1771296230155044</c:v>
                </c:pt>
                <c:pt idx="935">
                  <c:v>1.031321348404707</c:v>
                </c:pt>
                <c:pt idx="936">
                  <c:v>-0.27668777512919968</c:v>
                </c:pt>
                <c:pt idx="937">
                  <c:v>-0.42537028312164338</c:v>
                </c:pt>
                <c:pt idx="938">
                  <c:v>-1.0296359102909618</c:v>
                </c:pt>
                <c:pt idx="939">
                  <c:v>-0.46724833868713522</c:v>
                </c:pt>
                <c:pt idx="940">
                  <c:v>-0.36462559731710814</c:v>
                </c:pt>
                <c:pt idx="941">
                  <c:v>-0.3777881962705269</c:v>
                </c:pt>
                <c:pt idx="942">
                  <c:v>-0.37974070596188259</c:v>
                </c:pt>
                <c:pt idx="943">
                  <c:v>-0.51683434565076181</c:v>
                </c:pt>
                <c:pt idx="944">
                  <c:v>5.4889799419533841E-2</c:v>
                </c:pt>
                <c:pt idx="945">
                  <c:v>-0.32786709815219445</c:v>
                </c:pt>
                <c:pt idx="946">
                  <c:v>-0.40095041054836222</c:v>
                </c:pt>
                <c:pt idx="947">
                  <c:v>-5.5579537049359841E-2</c:v>
                </c:pt>
                <c:pt idx="948">
                  <c:v>-7.4109966049795917E-2</c:v>
                </c:pt>
                <c:pt idx="949">
                  <c:v>-0.11362576045006116</c:v>
                </c:pt>
                <c:pt idx="950">
                  <c:v>-0.24325430574047741</c:v>
                </c:pt>
                <c:pt idx="951">
                  <c:v>1.0581483005643608</c:v>
                </c:pt>
                <c:pt idx="952">
                  <c:v>0.60974781662581479</c:v>
                </c:pt>
                <c:pt idx="953">
                  <c:v>0.13500745605523692</c:v>
                </c:pt>
                <c:pt idx="954">
                  <c:v>-2.1099152665877456</c:v>
                </c:pt>
                <c:pt idx="955">
                  <c:v>-0.35021735608999527</c:v>
                </c:pt>
                <c:pt idx="956">
                  <c:v>-0.35659425385844912</c:v>
                </c:pt>
                <c:pt idx="957">
                  <c:v>-2.3454543341993577</c:v>
                </c:pt>
                <c:pt idx="958">
                  <c:v>-2.3838536186332271</c:v>
                </c:pt>
                <c:pt idx="959">
                  <c:v>-2.4850784516593922</c:v>
                </c:pt>
                <c:pt idx="960">
                  <c:v>-2.4551941304108351</c:v>
                </c:pt>
                <c:pt idx="961">
                  <c:v>-2.5013553236541228</c:v>
                </c:pt>
                <c:pt idx="962">
                  <c:v>2.199690190354711</c:v>
                </c:pt>
                <c:pt idx="963">
                  <c:v>1.8827834514836601</c:v>
                </c:pt>
                <c:pt idx="964">
                  <c:v>1.4909728220039464</c:v>
                </c:pt>
                <c:pt idx="965">
                  <c:v>1.5994162484949526</c:v>
                </c:pt>
                <c:pt idx="966">
                  <c:v>1.2129165037705067</c:v>
                </c:pt>
                <c:pt idx="967">
                  <c:v>1.0129129218338018</c:v>
                </c:pt>
                <c:pt idx="968">
                  <c:v>0.63349480125416513</c:v>
                </c:pt>
                <c:pt idx="969">
                  <c:v>4.7281450272352296E-2</c:v>
                </c:pt>
                <c:pt idx="970">
                  <c:v>0.94118604309495246</c:v>
                </c:pt>
                <c:pt idx="971">
                  <c:v>0.62666245729011527</c:v>
                </c:pt>
                <c:pt idx="972">
                  <c:v>0.88297882189839305</c:v>
                </c:pt>
                <c:pt idx="973">
                  <c:v>0.68986157326780273</c:v>
                </c:pt>
                <c:pt idx="974">
                  <c:v>0.95337810709261639</c:v>
                </c:pt>
                <c:pt idx="975">
                  <c:v>0.76257866804430929</c:v>
                </c:pt>
                <c:pt idx="976">
                  <c:v>0.82436656722661539</c:v>
                </c:pt>
                <c:pt idx="977">
                  <c:v>0.42142977382985386</c:v>
                </c:pt>
                <c:pt idx="978">
                  <c:v>0.40737615730115512</c:v>
                </c:pt>
                <c:pt idx="979">
                  <c:v>0.3917793197885322</c:v>
                </c:pt>
                <c:pt idx="980">
                  <c:v>-0.48973023924347925</c:v>
                </c:pt>
                <c:pt idx="981">
                  <c:v>0.44962910591662975</c:v>
                </c:pt>
                <c:pt idx="982">
                  <c:v>0.41446043530211241</c:v>
                </c:pt>
                <c:pt idx="983">
                  <c:v>0.30304397542087602</c:v>
                </c:pt>
                <c:pt idx="984">
                  <c:v>0.3419521229343308</c:v>
                </c:pt>
                <c:pt idx="985">
                  <c:v>0.27454520468957166</c:v>
                </c:pt>
                <c:pt idx="986">
                  <c:v>0.32644210422254571</c:v>
                </c:pt>
                <c:pt idx="987">
                  <c:v>0.72615683715724777</c:v>
                </c:pt>
                <c:pt idx="988">
                  <c:v>0.23570418706066101</c:v>
                </c:pt>
                <c:pt idx="989">
                  <c:v>1.4448012767215932</c:v>
                </c:pt>
                <c:pt idx="990">
                  <c:v>1.2433447302916618</c:v>
                </c:pt>
                <c:pt idx="991">
                  <c:v>0.73617566468564732</c:v>
                </c:pt>
                <c:pt idx="992">
                  <c:v>0.86217250180612792</c:v>
                </c:pt>
                <c:pt idx="993">
                  <c:v>0.83211320546913514</c:v>
                </c:pt>
                <c:pt idx="994">
                  <c:v>0.8199415038112281</c:v>
                </c:pt>
                <c:pt idx="995">
                  <c:v>0.81029478830409263</c:v>
                </c:pt>
                <c:pt idx="996">
                  <c:v>1.7971974094827279</c:v>
                </c:pt>
                <c:pt idx="997">
                  <c:v>1.6483151464000623</c:v>
                </c:pt>
                <c:pt idx="998">
                  <c:v>0.83619088719329548</c:v>
                </c:pt>
                <c:pt idx="999">
                  <c:v>1.4321413532729173</c:v>
                </c:pt>
                <c:pt idx="1000">
                  <c:v>-0.64385253047443414</c:v>
                </c:pt>
                <c:pt idx="1001">
                  <c:v>-0.663738199832835</c:v>
                </c:pt>
                <c:pt idx="1002">
                  <c:v>-0.6767883314759443</c:v>
                </c:pt>
                <c:pt idx="1003">
                  <c:v>-0.68690246619602902</c:v>
                </c:pt>
                <c:pt idx="1004">
                  <c:v>-0.70017251343848175</c:v>
                </c:pt>
                <c:pt idx="1005">
                  <c:v>0.50037373574434663</c:v>
                </c:pt>
                <c:pt idx="1006">
                  <c:v>0.45099084217166024</c:v>
                </c:pt>
                <c:pt idx="1007">
                  <c:v>-0.37081412236280226</c:v>
                </c:pt>
                <c:pt idx="1008">
                  <c:v>-0.36058156720177714</c:v>
                </c:pt>
                <c:pt idx="1009">
                  <c:v>-0.3968385546477099</c:v>
                </c:pt>
                <c:pt idx="1010">
                  <c:v>-2.3370299567495691</c:v>
                </c:pt>
                <c:pt idx="1011">
                  <c:v>-0.48728367584257659</c:v>
                </c:pt>
                <c:pt idx="1012">
                  <c:v>-0.52375167642053277</c:v>
                </c:pt>
                <c:pt idx="1013">
                  <c:v>-2.5173645445879411</c:v>
                </c:pt>
                <c:pt idx="1014">
                  <c:v>-2.5578628675494155</c:v>
                </c:pt>
                <c:pt idx="1015">
                  <c:v>-0.65382682566400174</c:v>
                </c:pt>
                <c:pt idx="1016">
                  <c:v>-0.73052495160796216</c:v>
                </c:pt>
                <c:pt idx="1017">
                  <c:v>-0.803915559503105</c:v>
                </c:pt>
                <c:pt idx="1018">
                  <c:v>-0.87773089470907328</c:v>
                </c:pt>
                <c:pt idx="1019">
                  <c:v>-0.95398388438062287</c:v>
                </c:pt>
                <c:pt idx="1020">
                  <c:v>-1.0238971344702719</c:v>
                </c:pt>
                <c:pt idx="1021">
                  <c:v>-1.0799997214223969</c:v>
                </c:pt>
                <c:pt idx="1022">
                  <c:v>-0.44479951054960704</c:v>
                </c:pt>
                <c:pt idx="1023">
                  <c:v>-0.51129273071327619</c:v>
                </c:pt>
                <c:pt idx="1024">
                  <c:v>-0.54875761946199619</c:v>
                </c:pt>
                <c:pt idx="1025">
                  <c:v>-0.82470018404802803</c:v>
                </c:pt>
                <c:pt idx="1026">
                  <c:v>-0.88351382869255268</c:v>
                </c:pt>
                <c:pt idx="1027">
                  <c:v>-0.90025241685770541</c:v>
                </c:pt>
                <c:pt idx="1028">
                  <c:v>-0.95304881459867086</c:v>
                </c:pt>
                <c:pt idx="1029">
                  <c:v>-2.989827744948522</c:v>
                </c:pt>
                <c:pt idx="1030">
                  <c:v>-3.0725897515024028</c:v>
                </c:pt>
                <c:pt idx="1031">
                  <c:v>-3.1395941190862064</c:v>
                </c:pt>
                <c:pt idx="1032">
                  <c:v>-3.1647399446245665</c:v>
                </c:pt>
                <c:pt idx="1033">
                  <c:v>-3.2193923830379401</c:v>
                </c:pt>
                <c:pt idx="1034">
                  <c:v>-3.2950493399384082</c:v>
                </c:pt>
                <c:pt idx="1035">
                  <c:v>-3.3683140766950603</c:v>
                </c:pt>
                <c:pt idx="1036">
                  <c:v>-3.6623328296355582</c:v>
                </c:pt>
                <c:pt idx="1037">
                  <c:v>-0.14080849199827633</c:v>
                </c:pt>
                <c:pt idx="1038">
                  <c:v>-0.1789795509372365</c:v>
                </c:pt>
                <c:pt idx="1039">
                  <c:v>-1.6297251489144167</c:v>
                </c:pt>
                <c:pt idx="1040">
                  <c:v>-0.1672918547529598</c:v>
                </c:pt>
                <c:pt idx="1041">
                  <c:v>-0.12515156695057295</c:v>
                </c:pt>
                <c:pt idx="1042">
                  <c:v>-0.15404758319501591</c:v>
                </c:pt>
                <c:pt idx="1043">
                  <c:v>-0.11358026048372603</c:v>
                </c:pt>
                <c:pt idx="1044">
                  <c:v>-8.9804301313507709E-2</c:v>
                </c:pt>
                <c:pt idx="1045">
                  <c:v>-1.6478516830849477</c:v>
                </c:pt>
                <c:pt idx="1046">
                  <c:v>-0.13548448168459165</c:v>
                </c:pt>
                <c:pt idx="1047">
                  <c:v>-0.15506455286941873</c:v>
                </c:pt>
                <c:pt idx="1048">
                  <c:v>-0.12944069081981199</c:v>
                </c:pt>
                <c:pt idx="1049">
                  <c:v>-6.5899632333165023E-2</c:v>
                </c:pt>
                <c:pt idx="1050">
                  <c:v>3.456260112354153E-2</c:v>
                </c:pt>
                <c:pt idx="1051">
                  <c:v>3.2139523382396673E-2</c:v>
                </c:pt>
                <c:pt idx="1052">
                  <c:v>5.8930613851772416E-2</c:v>
                </c:pt>
                <c:pt idx="1053">
                  <c:v>-0.29801226522151847</c:v>
                </c:pt>
                <c:pt idx="1054">
                  <c:v>-0.32200075042371856</c:v>
                </c:pt>
                <c:pt idx="1055">
                  <c:v>-0.31978391067478373</c:v>
                </c:pt>
                <c:pt idx="1056">
                  <c:v>-1.5146455883734196</c:v>
                </c:pt>
                <c:pt idx="1057">
                  <c:v>-0.35921186759102136</c:v>
                </c:pt>
                <c:pt idx="1058">
                  <c:v>-0.37501502261449426</c:v>
                </c:pt>
                <c:pt idx="1059">
                  <c:v>-0.38064304491246459</c:v>
                </c:pt>
                <c:pt idx="1060">
                  <c:v>-2.2185736898075636</c:v>
                </c:pt>
                <c:pt idx="1061">
                  <c:v>-1.5402068725871396</c:v>
                </c:pt>
                <c:pt idx="1062">
                  <c:v>-2.5820387035745083</c:v>
                </c:pt>
                <c:pt idx="1063">
                  <c:v>-2.6604824933419402</c:v>
                </c:pt>
                <c:pt idx="1064">
                  <c:v>-2.4754664365204868</c:v>
                </c:pt>
                <c:pt idx="1065">
                  <c:v>-2.5347265536617134</c:v>
                </c:pt>
                <c:pt idx="1066">
                  <c:v>-2.4966066675474297</c:v>
                </c:pt>
                <c:pt idx="1067">
                  <c:v>1.0140919693508865</c:v>
                </c:pt>
                <c:pt idx="1068">
                  <c:v>7.0137977829425957E-4</c:v>
                </c:pt>
                <c:pt idx="1069">
                  <c:v>0.94669325814579541</c:v>
                </c:pt>
                <c:pt idx="1070">
                  <c:v>0.96213881376198052</c:v>
                </c:pt>
                <c:pt idx="1071">
                  <c:v>0.90802384154012328</c:v>
                </c:pt>
                <c:pt idx="1072">
                  <c:v>0.88545363362938978</c:v>
                </c:pt>
                <c:pt idx="1073">
                  <c:v>0.86898912069306256</c:v>
                </c:pt>
                <c:pt idx="1074">
                  <c:v>-0.19841127996159613</c:v>
                </c:pt>
                <c:pt idx="1075">
                  <c:v>0.81653251252597736</c:v>
                </c:pt>
                <c:pt idx="1076">
                  <c:v>0.7809845572073526</c:v>
                </c:pt>
                <c:pt idx="1077">
                  <c:v>0.76099618018757464</c:v>
                </c:pt>
                <c:pt idx="1078">
                  <c:v>0.71743999610766918</c:v>
                </c:pt>
                <c:pt idx="1079">
                  <c:v>0.69105529129223964</c:v>
                </c:pt>
                <c:pt idx="1080">
                  <c:v>0.69204730448675689</c:v>
                </c:pt>
                <c:pt idx="1081">
                  <c:v>0.67148364972057173</c:v>
                </c:pt>
                <c:pt idx="1082">
                  <c:v>0.71474760346270383</c:v>
                </c:pt>
                <c:pt idx="1083">
                  <c:v>4.1498132937271226E-2</c:v>
                </c:pt>
                <c:pt idx="1084">
                  <c:v>-1.4450515040170149E-2</c:v>
                </c:pt>
                <c:pt idx="1085">
                  <c:v>-0.99630709237915194</c:v>
                </c:pt>
                <c:pt idx="1086">
                  <c:v>2.1005764094019178E-2</c:v>
                </c:pt>
                <c:pt idx="1087">
                  <c:v>-0.152235619208338</c:v>
                </c:pt>
                <c:pt idx="1088">
                  <c:v>-4.8428560822916945E-2</c:v>
                </c:pt>
                <c:pt idx="1089">
                  <c:v>-0.12111268482840847</c:v>
                </c:pt>
                <c:pt idx="1090">
                  <c:v>-0.28104431893578724</c:v>
                </c:pt>
                <c:pt idx="1091">
                  <c:v>-0.31467366097707644</c:v>
                </c:pt>
                <c:pt idx="1092">
                  <c:v>-1.407292515523745</c:v>
                </c:pt>
                <c:pt idx="1093">
                  <c:v>-0.35548778886440108</c:v>
                </c:pt>
                <c:pt idx="1094">
                  <c:v>-0.25687005190426376</c:v>
                </c:pt>
                <c:pt idx="1095">
                  <c:v>-0.27537160858381521</c:v>
                </c:pt>
                <c:pt idx="1096">
                  <c:v>-0.26290204907287346</c:v>
                </c:pt>
                <c:pt idx="1097">
                  <c:v>-6.2399709775981062E-2</c:v>
                </c:pt>
                <c:pt idx="1098">
                  <c:v>0.35764217573564133</c:v>
                </c:pt>
                <c:pt idx="1099">
                  <c:v>-0.26031419077557383</c:v>
                </c:pt>
                <c:pt idx="1100">
                  <c:v>0.66672659239640519</c:v>
                </c:pt>
                <c:pt idx="1101">
                  <c:v>2.7005834847106693E-2</c:v>
                </c:pt>
                <c:pt idx="1102">
                  <c:v>0.41710933536063549</c:v>
                </c:pt>
                <c:pt idx="1103">
                  <c:v>-0.17735491095863226</c:v>
                </c:pt>
                <c:pt idx="1104">
                  <c:v>-0.57100600236292987</c:v>
                </c:pt>
                <c:pt idx="1105">
                  <c:v>0.53382711173769315</c:v>
                </c:pt>
                <c:pt idx="1106">
                  <c:v>-0.42675166824876382</c:v>
                </c:pt>
                <c:pt idx="1107">
                  <c:v>0.96911993048864042</c:v>
                </c:pt>
                <c:pt idx="1108">
                  <c:v>1.5906105540284206</c:v>
                </c:pt>
                <c:pt idx="1109">
                  <c:v>0.1601915702990285</c:v>
                </c:pt>
                <c:pt idx="1110">
                  <c:v>8.2032671971701776E-2</c:v>
                </c:pt>
                <c:pt idx="1111">
                  <c:v>-1.5970510898735982E-2</c:v>
                </c:pt>
                <c:pt idx="1112">
                  <c:v>0.22030442811055734</c:v>
                </c:pt>
                <c:pt idx="1113">
                  <c:v>0.17616122972474801</c:v>
                </c:pt>
                <c:pt idx="1114">
                  <c:v>-1.0875296462647983</c:v>
                </c:pt>
                <c:pt idx="1115">
                  <c:v>9.6140216866220679E-2</c:v>
                </c:pt>
                <c:pt idx="1116">
                  <c:v>6.7448609044848659E-2</c:v>
                </c:pt>
                <c:pt idx="1117">
                  <c:v>-1.3794476678240011</c:v>
                </c:pt>
                <c:pt idx="1118">
                  <c:v>-1.2780325548814746</c:v>
                </c:pt>
                <c:pt idx="1119">
                  <c:v>-1.2805659729788461</c:v>
                </c:pt>
                <c:pt idx="1120">
                  <c:v>-1.3207627511670272</c:v>
                </c:pt>
                <c:pt idx="1121">
                  <c:v>-5.2464727780539178E-2</c:v>
                </c:pt>
                <c:pt idx="1122">
                  <c:v>-9.4079294818031706E-2</c:v>
                </c:pt>
                <c:pt idx="1123">
                  <c:v>-0.1271579803576362</c:v>
                </c:pt>
                <c:pt idx="1124">
                  <c:v>-0.16500305098196133</c:v>
                </c:pt>
                <c:pt idx="1125">
                  <c:v>-0.20251732920618173</c:v>
                </c:pt>
                <c:pt idx="1126">
                  <c:v>-0.24902328925969275</c:v>
                </c:pt>
                <c:pt idx="1127">
                  <c:v>0.5034487144786971</c:v>
                </c:pt>
                <c:pt idx="1128">
                  <c:v>0.50292731613776187</c:v>
                </c:pt>
                <c:pt idx="1129">
                  <c:v>0.46232348946406071</c:v>
                </c:pt>
                <c:pt idx="1130">
                  <c:v>0.44839953798541621</c:v>
                </c:pt>
                <c:pt idx="1131">
                  <c:v>0.43235963525205662</c:v>
                </c:pt>
                <c:pt idx="1132">
                  <c:v>0.42064152591551585</c:v>
                </c:pt>
                <c:pt idx="1133">
                  <c:v>0.40012647287995151</c:v>
                </c:pt>
                <c:pt idx="1134">
                  <c:v>-0.87135329722555999</c:v>
                </c:pt>
                <c:pt idx="1135">
                  <c:v>0.34379882862634709</c:v>
                </c:pt>
                <c:pt idx="1136">
                  <c:v>-0.91064129285434425</c:v>
                </c:pt>
                <c:pt idx="1137">
                  <c:v>0.178292757511825</c:v>
                </c:pt>
                <c:pt idx="1138">
                  <c:v>0.27100525592728353</c:v>
                </c:pt>
                <c:pt idx="1139">
                  <c:v>0.23491535135428054</c:v>
                </c:pt>
                <c:pt idx="1140">
                  <c:v>0.19534772136034714</c:v>
                </c:pt>
                <c:pt idx="1141">
                  <c:v>0.16575280317491645</c:v>
                </c:pt>
                <c:pt idx="1142">
                  <c:v>0.89445926087088434</c:v>
                </c:pt>
                <c:pt idx="1143">
                  <c:v>0.87814008259997078</c:v>
                </c:pt>
                <c:pt idx="1144">
                  <c:v>0.85996928300952535</c:v>
                </c:pt>
                <c:pt idx="1145">
                  <c:v>0.85132862534878961</c:v>
                </c:pt>
                <c:pt idx="1146">
                  <c:v>0.19630635265948795</c:v>
                </c:pt>
                <c:pt idx="1147">
                  <c:v>0.83265724714644596</c:v>
                </c:pt>
                <c:pt idx="1148">
                  <c:v>0.82941286448250517</c:v>
                </c:pt>
                <c:pt idx="1149">
                  <c:v>0.80216332833331017</c:v>
                </c:pt>
                <c:pt idx="1150">
                  <c:v>0.77676286904506953</c:v>
                </c:pt>
                <c:pt idx="1151">
                  <c:v>0.74474558469220908</c:v>
                </c:pt>
                <c:pt idx="1152">
                  <c:v>0.71211080756513156</c:v>
                </c:pt>
                <c:pt idx="1153">
                  <c:v>1.3427757594139533</c:v>
                </c:pt>
                <c:pt idx="1154">
                  <c:v>0.63591005527903788</c:v>
                </c:pt>
                <c:pt idx="1155">
                  <c:v>1.7744218016898234</c:v>
                </c:pt>
                <c:pt idx="1156">
                  <c:v>1.0748662917817063E-2</c:v>
                </c:pt>
                <c:pt idx="1157">
                  <c:v>0.50550309301394736</c:v>
                </c:pt>
                <c:pt idx="1158">
                  <c:v>-0.59062396370392678</c:v>
                </c:pt>
                <c:pt idx="1159">
                  <c:v>1.4125360471058701</c:v>
                </c:pt>
                <c:pt idx="1160">
                  <c:v>1.5584988637555881</c:v>
                </c:pt>
                <c:pt idx="1161">
                  <c:v>1.4275415899630095</c:v>
                </c:pt>
                <c:pt idx="1162">
                  <c:v>1.1059769669665998</c:v>
                </c:pt>
                <c:pt idx="1163">
                  <c:v>0.47774827252624807</c:v>
                </c:pt>
                <c:pt idx="1164">
                  <c:v>0.36345633520468656</c:v>
                </c:pt>
                <c:pt idx="1165">
                  <c:v>0.34073934486217661</c:v>
                </c:pt>
                <c:pt idx="1166">
                  <c:v>-0.91626094378218104</c:v>
                </c:pt>
                <c:pt idx="1167">
                  <c:v>-0.91602262053907213</c:v>
                </c:pt>
                <c:pt idx="1168">
                  <c:v>0.37899073028339803</c:v>
                </c:pt>
                <c:pt idx="1169">
                  <c:v>0.15810559161876839</c:v>
                </c:pt>
                <c:pt idx="1170">
                  <c:v>0.75656955496931466</c:v>
                </c:pt>
                <c:pt idx="1171">
                  <c:v>0.44284713785477409</c:v>
                </c:pt>
                <c:pt idx="1172">
                  <c:v>0.3928737737852418</c:v>
                </c:pt>
                <c:pt idx="1173">
                  <c:v>0.38776253489926277</c:v>
                </c:pt>
                <c:pt idx="1174">
                  <c:v>0.40485182286937166</c:v>
                </c:pt>
                <c:pt idx="1175">
                  <c:v>-0.19904352166623343</c:v>
                </c:pt>
                <c:pt idx="1176">
                  <c:v>0.74656142057045372</c:v>
                </c:pt>
                <c:pt idx="1177">
                  <c:v>-0.49860544278286884</c:v>
                </c:pt>
                <c:pt idx="1178">
                  <c:v>-0.7651840445726934</c:v>
                </c:pt>
                <c:pt idx="1179">
                  <c:v>-0.89895704707105273</c:v>
                </c:pt>
                <c:pt idx="1180">
                  <c:v>-0.88232964100130529</c:v>
                </c:pt>
                <c:pt idx="1181">
                  <c:v>-0.10915652658861694</c:v>
                </c:pt>
                <c:pt idx="1182">
                  <c:v>-0.85134716742201155</c:v>
                </c:pt>
                <c:pt idx="1183">
                  <c:v>-0.16047180222348759</c:v>
                </c:pt>
                <c:pt idx="1184">
                  <c:v>-0.71266553030330759</c:v>
                </c:pt>
                <c:pt idx="1185">
                  <c:v>-0.6943413080701677</c:v>
                </c:pt>
                <c:pt idx="1186">
                  <c:v>-0.69689764275768507</c:v>
                </c:pt>
                <c:pt idx="1187">
                  <c:v>0.8538562466560653</c:v>
                </c:pt>
                <c:pt idx="1188">
                  <c:v>1.2380970860984621</c:v>
                </c:pt>
                <c:pt idx="1189">
                  <c:v>0.83010414234137886</c:v>
                </c:pt>
                <c:pt idx="1190">
                  <c:v>1.2385924565439932</c:v>
                </c:pt>
                <c:pt idx="1191">
                  <c:v>1.5608309633590147</c:v>
                </c:pt>
                <c:pt idx="1192">
                  <c:v>1.5377125506597562</c:v>
                </c:pt>
                <c:pt idx="1193">
                  <c:v>1.4792205561999476</c:v>
                </c:pt>
                <c:pt idx="1194">
                  <c:v>2.0455879340453489</c:v>
                </c:pt>
                <c:pt idx="1195">
                  <c:v>2.0488475861727871</c:v>
                </c:pt>
                <c:pt idx="1196">
                  <c:v>1.385107316786157</c:v>
                </c:pt>
                <c:pt idx="1197">
                  <c:v>1.3813772468536247</c:v>
                </c:pt>
                <c:pt idx="1198">
                  <c:v>1.194403945752454</c:v>
                </c:pt>
                <c:pt idx="1199">
                  <c:v>1.1446106650098189</c:v>
                </c:pt>
                <c:pt idx="1200">
                  <c:v>1.3079553253597413</c:v>
                </c:pt>
                <c:pt idx="1201">
                  <c:v>1.2394573924704486</c:v>
                </c:pt>
                <c:pt idx="1202">
                  <c:v>0.32984123809037103</c:v>
                </c:pt>
                <c:pt idx="1203">
                  <c:v>0.75071541855170465</c:v>
                </c:pt>
                <c:pt idx="1204">
                  <c:v>-0.11307747955891788</c:v>
                </c:pt>
                <c:pt idx="1205">
                  <c:v>-0.14598312778822037</c:v>
                </c:pt>
                <c:pt idx="1206">
                  <c:v>-0.15486641524517733</c:v>
                </c:pt>
                <c:pt idx="1207">
                  <c:v>0.18995701296072365</c:v>
                </c:pt>
                <c:pt idx="1208">
                  <c:v>0.64571254719040083</c:v>
                </c:pt>
                <c:pt idx="1209">
                  <c:v>8.7748368223769482E-2</c:v>
                </c:pt>
                <c:pt idx="1210">
                  <c:v>0.55543325008882038</c:v>
                </c:pt>
                <c:pt idx="1211">
                  <c:v>1.2582577112098965</c:v>
                </c:pt>
                <c:pt idx="1212">
                  <c:v>1.4245591595496687</c:v>
                </c:pt>
                <c:pt idx="1213">
                  <c:v>3.7206958876049578E-2</c:v>
                </c:pt>
                <c:pt idx="1214">
                  <c:v>0.11995961803516897</c:v>
                </c:pt>
                <c:pt idx="1215">
                  <c:v>0.36893794262628687</c:v>
                </c:pt>
                <c:pt idx="1216">
                  <c:v>0.30969984372632542</c:v>
                </c:pt>
                <c:pt idx="1217">
                  <c:v>1.0431137802438186</c:v>
                </c:pt>
                <c:pt idx="1218">
                  <c:v>1.0766462432422861</c:v>
                </c:pt>
                <c:pt idx="1219">
                  <c:v>1.0476395832694423</c:v>
                </c:pt>
                <c:pt idx="1220">
                  <c:v>1.0432705755550276</c:v>
                </c:pt>
                <c:pt idx="1221">
                  <c:v>0.96907659602254603</c:v>
                </c:pt>
                <c:pt idx="1222">
                  <c:v>0.97864525736610841</c:v>
                </c:pt>
                <c:pt idx="1223">
                  <c:v>0.97692369037172833</c:v>
                </c:pt>
                <c:pt idx="1224">
                  <c:v>0.94227883513865662</c:v>
                </c:pt>
                <c:pt idx="1225">
                  <c:v>-6.8608281978137786E-2</c:v>
                </c:pt>
                <c:pt idx="1226">
                  <c:v>0.92605335144636758</c:v>
                </c:pt>
                <c:pt idx="1227">
                  <c:v>0.89997066752379618</c:v>
                </c:pt>
                <c:pt idx="1228">
                  <c:v>0.88994478290718892</c:v>
                </c:pt>
                <c:pt idx="1229">
                  <c:v>0.85807859721336599</c:v>
                </c:pt>
                <c:pt idx="1230">
                  <c:v>0.83512328754132026</c:v>
                </c:pt>
                <c:pt idx="1231">
                  <c:v>0.85879354504107708</c:v>
                </c:pt>
                <c:pt idx="1232">
                  <c:v>1.4340448315567897</c:v>
                </c:pt>
                <c:pt idx="1233">
                  <c:v>0.95872311130852483</c:v>
                </c:pt>
                <c:pt idx="1234">
                  <c:v>0.94770902157629899</c:v>
                </c:pt>
                <c:pt idx="1235">
                  <c:v>-7.4174150316305934E-2</c:v>
                </c:pt>
                <c:pt idx="1236">
                  <c:v>0.88389382895593138</c:v>
                </c:pt>
                <c:pt idx="1237">
                  <c:v>0.88302479553976287</c:v>
                </c:pt>
                <c:pt idx="1238">
                  <c:v>0.20840020740024015</c:v>
                </c:pt>
                <c:pt idx="1239">
                  <c:v>0.25921839693719917</c:v>
                </c:pt>
                <c:pt idx="1240">
                  <c:v>0.23117195728942869</c:v>
                </c:pt>
                <c:pt idx="1241">
                  <c:v>0.11252691422517876</c:v>
                </c:pt>
                <c:pt idx="1242">
                  <c:v>0.1448538752254884</c:v>
                </c:pt>
                <c:pt idx="1243">
                  <c:v>0.27688296344203628</c:v>
                </c:pt>
                <c:pt idx="1244">
                  <c:v>-0.20744016430597464</c:v>
                </c:pt>
                <c:pt idx="1245">
                  <c:v>0.18091709373596121</c:v>
                </c:pt>
                <c:pt idx="1246">
                  <c:v>8.9956140518941102E-2</c:v>
                </c:pt>
                <c:pt idx="1247">
                  <c:v>0.85194887651706097</c:v>
                </c:pt>
                <c:pt idx="1248">
                  <c:v>0.79542534339616189</c:v>
                </c:pt>
                <c:pt idx="1249">
                  <c:v>0.81708375748945872</c:v>
                </c:pt>
                <c:pt idx="1250">
                  <c:v>0.80664949516021323</c:v>
                </c:pt>
                <c:pt idx="1251">
                  <c:v>0.71189651081616456</c:v>
                </c:pt>
                <c:pt idx="1252">
                  <c:v>0.70257497212817421</c:v>
                </c:pt>
                <c:pt idx="1253">
                  <c:v>0.68922376751369074</c:v>
                </c:pt>
                <c:pt idx="1254">
                  <c:v>-8.4520502543679751E-2</c:v>
                </c:pt>
                <c:pt idx="1255">
                  <c:v>0.67806470392926654</c:v>
                </c:pt>
                <c:pt idx="1256">
                  <c:v>0.68713527149593689</c:v>
                </c:pt>
                <c:pt idx="1257">
                  <c:v>0.68909533244639243</c:v>
                </c:pt>
                <c:pt idx="1258">
                  <c:v>0.65139064881766717</c:v>
                </c:pt>
                <c:pt idx="1259">
                  <c:v>0.63020180634921863</c:v>
                </c:pt>
                <c:pt idx="1260">
                  <c:v>0.61246086280210799</c:v>
                </c:pt>
                <c:pt idx="1261">
                  <c:v>0.60012930514651663</c:v>
                </c:pt>
                <c:pt idx="1262">
                  <c:v>-0.83429629109456327</c:v>
                </c:pt>
                <c:pt idx="1263">
                  <c:v>-0.86806776198893476</c:v>
                </c:pt>
                <c:pt idx="1264">
                  <c:v>0.37086591416899478</c:v>
                </c:pt>
                <c:pt idx="1265">
                  <c:v>0.36261872233765974</c:v>
                </c:pt>
                <c:pt idx="1266">
                  <c:v>0.33963086123461184</c:v>
                </c:pt>
                <c:pt idx="1267">
                  <c:v>0.2647546940116482</c:v>
                </c:pt>
                <c:pt idx="1268">
                  <c:v>0.18614456377903299</c:v>
                </c:pt>
                <c:pt idx="1269">
                  <c:v>0.22172240051135714</c:v>
                </c:pt>
                <c:pt idx="1270">
                  <c:v>0.28778004060369561</c:v>
                </c:pt>
                <c:pt idx="1271">
                  <c:v>0.19644672356198134</c:v>
                </c:pt>
                <c:pt idx="1272">
                  <c:v>0.21780376057400808</c:v>
                </c:pt>
                <c:pt idx="1273">
                  <c:v>0.1318618087284838</c:v>
                </c:pt>
                <c:pt idx="1274">
                  <c:v>0.16165706142795419</c:v>
                </c:pt>
                <c:pt idx="1275">
                  <c:v>0.19857419603781712</c:v>
                </c:pt>
                <c:pt idx="1276">
                  <c:v>0.14951395158872915</c:v>
                </c:pt>
                <c:pt idx="1277">
                  <c:v>8.2139361842315198E-2</c:v>
                </c:pt>
                <c:pt idx="1278">
                  <c:v>-5.7433118412724318E-2</c:v>
                </c:pt>
                <c:pt idx="1279">
                  <c:v>-9.9824935181459809E-2</c:v>
                </c:pt>
                <c:pt idx="1280">
                  <c:v>-0.13310451281420513</c:v>
                </c:pt>
                <c:pt idx="1281">
                  <c:v>0.28595833061742382</c:v>
                </c:pt>
                <c:pt idx="1282">
                  <c:v>-0.18710044547251298</c:v>
                </c:pt>
                <c:pt idx="1283">
                  <c:v>-0.21981857860543105</c:v>
                </c:pt>
                <c:pt idx="1284">
                  <c:v>-0.29229911655682489</c:v>
                </c:pt>
                <c:pt idx="1285">
                  <c:v>-0.29191260007830983</c:v>
                </c:pt>
                <c:pt idx="1286">
                  <c:v>-0.31652554163283547</c:v>
                </c:pt>
                <c:pt idx="1287">
                  <c:v>-0.32699464901745501</c:v>
                </c:pt>
                <c:pt idx="1288">
                  <c:v>-0.39243038815903442</c:v>
                </c:pt>
                <c:pt idx="1289">
                  <c:v>-0.45158824864772223</c:v>
                </c:pt>
                <c:pt idx="1290">
                  <c:v>-0.50122637321036689</c:v>
                </c:pt>
                <c:pt idx="1291">
                  <c:v>-0.53693013880298435</c:v>
                </c:pt>
                <c:pt idx="1292">
                  <c:v>-1.219455187704608</c:v>
                </c:pt>
                <c:pt idx="1293">
                  <c:v>-1.1274809576230846</c:v>
                </c:pt>
                <c:pt idx="1294">
                  <c:v>-1.1303336452988761</c:v>
                </c:pt>
                <c:pt idx="1295">
                  <c:v>-1.1688536777835483</c:v>
                </c:pt>
                <c:pt idx="1296">
                  <c:v>-1.1899579763151218</c:v>
                </c:pt>
                <c:pt idx="1297">
                  <c:v>-1.2170679981191199</c:v>
                </c:pt>
                <c:pt idx="1298">
                  <c:v>-1.2796928300713375</c:v>
                </c:pt>
                <c:pt idx="1299">
                  <c:v>6.3366803603210439E-2</c:v>
                </c:pt>
                <c:pt idx="1300">
                  <c:v>8.264200794332377E-2</c:v>
                </c:pt>
                <c:pt idx="1301">
                  <c:v>7.4114619515869021E-2</c:v>
                </c:pt>
                <c:pt idx="1302">
                  <c:v>8.249760378965898E-2</c:v>
                </c:pt>
                <c:pt idx="1303">
                  <c:v>7.306483768708906E-2</c:v>
                </c:pt>
                <c:pt idx="1304">
                  <c:v>6.4967354184429379E-2</c:v>
                </c:pt>
                <c:pt idx="1305">
                  <c:v>2.4779644609395256E-2</c:v>
                </c:pt>
                <c:pt idx="1306">
                  <c:v>2.7350460768684443E-2</c:v>
                </c:pt>
                <c:pt idx="1307">
                  <c:v>0.50979933707331826</c:v>
                </c:pt>
                <c:pt idx="1308">
                  <c:v>0.46970230625975901</c:v>
                </c:pt>
                <c:pt idx="1309">
                  <c:v>0.42784876307629899</c:v>
                </c:pt>
                <c:pt idx="1310">
                  <c:v>0.43534033593542626</c:v>
                </c:pt>
                <c:pt idx="1311">
                  <c:v>0.48769409626234106</c:v>
                </c:pt>
                <c:pt idx="1312">
                  <c:v>0.37436247650738713</c:v>
                </c:pt>
                <c:pt idx="1313">
                  <c:v>0.4614424331533763</c:v>
                </c:pt>
                <c:pt idx="1314">
                  <c:v>0.40491221816895351</c:v>
                </c:pt>
                <c:pt idx="1315">
                  <c:v>0.40095212830646443</c:v>
                </c:pt>
                <c:pt idx="1316">
                  <c:v>4.1403399553534941E-2</c:v>
                </c:pt>
                <c:pt idx="1317">
                  <c:v>0.46935874519906018</c:v>
                </c:pt>
                <c:pt idx="1318">
                  <c:v>0.62335165457684916</c:v>
                </c:pt>
                <c:pt idx="1319">
                  <c:v>0.51092164551363151</c:v>
                </c:pt>
                <c:pt idx="1320">
                  <c:v>0.61097919467523354</c:v>
                </c:pt>
                <c:pt idx="1321">
                  <c:v>0.53392676193010613</c:v>
                </c:pt>
                <c:pt idx="1322">
                  <c:v>0.84137484992928357</c:v>
                </c:pt>
                <c:pt idx="1323">
                  <c:v>1.8138013055734059</c:v>
                </c:pt>
                <c:pt idx="1324">
                  <c:v>-0.47354947606445863</c:v>
                </c:pt>
                <c:pt idx="1325">
                  <c:v>0.47329545687435315</c:v>
                </c:pt>
                <c:pt idx="1326">
                  <c:v>0.48889176546438651</c:v>
                </c:pt>
                <c:pt idx="1327">
                  <c:v>-0.82698435978663176</c:v>
                </c:pt>
                <c:pt idx="1328">
                  <c:v>0.4356683432961031</c:v>
                </c:pt>
                <c:pt idx="1329">
                  <c:v>0.44242552413684511</c:v>
                </c:pt>
                <c:pt idx="1330">
                  <c:v>0.41490677758673544</c:v>
                </c:pt>
                <c:pt idx="1331">
                  <c:v>0.35484609125863703</c:v>
                </c:pt>
                <c:pt idx="1332">
                  <c:v>0.30708145424904459</c:v>
                </c:pt>
                <c:pt idx="1333">
                  <c:v>0.21149789518229284</c:v>
                </c:pt>
                <c:pt idx="1334">
                  <c:v>0.22628897353151456</c:v>
                </c:pt>
                <c:pt idx="1335">
                  <c:v>0.36486333658992826</c:v>
                </c:pt>
                <c:pt idx="1336">
                  <c:v>0.3550640093906961</c:v>
                </c:pt>
                <c:pt idx="1337">
                  <c:v>8.5595060624983732E-2</c:v>
                </c:pt>
                <c:pt idx="1338">
                  <c:v>-1.2534807139540698</c:v>
                </c:pt>
                <c:pt idx="1339">
                  <c:v>-1.2988784186948301</c:v>
                </c:pt>
                <c:pt idx="1340">
                  <c:v>-0.35688986765478226</c:v>
                </c:pt>
                <c:pt idx="1341">
                  <c:v>-0.42052057682850397</c:v>
                </c:pt>
                <c:pt idx="1342">
                  <c:v>-0.41843397089297762</c:v>
                </c:pt>
                <c:pt idx="1343">
                  <c:v>-0.45890567351541106</c:v>
                </c:pt>
                <c:pt idx="1344">
                  <c:v>-0.49091089036663504</c:v>
                </c:pt>
                <c:pt idx="1345">
                  <c:v>-2.0277545619898767</c:v>
                </c:pt>
                <c:pt idx="1346">
                  <c:v>-0.50217838279822813</c:v>
                </c:pt>
                <c:pt idx="1347">
                  <c:v>3.9903657452488202E-2</c:v>
                </c:pt>
                <c:pt idx="1348">
                  <c:v>-0.58727833049014355</c:v>
                </c:pt>
                <c:pt idx="1349">
                  <c:v>-0.62052327649229155</c:v>
                </c:pt>
                <c:pt idx="1350">
                  <c:v>-0.66268788893343589</c:v>
                </c:pt>
                <c:pt idx="1351">
                  <c:v>-0.835139768743549</c:v>
                </c:pt>
                <c:pt idx="1352">
                  <c:v>0.5182619671421308</c:v>
                </c:pt>
                <c:pt idx="1353">
                  <c:v>4.1230337408795182E-3</c:v>
                </c:pt>
                <c:pt idx="1354">
                  <c:v>-0.14063345116059647</c:v>
                </c:pt>
                <c:pt idx="1355">
                  <c:v>7.1063894456167252E-3</c:v>
                </c:pt>
                <c:pt idx="1356">
                  <c:v>-1.3041091207381401</c:v>
                </c:pt>
                <c:pt idx="1357">
                  <c:v>-0.1405741032059597</c:v>
                </c:pt>
                <c:pt idx="1358">
                  <c:v>-0.18103418507760913</c:v>
                </c:pt>
                <c:pt idx="1359">
                  <c:v>0.96590413680488074</c:v>
                </c:pt>
                <c:pt idx="1360">
                  <c:v>0.54720396160023632</c:v>
                </c:pt>
                <c:pt idx="1361">
                  <c:v>0.74702298599812589</c:v>
                </c:pt>
                <c:pt idx="1362">
                  <c:v>-1.3767965566753846</c:v>
                </c:pt>
                <c:pt idx="1363">
                  <c:v>-0.21607071833966113</c:v>
                </c:pt>
                <c:pt idx="1364">
                  <c:v>0.40288618910536583</c:v>
                </c:pt>
                <c:pt idx="1365">
                  <c:v>1.2966311228314291E-2</c:v>
                </c:pt>
                <c:pt idx="1366">
                  <c:v>9.6567200510211143E-2</c:v>
                </c:pt>
                <c:pt idx="1367">
                  <c:v>0.81742609953583456</c:v>
                </c:pt>
                <c:pt idx="1368">
                  <c:v>0.83365649954367138</c:v>
                </c:pt>
                <c:pt idx="1369">
                  <c:v>0.79262913803862423</c:v>
                </c:pt>
                <c:pt idx="1370">
                  <c:v>0.72208693493538756</c:v>
                </c:pt>
                <c:pt idx="1371">
                  <c:v>0.71533892723232417</c:v>
                </c:pt>
                <c:pt idx="1372">
                  <c:v>0.76683289978398983</c:v>
                </c:pt>
                <c:pt idx="1373">
                  <c:v>0.74674060687678889</c:v>
                </c:pt>
                <c:pt idx="1374">
                  <c:v>0.73333722661689005</c:v>
                </c:pt>
                <c:pt idx="1375">
                  <c:v>-7.5890713648163272E-2</c:v>
                </c:pt>
                <c:pt idx="1376">
                  <c:v>-5.3067596694847258E-2</c:v>
                </c:pt>
                <c:pt idx="1377">
                  <c:v>-7.993643772579824E-2</c:v>
                </c:pt>
                <c:pt idx="1378">
                  <c:v>-9.4647389224355588E-2</c:v>
                </c:pt>
                <c:pt idx="1379">
                  <c:v>-7.0606528227256118E-2</c:v>
                </c:pt>
                <c:pt idx="1380">
                  <c:v>-0.20347234851731669</c:v>
                </c:pt>
                <c:pt idx="1381">
                  <c:v>0.48455953289736825</c:v>
                </c:pt>
                <c:pt idx="1382">
                  <c:v>0.25292883889190404</c:v>
                </c:pt>
                <c:pt idx="1383">
                  <c:v>0.22481275835147477</c:v>
                </c:pt>
                <c:pt idx="1384">
                  <c:v>0.20344210236906993</c:v>
                </c:pt>
                <c:pt idx="1385">
                  <c:v>-3.2655166737422667</c:v>
                </c:pt>
                <c:pt idx="1386">
                  <c:v>-4.0242614157892667E-2</c:v>
                </c:pt>
                <c:pt idx="1387">
                  <c:v>-3.2898211884197462E-2</c:v>
                </c:pt>
                <c:pt idx="1388">
                  <c:v>-0.10476784866168014</c:v>
                </c:pt>
                <c:pt idx="1389">
                  <c:v>-5.7203901232611966E-2</c:v>
                </c:pt>
                <c:pt idx="1390">
                  <c:v>-5.3360824676795433E-2</c:v>
                </c:pt>
                <c:pt idx="1391">
                  <c:v>-3.4297357300383066E-2</c:v>
                </c:pt>
                <c:pt idx="1392">
                  <c:v>2.2889006417155301E-3</c:v>
                </c:pt>
                <c:pt idx="1393">
                  <c:v>-1.9262977378410356E-2</c:v>
                </c:pt>
                <c:pt idx="1394">
                  <c:v>-0.11976006644844739</c:v>
                </c:pt>
                <c:pt idx="1395">
                  <c:v>-0.14973486975343109</c:v>
                </c:pt>
                <c:pt idx="1396">
                  <c:v>-0.23007344093940799</c:v>
                </c:pt>
                <c:pt idx="1397">
                  <c:v>-0.15411861216210371</c:v>
                </c:pt>
                <c:pt idx="1398">
                  <c:v>-0.17734327081223419</c:v>
                </c:pt>
                <c:pt idx="1399">
                  <c:v>0.80682921866543067</c:v>
                </c:pt>
                <c:pt idx="1400">
                  <c:v>-0.20284518981099212</c:v>
                </c:pt>
                <c:pt idx="1401">
                  <c:v>-0.52791423681676164</c:v>
                </c:pt>
                <c:pt idx="1402">
                  <c:v>-0.57649264905602415</c:v>
                </c:pt>
                <c:pt idx="1403">
                  <c:v>-0.65689712274008083</c:v>
                </c:pt>
                <c:pt idx="1404">
                  <c:v>-0.74057536770533594</c:v>
                </c:pt>
                <c:pt idx="1405">
                  <c:v>-2.7768778316240308</c:v>
                </c:pt>
                <c:pt idx="1406">
                  <c:v>-0.9595665556439843</c:v>
                </c:pt>
                <c:pt idx="1407">
                  <c:v>-1.0803171362517991</c:v>
                </c:pt>
                <c:pt idx="1408">
                  <c:v>-3.8070046276970246</c:v>
                </c:pt>
                <c:pt idx="1409">
                  <c:v>-0.45124958091404155</c:v>
                </c:pt>
                <c:pt idx="1410">
                  <c:v>-1.4691108488055518</c:v>
                </c:pt>
                <c:pt idx="1411">
                  <c:v>-3.534391571725636</c:v>
                </c:pt>
                <c:pt idx="1412">
                  <c:v>0.83895232709353063</c:v>
                </c:pt>
                <c:pt idx="1413">
                  <c:v>0.85543119841677495</c:v>
                </c:pt>
                <c:pt idx="1414">
                  <c:v>0.84819703262564017</c:v>
                </c:pt>
                <c:pt idx="1415">
                  <c:v>0.78608791257852506</c:v>
                </c:pt>
                <c:pt idx="1416">
                  <c:v>0.81941734967008695</c:v>
                </c:pt>
                <c:pt idx="1417">
                  <c:v>0.80199981448866475</c:v>
                </c:pt>
                <c:pt idx="1418">
                  <c:v>0.73898264056910445</c:v>
                </c:pt>
                <c:pt idx="1419">
                  <c:v>0.77022833258716961</c:v>
                </c:pt>
                <c:pt idx="1420">
                  <c:v>0.69208849202854339</c:v>
                </c:pt>
                <c:pt idx="1421">
                  <c:v>0.67417530842460216</c:v>
                </c:pt>
                <c:pt idx="1422">
                  <c:v>0.67446068558998384</c:v>
                </c:pt>
                <c:pt idx="1423">
                  <c:v>0.63731576303525517</c:v>
                </c:pt>
                <c:pt idx="1424">
                  <c:v>0.64563013209999631</c:v>
                </c:pt>
                <c:pt idx="1425">
                  <c:v>0.60337216209148103</c:v>
                </c:pt>
                <c:pt idx="1426">
                  <c:v>1.7433618286966901</c:v>
                </c:pt>
                <c:pt idx="1427">
                  <c:v>-0.555289537199674</c:v>
                </c:pt>
                <c:pt idx="1428">
                  <c:v>-0.5219779814499621</c:v>
                </c:pt>
                <c:pt idx="1429">
                  <c:v>-0.52653581801924887</c:v>
                </c:pt>
                <c:pt idx="1430">
                  <c:v>-1.5453034028542894</c:v>
                </c:pt>
                <c:pt idx="1431">
                  <c:v>-0.36105040645313746</c:v>
                </c:pt>
                <c:pt idx="1432">
                  <c:v>-0.3361378210447204</c:v>
                </c:pt>
                <c:pt idx="1433">
                  <c:v>-0.38365483545139001</c:v>
                </c:pt>
                <c:pt idx="1434">
                  <c:v>-1.6606813600477932</c:v>
                </c:pt>
                <c:pt idx="1435">
                  <c:v>0.66678407399255968</c:v>
                </c:pt>
                <c:pt idx="1436">
                  <c:v>0.88785919361381205</c:v>
                </c:pt>
                <c:pt idx="1437">
                  <c:v>-1.4961669167372951</c:v>
                </c:pt>
                <c:pt idx="1438">
                  <c:v>-1.4610232003212744</c:v>
                </c:pt>
                <c:pt idx="1439">
                  <c:v>-1.5234713741035124</c:v>
                </c:pt>
                <c:pt idx="1440">
                  <c:v>-1.4624753839580624</c:v>
                </c:pt>
                <c:pt idx="1441">
                  <c:v>-1.5472091124284875</c:v>
                </c:pt>
                <c:pt idx="1442">
                  <c:v>-1.1117714750481862</c:v>
                </c:pt>
                <c:pt idx="1443">
                  <c:v>-1.0575052516695944</c:v>
                </c:pt>
                <c:pt idx="1444">
                  <c:v>-0.24033960617706479</c:v>
                </c:pt>
                <c:pt idx="1445">
                  <c:v>-0.12306033520094672</c:v>
                </c:pt>
                <c:pt idx="1446">
                  <c:v>1.0380675038130203</c:v>
                </c:pt>
                <c:pt idx="1447">
                  <c:v>0.58766645148781904</c:v>
                </c:pt>
                <c:pt idx="1448">
                  <c:v>-2.1164598758845727</c:v>
                </c:pt>
                <c:pt idx="1449">
                  <c:v>0.24985967982436924</c:v>
                </c:pt>
                <c:pt idx="1450">
                  <c:v>-1.3052134172386007</c:v>
                </c:pt>
                <c:pt idx="1451">
                  <c:v>-0.53888854348403015</c:v>
                </c:pt>
                <c:pt idx="1452">
                  <c:v>-1.0938707994199046</c:v>
                </c:pt>
                <c:pt idx="1453">
                  <c:v>-0.89379602705707517</c:v>
                </c:pt>
                <c:pt idx="1454">
                  <c:v>-2.0383161674482456E-2</c:v>
                </c:pt>
                <c:pt idx="1455">
                  <c:v>-0.75598247977086852</c:v>
                </c:pt>
                <c:pt idx="1456">
                  <c:v>-0.82661968940022801</c:v>
                </c:pt>
                <c:pt idx="1457">
                  <c:v>0.24054631683269387</c:v>
                </c:pt>
                <c:pt idx="1458">
                  <c:v>-1.3469573647002346</c:v>
                </c:pt>
                <c:pt idx="1459">
                  <c:v>0.12388733827659304</c:v>
                </c:pt>
                <c:pt idx="1460">
                  <c:v>7.7676849533295553E-2</c:v>
                </c:pt>
                <c:pt idx="1461">
                  <c:v>4.3259284313743582E-2</c:v>
                </c:pt>
                <c:pt idx="1462">
                  <c:v>1.3026913238876081E-2</c:v>
                </c:pt>
                <c:pt idx="1463">
                  <c:v>-1.1758986796497787E-2</c:v>
                </c:pt>
                <c:pt idx="1464">
                  <c:v>-6.928206391964048E-2</c:v>
                </c:pt>
                <c:pt idx="1465">
                  <c:v>-0.13285432754852472</c:v>
                </c:pt>
                <c:pt idx="1466">
                  <c:v>1.11970884953586</c:v>
                </c:pt>
                <c:pt idx="1467">
                  <c:v>0.31377483414151713</c:v>
                </c:pt>
                <c:pt idx="1468">
                  <c:v>-0.35671499784888827</c:v>
                </c:pt>
                <c:pt idx="1469">
                  <c:v>-0.43210021494299378</c:v>
                </c:pt>
                <c:pt idx="1470">
                  <c:v>-0.50258008200807924</c:v>
                </c:pt>
                <c:pt idx="1471">
                  <c:v>-0.58856994852711686</c:v>
                </c:pt>
                <c:pt idx="1472">
                  <c:v>0.11116661774401351</c:v>
                </c:pt>
                <c:pt idx="1473">
                  <c:v>8.7671021263191817E-2</c:v>
                </c:pt>
                <c:pt idx="1474">
                  <c:v>-2.6909614741806154</c:v>
                </c:pt>
                <c:pt idx="1475">
                  <c:v>-6.7652792566477354E-2</c:v>
                </c:pt>
                <c:pt idx="1476">
                  <c:v>-0.10190959705742479</c:v>
                </c:pt>
                <c:pt idx="1477">
                  <c:v>-0.12532927229344193</c:v>
                </c:pt>
                <c:pt idx="1478">
                  <c:v>-0.13753797319889458</c:v>
                </c:pt>
                <c:pt idx="1479">
                  <c:v>-0.12379543393701019</c:v>
                </c:pt>
                <c:pt idx="1480">
                  <c:v>-0.14999470394046233</c:v>
                </c:pt>
                <c:pt idx="1481">
                  <c:v>-4.0902422861721845</c:v>
                </c:pt>
                <c:pt idx="1482">
                  <c:v>-0.2748775755275884</c:v>
                </c:pt>
                <c:pt idx="1483">
                  <c:v>-0.36392874357784039</c:v>
                </c:pt>
                <c:pt idx="1484">
                  <c:v>-4.4128585256940331</c:v>
                </c:pt>
                <c:pt idx="1485">
                  <c:v>-0.65041308606195636</c:v>
                </c:pt>
                <c:pt idx="1486">
                  <c:v>-0.79742991260600204</c:v>
                </c:pt>
                <c:pt idx="1487">
                  <c:v>1.0042834589151832</c:v>
                </c:pt>
                <c:pt idx="1488">
                  <c:v>1.0462826029233081</c:v>
                </c:pt>
                <c:pt idx="1489">
                  <c:v>1.038102332478777</c:v>
                </c:pt>
                <c:pt idx="1490">
                  <c:v>0.17670748726318855</c:v>
                </c:pt>
                <c:pt idx="1491">
                  <c:v>0.99336181632932841</c:v>
                </c:pt>
                <c:pt idx="1492">
                  <c:v>0.94184705610726271</c:v>
                </c:pt>
                <c:pt idx="1493">
                  <c:v>0.91576005962377949</c:v>
                </c:pt>
                <c:pt idx="1494">
                  <c:v>0.91198092670516173</c:v>
                </c:pt>
                <c:pt idx="1495">
                  <c:v>0.9079020367517695</c:v>
                </c:pt>
                <c:pt idx="1496">
                  <c:v>0.88683321107007818</c:v>
                </c:pt>
                <c:pt idx="1497">
                  <c:v>0.86501645090831747</c:v>
                </c:pt>
                <c:pt idx="1498">
                  <c:v>0.8616691886019644</c:v>
                </c:pt>
                <c:pt idx="1499">
                  <c:v>-6.3994253649702959E-2</c:v>
                </c:pt>
                <c:pt idx="1500">
                  <c:v>0.8420962181761561</c:v>
                </c:pt>
                <c:pt idx="1501">
                  <c:v>0.84730396668970254</c:v>
                </c:pt>
                <c:pt idx="1502">
                  <c:v>0.99537378929297127</c:v>
                </c:pt>
                <c:pt idx="1503">
                  <c:v>1.0031430358482645</c:v>
                </c:pt>
                <c:pt idx="1504">
                  <c:v>0.99787815156200355</c:v>
                </c:pt>
                <c:pt idx="1505">
                  <c:v>0.86335892458711705</c:v>
                </c:pt>
                <c:pt idx="1506">
                  <c:v>0.91282248809318123</c:v>
                </c:pt>
                <c:pt idx="1507">
                  <c:v>0.87589729358636681</c:v>
                </c:pt>
                <c:pt idx="1508">
                  <c:v>0.74627093935555278</c:v>
                </c:pt>
                <c:pt idx="1509">
                  <c:v>0.77731261248628514</c:v>
                </c:pt>
                <c:pt idx="1510">
                  <c:v>0.70027260156088045</c:v>
                </c:pt>
                <c:pt idx="1511">
                  <c:v>0.6353503616367433</c:v>
                </c:pt>
                <c:pt idx="1512">
                  <c:v>-7.5712818630187528E-2</c:v>
                </c:pt>
                <c:pt idx="1513">
                  <c:v>0.5073430000272201</c:v>
                </c:pt>
                <c:pt idx="1514">
                  <c:v>0.48346992377559045</c:v>
                </c:pt>
                <c:pt idx="1515">
                  <c:v>1.525622442239758</c:v>
                </c:pt>
                <c:pt idx="1516">
                  <c:v>0.21099762480653411</c:v>
                </c:pt>
                <c:pt idx="1517">
                  <c:v>-0.61470948379592039</c:v>
                </c:pt>
                <c:pt idx="1518">
                  <c:v>-0.67363359977253778</c:v>
                </c:pt>
                <c:pt idx="1519">
                  <c:v>-2.4909302830305426</c:v>
                </c:pt>
                <c:pt idx="1520">
                  <c:v>-0.82757119260238621</c:v>
                </c:pt>
                <c:pt idx="1521">
                  <c:v>-0.8522599239375741</c:v>
                </c:pt>
                <c:pt idx="1522">
                  <c:v>-0.91900342900134802</c:v>
                </c:pt>
                <c:pt idx="1523">
                  <c:v>-0.9866374020623736</c:v>
                </c:pt>
                <c:pt idx="1524">
                  <c:v>-1.0360425660898587</c:v>
                </c:pt>
                <c:pt idx="1525">
                  <c:v>-1.1042346035909036</c:v>
                </c:pt>
                <c:pt idx="1526">
                  <c:v>-3.0935364258825935</c:v>
                </c:pt>
                <c:pt idx="1527">
                  <c:v>-1.2876360780646703</c:v>
                </c:pt>
                <c:pt idx="1528">
                  <c:v>-1.3945425863778043</c:v>
                </c:pt>
                <c:pt idx="1529">
                  <c:v>-3.4638963978424613</c:v>
                </c:pt>
                <c:pt idx="1530">
                  <c:v>-2.8207936796474598</c:v>
                </c:pt>
                <c:pt idx="1531">
                  <c:v>-3.6472197375903193</c:v>
                </c:pt>
                <c:pt idx="1532">
                  <c:v>0.51894271680604764</c:v>
                </c:pt>
                <c:pt idx="1533">
                  <c:v>0.48239426263692808</c:v>
                </c:pt>
                <c:pt idx="1534">
                  <c:v>0.53259663396364021</c:v>
                </c:pt>
                <c:pt idx="1535">
                  <c:v>1.2418039930862139</c:v>
                </c:pt>
                <c:pt idx="1536">
                  <c:v>0.87991271093061352</c:v>
                </c:pt>
                <c:pt idx="1537">
                  <c:v>0.75081530029488031</c:v>
                </c:pt>
                <c:pt idx="1538">
                  <c:v>0.21492697854869783</c:v>
                </c:pt>
                <c:pt idx="1539">
                  <c:v>0.14536062924553347</c:v>
                </c:pt>
                <c:pt idx="1540">
                  <c:v>3.7595467315472871E-2</c:v>
                </c:pt>
                <c:pt idx="1541">
                  <c:v>0.15911254420504625</c:v>
                </c:pt>
                <c:pt idx="1542">
                  <c:v>0.32091750720352458</c:v>
                </c:pt>
                <c:pt idx="1543">
                  <c:v>0.14518548648481883</c:v>
                </c:pt>
                <c:pt idx="1544">
                  <c:v>0.19755741801088569</c:v>
                </c:pt>
                <c:pt idx="1545">
                  <c:v>0.30984276827562962</c:v>
                </c:pt>
                <c:pt idx="1546">
                  <c:v>-0.25212363756277667</c:v>
                </c:pt>
                <c:pt idx="1547">
                  <c:v>-1.5499300464905665</c:v>
                </c:pt>
                <c:pt idx="1548">
                  <c:v>-1.5772401362432562</c:v>
                </c:pt>
                <c:pt idx="1549">
                  <c:v>-1.6079741209621885</c:v>
                </c:pt>
                <c:pt idx="1550">
                  <c:v>-0.33406830446752322</c:v>
                </c:pt>
                <c:pt idx="1551">
                  <c:v>-0.34517266655581696</c:v>
                </c:pt>
                <c:pt idx="1552">
                  <c:v>-0.38716701576443729</c:v>
                </c:pt>
                <c:pt idx="1553">
                  <c:v>-0.42730339612967766</c:v>
                </c:pt>
                <c:pt idx="1554">
                  <c:v>-0.44005204759962019</c:v>
                </c:pt>
                <c:pt idx="1555">
                  <c:v>0.842951571695435</c:v>
                </c:pt>
                <c:pt idx="1556">
                  <c:v>0.36797448840374009</c:v>
                </c:pt>
                <c:pt idx="1557">
                  <c:v>5.3854607499788106E-2</c:v>
                </c:pt>
                <c:pt idx="1558">
                  <c:v>-9.7301387391035513E-2</c:v>
                </c:pt>
                <c:pt idx="1559">
                  <c:v>-0.24407796878626539</c:v>
                </c:pt>
                <c:pt idx="1560">
                  <c:v>-0.40185567192159566</c:v>
                </c:pt>
                <c:pt idx="1561">
                  <c:v>-2.055371057725861</c:v>
                </c:pt>
                <c:pt idx="1562">
                  <c:v>1.1573554350174122</c:v>
                </c:pt>
                <c:pt idx="1563">
                  <c:v>1.0539739636162608</c:v>
                </c:pt>
                <c:pt idx="1564">
                  <c:v>1.0722078744444148</c:v>
                </c:pt>
                <c:pt idx="1565">
                  <c:v>0.86544234185735502</c:v>
                </c:pt>
                <c:pt idx="1566">
                  <c:v>0.94902624519221757</c:v>
                </c:pt>
                <c:pt idx="1567">
                  <c:v>0.83443663559087167</c:v>
                </c:pt>
                <c:pt idx="1568">
                  <c:v>0.90055805106706377</c:v>
                </c:pt>
                <c:pt idx="1569">
                  <c:v>0.79345629033880161</c:v>
                </c:pt>
                <c:pt idx="1570">
                  <c:v>0.62070874226525985</c:v>
                </c:pt>
                <c:pt idx="1571">
                  <c:v>0.68064142274714745</c:v>
                </c:pt>
                <c:pt idx="1572">
                  <c:v>0.63152315291153827</c:v>
                </c:pt>
                <c:pt idx="1573">
                  <c:v>0.62471204349520404</c:v>
                </c:pt>
                <c:pt idx="1574">
                  <c:v>0.66097847236187646</c:v>
                </c:pt>
                <c:pt idx="1575">
                  <c:v>0.66153128393691718</c:v>
                </c:pt>
                <c:pt idx="1576">
                  <c:v>0.53991109829557771</c:v>
                </c:pt>
                <c:pt idx="1577">
                  <c:v>1.0317720282444736</c:v>
                </c:pt>
                <c:pt idx="1578">
                  <c:v>0.23969497911566678</c:v>
                </c:pt>
                <c:pt idx="1579">
                  <c:v>0.99373599541873125</c:v>
                </c:pt>
                <c:pt idx="1580">
                  <c:v>0.86774564508948637</c:v>
                </c:pt>
                <c:pt idx="1581">
                  <c:v>0.82178509556805579</c:v>
                </c:pt>
                <c:pt idx="1582">
                  <c:v>2.4759959591899961E-2</c:v>
                </c:pt>
                <c:pt idx="1583">
                  <c:v>0.89945136896065403</c:v>
                </c:pt>
                <c:pt idx="1584">
                  <c:v>0.94178691431020101</c:v>
                </c:pt>
                <c:pt idx="1585">
                  <c:v>0.85136093159886894</c:v>
                </c:pt>
                <c:pt idx="1586">
                  <c:v>0.78630784560547951</c:v>
                </c:pt>
                <c:pt idx="1587">
                  <c:v>0.79771783348385805</c:v>
                </c:pt>
                <c:pt idx="1588">
                  <c:v>0.76928288617292828</c:v>
                </c:pt>
                <c:pt idx="1589">
                  <c:v>0.85261107975009398</c:v>
                </c:pt>
                <c:pt idx="1590">
                  <c:v>0.83972163218536044</c:v>
                </c:pt>
                <c:pt idx="1591">
                  <c:v>0.82108902776657222</c:v>
                </c:pt>
                <c:pt idx="1592">
                  <c:v>0.40450727627599536</c:v>
                </c:pt>
                <c:pt idx="1593">
                  <c:v>0.38079537179376072</c:v>
                </c:pt>
                <c:pt idx="1594">
                  <c:v>0.28186390568284081</c:v>
                </c:pt>
                <c:pt idx="1595">
                  <c:v>0.33998693435120347</c:v>
                </c:pt>
                <c:pt idx="1596">
                  <c:v>0.3298421014024206</c:v>
                </c:pt>
                <c:pt idx="1597">
                  <c:v>0.28594898902981125</c:v>
                </c:pt>
                <c:pt idx="1598">
                  <c:v>0.28965160360412978</c:v>
                </c:pt>
                <c:pt idx="1599">
                  <c:v>0.28460496275148423</c:v>
                </c:pt>
                <c:pt idx="1600">
                  <c:v>0.25366036826746841</c:v>
                </c:pt>
                <c:pt idx="1601">
                  <c:v>0.24133176108578078</c:v>
                </c:pt>
                <c:pt idx="1602">
                  <c:v>0.2085384555134156</c:v>
                </c:pt>
                <c:pt idx="1603">
                  <c:v>-1.0587503919559196</c:v>
                </c:pt>
                <c:pt idx="1604">
                  <c:v>-1.2263720783381056</c:v>
                </c:pt>
                <c:pt idx="1605">
                  <c:v>0.10658465319876854</c:v>
                </c:pt>
                <c:pt idx="1606">
                  <c:v>0.12479589154592835</c:v>
                </c:pt>
                <c:pt idx="1607">
                  <c:v>0.7515749377958828</c:v>
                </c:pt>
                <c:pt idx="1608">
                  <c:v>0.72105732346985363</c:v>
                </c:pt>
                <c:pt idx="1609">
                  <c:v>0.69979230506552104</c:v>
                </c:pt>
                <c:pt idx="1610">
                  <c:v>0.64675054551112754</c:v>
                </c:pt>
                <c:pt idx="1611">
                  <c:v>-1.3696519952470463</c:v>
                </c:pt>
                <c:pt idx="1612">
                  <c:v>0.31011383440820212</c:v>
                </c:pt>
                <c:pt idx="1613">
                  <c:v>0.33625135231170289</c:v>
                </c:pt>
                <c:pt idx="1614">
                  <c:v>-1.3139982170399567</c:v>
                </c:pt>
                <c:pt idx="1615">
                  <c:v>0.36657560259160643</c:v>
                </c:pt>
                <c:pt idx="1616">
                  <c:v>0.318902393027794</c:v>
                </c:pt>
                <c:pt idx="1617">
                  <c:v>0.37387548053275593</c:v>
                </c:pt>
                <c:pt idx="1618">
                  <c:v>0.30865943405303792</c:v>
                </c:pt>
                <c:pt idx="1619">
                  <c:v>0.14912958127015177</c:v>
                </c:pt>
                <c:pt idx="1620">
                  <c:v>4.5195123417288097E-2</c:v>
                </c:pt>
                <c:pt idx="1621">
                  <c:v>4.3280775404281317E-2</c:v>
                </c:pt>
                <c:pt idx="1622">
                  <c:v>0.42628675682875222</c:v>
                </c:pt>
                <c:pt idx="1623">
                  <c:v>0.42631603168131293</c:v>
                </c:pt>
                <c:pt idx="1624">
                  <c:v>0.34165744006375692</c:v>
                </c:pt>
                <c:pt idx="1625">
                  <c:v>0.64118630449949332</c:v>
                </c:pt>
                <c:pt idx="1626">
                  <c:v>0.64244830982489476</c:v>
                </c:pt>
                <c:pt idx="1627">
                  <c:v>0.62925494383767411</c:v>
                </c:pt>
                <c:pt idx="1628">
                  <c:v>0.58832598705176053</c:v>
                </c:pt>
                <c:pt idx="1629">
                  <c:v>0.62835638571772812</c:v>
                </c:pt>
                <c:pt idx="1630">
                  <c:v>-0.26363597577613102</c:v>
                </c:pt>
                <c:pt idx="1631">
                  <c:v>0.94764820067066768</c:v>
                </c:pt>
                <c:pt idx="1632">
                  <c:v>0.90405011267999769</c:v>
                </c:pt>
                <c:pt idx="1633">
                  <c:v>0.94785422461446833</c:v>
                </c:pt>
                <c:pt idx="1634">
                  <c:v>0.93181663638324153</c:v>
                </c:pt>
                <c:pt idx="1635">
                  <c:v>0.91675635680860545</c:v>
                </c:pt>
                <c:pt idx="1636">
                  <c:v>0.73063156745042801</c:v>
                </c:pt>
                <c:pt idx="1637">
                  <c:v>0.70587443277869788</c:v>
                </c:pt>
                <c:pt idx="1638">
                  <c:v>0.68121748859788256</c:v>
                </c:pt>
                <c:pt idx="1639">
                  <c:v>1.758963402301153E-2</c:v>
                </c:pt>
                <c:pt idx="1640">
                  <c:v>-0.10305622938420743</c:v>
                </c:pt>
                <c:pt idx="1641">
                  <c:v>0.57091091888524093</c:v>
                </c:pt>
                <c:pt idx="1642">
                  <c:v>0.54843851720125747</c:v>
                </c:pt>
                <c:pt idx="1643">
                  <c:v>0.51762324817462224</c:v>
                </c:pt>
                <c:pt idx="1644">
                  <c:v>0.49026864904589545</c:v>
                </c:pt>
                <c:pt idx="1645">
                  <c:v>1.5167652086586803</c:v>
                </c:pt>
                <c:pt idx="1646">
                  <c:v>0.72250103502885632</c:v>
                </c:pt>
                <c:pt idx="1647">
                  <c:v>0.40877673122467251</c:v>
                </c:pt>
                <c:pt idx="1648">
                  <c:v>-0.59493010637289911</c:v>
                </c:pt>
                <c:pt idx="1649">
                  <c:v>0.33614049063806201</c:v>
                </c:pt>
                <c:pt idx="1650">
                  <c:v>-0.73364462716667589</c:v>
                </c:pt>
                <c:pt idx="1651">
                  <c:v>-4.9777487858143829E-2</c:v>
                </c:pt>
                <c:pt idx="1652">
                  <c:v>-2.7249284816104624</c:v>
                </c:pt>
                <c:pt idx="1653">
                  <c:v>-2.7982590807130587</c:v>
                </c:pt>
                <c:pt idx="1654">
                  <c:v>-2.8708397000947605</c:v>
                </c:pt>
                <c:pt idx="1655">
                  <c:v>-2.9175405810460697</c:v>
                </c:pt>
                <c:pt idx="1656">
                  <c:v>-3.2788131518154251</c:v>
                </c:pt>
                <c:pt idx="1657">
                  <c:v>-3.0940397887120974</c:v>
                </c:pt>
                <c:pt idx="1658">
                  <c:v>-0.50169714907969831</c:v>
                </c:pt>
                <c:pt idx="1659">
                  <c:v>-0.59446416653884504</c:v>
                </c:pt>
                <c:pt idx="1660">
                  <c:v>0.51313551426083115</c:v>
                </c:pt>
                <c:pt idx="1661">
                  <c:v>-0.1932424732504055</c:v>
                </c:pt>
                <c:pt idx="1662">
                  <c:v>-0.72746431191163996</c:v>
                </c:pt>
                <c:pt idx="1663">
                  <c:v>-1.0106661294566404</c:v>
                </c:pt>
                <c:pt idx="1664">
                  <c:v>-3.7172513425243183</c:v>
                </c:pt>
                <c:pt idx="1665">
                  <c:v>-3.777671721334138</c:v>
                </c:pt>
                <c:pt idx="1666">
                  <c:v>-1.0276382315715609</c:v>
                </c:pt>
                <c:pt idx="1667">
                  <c:v>-1.0948196011427012</c:v>
                </c:pt>
                <c:pt idx="1668">
                  <c:v>-1.1128331534208915</c:v>
                </c:pt>
                <c:pt idx="1669">
                  <c:v>-1.1320615236656391</c:v>
                </c:pt>
                <c:pt idx="1670">
                  <c:v>-1.1480010505261595</c:v>
                </c:pt>
                <c:pt idx="1671">
                  <c:v>0.13834869049641732</c:v>
                </c:pt>
                <c:pt idx="1672">
                  <c:v>-0.22679273532282057</c:v>
                </c:pt>
                <c:pt idx="1673">
                  <c:v>6.9823206346286706E-2</c:v>
                </c:pt>
                <c:pt idx="1674">
                  <c:v>-1.3920525526288421</c:v>
                </c:pt>
                <c:pt idx="1675">
                  <c:v>2.1109645160713827E-2</c:v>
                </c:pt>
                <c:pt idx="1676">
                  <c:v>-2.5217074037664797E-2</c:v>
                </c:pt>
                <c:pt idx="1677">
                  <c:v>-4.9963334957620821E-2</c:v>
                </c:pt>
                <c:pt idx="1678">
                  <c:v>-8.6866947523417726E-2</c:v>
                </c:pt>
                <c:pt idx="1679">
                  <c:v>-0.1048786674458765</c:v>
                </c:pt>
                <c:pt idx="1680">
                  <c:v>-0.13941669585791161</c:v>
                </c:pt>
                <c:pt idx="1681">
                  <c:v>0.4198342588583342</c:v>
                </c:pt>
                <c:pt idx="1682">
                  <c:v>0.37918768448440399</c:v>
                </c:pt>
                <c:pt idx="1683">
                  <c:v>0.32662963130800354</c:v>
                </c:pt>
                <c:pt idx="1684">
                  <c:v>-6.1909656664441003E-2</c:v>
                </c:pt>
                <c:pt idx="1685">
                  <c:v>-0.10456903015380808</c:v>
                </c:pt>
                <c:pt idx="1686">
                  <c:v>-2.1170966408885907</c:v>
                </c:pt>
                <c:pt idx="1687">
                  <c:v>-4.0584694485527602E-2</c:v>
                </c:pt>
                <c:pt idx="1688">
                  <c:v>3.5474504755298245E-2</c:v>
                </c:pt>
                <c:pt idx="1689">
                  <c:v>6.0201161730001576E-2</c:v>
                </c:pt>
                <c:pt idx="1690">
                  <c:v>8.6263623917194929E-2</c:v>
                </c:pt>
                <c:pt idx="1691">
                  <c:v>7.885397339784371E-2</c:v>
                </c:pt>
                <c:pt idx="1692">
                  <c:v>1.8657258074066298E-2</c:v>
                </c:pt>
                <c:pt idx="1693">
                  <c:v>1.6170122792609199E-2</c:v>
                </c:pt>
                <c:pt idx="1694">
                  <c:v>-4.1650827504428778E-2</c:v>
                </c:pt>
                <c:pt idx="1695">
                  <c:v>-2.7032369771387543</c:v>
                </c:pt>
                <c:pt idx="1696">
                  <c:v>0.48974089198450005</c:v>
                </c:pt>
                <c:pt idx="1697">
                  <c:v>0.44655388555731501</c:v>
                </c:pt>
                <c:pt idx="1698">
                  <c:v>0.4180350522375853</c:v>
                </c:pt>
                <c:pt idx="1699">
                  <c:v>0.36887002859463619</c:v>
                </c:pt>
                <c:pt idx="1700">
                  <c:v>0.35160118261599382</c:v>
                </c:pt>
                <c:pt idx="1701">
                  <c:v>0.31523430217856052</c:v>
                </c:pt>
                <c:pt idx="1702">
                  <c:v>0.27129911423754449</c:v>
                </c:pt>
                <c:pt idx="1703">
                  <c:v>0.24462053489681468</c:v>
                </c:pt>
                <c:pt idx="1704">
                  <c:v>-1.1046769092916753</c:v>
                </c:pt>
                <c:pt idx="1705">
                  <c:v>-1.1477726330859033</c:v>
                </c:pt>
                <c:pt idx="1706">
                  <c:v>0.10964900849023683</c:v>
                </c:pt>
                <c:pt idx="1707">
                  <c:v>-1.3706254737299881</c:v>
                </c:pt>
                <c:pt idx="1708">
                  <c:v>-4.6153863058770823E-3</c:v>
                </c:pt>
                <c:pt idx="1709">
                  <c:v>-1.5380660201830074</c:v>
                </c:pt>
                <c:pt idx="1710">
                  <c:v>-9.5212716092921812E-2</c:v>
                </c:pt>
                <c:pt idx="1711">
                  <c:v>1.0065496217277097</c:v>
                </c:pt>
                <c:pt idx="1712">
                  <c:v>4.6181104899058731E-2</c:v>
                </c:pt>
                <c:pt idx="1713">
                  <c:v>0.41095985321802531</c:v>
                </c:pt>
                <c:pt idx="1714">
                  <c:v>0.43524946922456909</c:v>
                </c:pt>
                <c:pt idx="1715">
                  <c:v>1.547596288670515</c:v>
                </c:pt>
                <c:pt idx="1716">
                  <c:v>1.3282600014443067</c:v>
                </c:pt>
                <c:pt idx="1717">
                  <c:v>-0.23875631494826141</c:v>
                </c:pt>
                <c:pt idx="1718">
                  <c:v>-0.27843728307695326</c:v>
                </c:pt>
                <c:pt idx="1719">
                  <c:v>-0.49801479659910364</c:v>
                </c:pt>
                <c:pt idx="1720">
                  <c:v>-0.37340107353028196</c:v>
                </c:pt>
                <c:pt idx="1721">
                  <c:v>-0.22142874470569912</c:v>
                </c:pt>
                <c:pt idx="1722">
                  <c:v>-0.73318001220580953</c:v>
                </c:pt>
                <c:pt idx="1723">
                  <c:v>-0.15960550379734437</c:v>
                </c:pt>
                <c:pt idx="1724">
                  <c:v>-0.14543627363222739</c:v>
                </c:pt>
                <c:pt idx="1725">
                  <c:v>-0.15945260324904006</c:v>
                </c:pt>
                <c:pt idx="1726">
                  <c:v>0.65919542950262533</c:v>
                </c:pt>
                <c:pt idx="1727">
                  <c:v>0.52345022884128956</c:v>
                </c:pt>
                <c:pt idx="1728">
                  <c:v>-0.3971265175007751</c:v>
                </c:pt>
                <c:pt idx="1729">
                  <c:v>2.7188789785995392E-2</c:v>
                </c:pt>
                <c:pt idx="1730">
                  <c:v>0.54316967275497041</c:v>
                </c:pt>
                <c:pt idx="1731">
                  <c:v>1.1836839815954274</c:v>
                </c:pt>
                <c:pt idx="1732">
                  <c:v>1.225564871028255</c:v>
                </c:pt>
                <c:pt idx="1733">
                  <c:v>-9.621294918355619E-2</c:v>
                </c:pt>
                <c:pt idx="1734">
                  <c:v>0.54284827139353031</c:v>
                </c:pt>
                <c:pt idx="1735">
                  <c:v>0.36492434175738747</c:v>
                </c:pt>
                <c:pt idx="1736">
                  <c:v>0.38177409557910713</c:v>
                </c:pt>
                <c:pt idx="1737">
                  <c:v>0.28942031848867916</c:v>
                </c:pt>
                <c:pt idx="1738">
                  <c:v>-1.1151944418868765E-2</c:v>
                </c:pt>
                <c:pt idx="1739">
                  <c:v>-6.1406912150444651E-3</c:v>
                </c:pt>
                <c:pt idx="1740">
                  <c:v>5.300752712276021E-2</c:v>
                </c:pt>
                <c:pt idx="1741">
                  <c:v>9.4694558050828756E-2</c:v>
                </c:pt>
                <c:pt idx="1742">
                  <c:v>0.95222125013233228</c:v>
                </c:pt>
                <c:pt idx="1743">
                  <c:v>0.92819943480314959</c:v>
                </c:pt>
                <c:pt idx="1744">
                  <c:v>0.92826933860274008</c:v>
                </c:pt>
                <c:pt idx="1745">
                  <c:v>0.96993103026163385</c:v>
                </c:pt>
                <c:pt idx="1746">
                  <c:v>0.81098171222393045</c:v>
                </c:pt>
                <c:pt idx="1747">
                  <c:v>0.87830264206957021</c:v>
                </c:pt>
                <c:pt idx="1748">
                  <c:v>0.7920080979483608</c:v>
                </c:pt>
                <c:pt idx="1749">
                  <c:v>0.81142686878624448</c:v>
                </c:pt>
                <c:pt idx="1750">
                  <c:v>-0.20383959545035571</c:v>
                </c:pt>
                <c:pt idx="1751">
                  <c:v>0.7626952722873388</c:v>
                </c:pt>
                <c:pt idx="1752">
                  <c:v>0.74138101015992053</c:v>
                </c:pt>
                <c:pt idx="1753">
                  <c:v>1.5918755604317789</c:v>
                </c:pt>
                <c:pt idx="1754">
                  <c:v>1.4381906775472735</c:v>
                </c:pt>
                <c:pt idx="1755">
                  <c:v>1.0803492002488975</c:v>
                </c:pt>
                <c:pt idx="1756">
                  <c:v>1.0676586339888088</c:v>
                </c:pt>
                <c:pt idx="1757">
                  <c:v>-0.37745924250112628</c:v>
                </c:pt>
                <c:pt idx="1758">
                  <c:v>0.88878688430047137</c:v>
                </c:pt>
                <c:pt idx="1759">
                  <c:v>-5.3900503016021124E-2</c:v>
                </c:pt>
                <c:pt idx="1760">
                  <c:v>-0.58508393601637265</c:v>
                </c:pt>
                <c:pt idx="1761">
                  <c:v>-0.6968468715339875</c:v>
                </c:pt>
                <c:pt idx="1762">
                  <c:v>-0.79613087966782548</c:v>
                </c:pt>
                <c:pt idx="1763">
                  <c:v>-0.91459805453540766</c:v>
                </c:pt>
                <c:pt idx="1764">
                  <c:v>-1.0145255348075848</c:v>
                </c:pt>
                <c:pt idx="1765">
                  <c:v>-1.1228951723431713</c:v>
                </c:pt>
                <c:pt idx="1766">
                  <c:v>-1.2422610947225816</c:v>
                </c:pt>
                <c:pt idx="1767">
                  <c:v>-1.3672804874217916</c:v>
                </c:pt>
                <c:pt idx="1768">
                  <c:v>-3.3140448043752504</c:v>
                </c:pt>
                <c:pt idx="1769">
                  <c:v>-1.5894232464867986</c:v>
                </c:pt>
                <c:pt idx="1770">
                  <c:v>-0.83057302130260302</c:v>
                </c:pt>
                <c:pt idx="1771">
                  <c:v>-1.8030020344430007</c:v>
                </c:pt>
                <c:pt idx="1772">
                  <c:v>-0.67064973075789658</c:v>
                </c:pt>
                <c:pt idx="1773">
                  <c:v>-1.2044776076943544</c:v>
                </c:pt>
                <c:pt idx="1774">
                  <c:v>-1.2513854293031712</c:v>
                </c:pt>
                <c:pt idx="1775">
                  <c:v>-1.3207652106641727</c:v>
                </c:pt>
                <c:pt idx="1776">
                  <c:v>-1.3808570755419249</c:v>
                </c:pt>
                <c:pt idx="1777">
                  <c:v>-1.4291980014710211</c:v>
                </c:pt>
                <c:pt idx="1778">
                  <c:v>-0.17285437943750387</c:v>
                </c:pt>
                <c:pt idx="1779">
                  <c:v>-0.82701845602699375</c:v>
                </c:pt>
                <c:pt idx="1780">
                  <c:v>-1.6159195414451499</c:v>
                </c:pt>
                <c:pt idx="1781">
                  <c:v>-4.5551106158835619</c:v>
                </c:pt>
                <c:pt idx="1782">
                  <c:v>-4.3654271179164637</c:v>
                </c:pt>
                <c:pt idx="1783">
                  <c:v>-4.4709770993884872</c:v>
                </c:pt>
                <c:pt idx="1784">
                  <c:v>-4.4681686930964117</c:v>
                </c:pt>
                <c:pt idx="1785">
                  <c:v>-4.5224005223383372</c:v>
                </c:pt>
                <c:pt idx="1786">
                  <c:v>-4.5718878673132179</c:v>
                </c:pt>
                <c:pt idx="1787">
                  <c:v>0.8098278688787115</c:v>
                </c:pt>
                <c:pt idx="1788">
                  <c:v>0.76832793124366283</c:v>
                </c:pt>
                <c:pt idx="1789">
                  <c:v>0.74425426688237262</c:v>
                </c:pt>
                <c:pt idx="1790">
                  <c:v>0.51885058457740274</c:v>
                </c:pt>
                <c:pt idx="1791">
                  <c:v>0.69109645904940176</c:v>
                </c:pt>
                <c:pt idx="1792">
                  <c:v>-0.83740948749573851</c:v>
                </c:pt>
                <c:pt idx="1793">
                  <c:v>1.9858369154902229</c:v>
                </c:pt>
                <c:pt idx="1794">
                  <c:v>1.3350539968598865</c:v>
                </c:pt>
                <c:pt idx="1795">
                  <c:v>-0.12741250783696959</c:v>
                </c:pt>
                <c:pt idx="1796">
                  <c:v>-0.5198173629199575</c:v>
                </c:pt>
                <c:pt idx="1797">
                  <c:v>-0.42135036752680166</c:v>
                </c:pt>
                <c:pt idx="1798">
                  <c:v>0.49723333685825788</c:v>
                </c:pt>
                <c:pt idx="1799">
                  <c:v>0.46313656310204843</c:v>
                </c:pt>
                <c:pt idx="1800">
                  <c:v>0.42553175120246994</c:v>
                </c:pt>
                <c:pt idx="1801">
                  <c:v>-0.11771837380155638</c:v>
                </c:pt>
                <c:pt idx="1802">
                  <c:v>-0.13959939338300936</c:v>
                </c:pt>
                <c:pt idx="1803">
                  <c:v>0.49616324441536697</c:v>
                </c:pt>
                <c:pt idx="1804">
                  <c:v>0.36860123569188008</c:v>
                </c:pt>
                <c:pt idx="1805">
                  <c:v>0.35720422388255302</c:v>
                </c:pt>
                <c:pt idx="1806">
                  <c:v>0.41931789786046103</c:v>
                </c:pt>
                <c:pt idx="1807">
                  <c:v>0.39556838201060501</c:v>
                </c:pt>
                <c:pt idx="1808">
                  <c:v>0.28664384754419781</c:v>
                </c:pt>
                <c:pt idx="1809">
                  <c:v>0.35198110642039671</c:v>
                </c:pt>
                <c:pt idx="1810">
                  <c:v>0.98647631188415341</c:v>
                </c:pt>
                <c:pt idx="1811">
                  <c:v>0.96868106543423382</c:v>
                </c:pt>
                <c:pt idx="1812">
                  <c:v>0.84483920358768616</c:v>
                </c:pt>
                <c:pt idx="1813">
                  <c:v>0.90404565201308518</c:v>
                </c:pt>
                <c:pt idx="1814">
                  <c:v>0.87851291641182583</c:v>
                </c:pt>
                <c:pt idx="1815">
                  <c:v>-4.5792063100444452E-2</c:v>
                </c:pt>
                <c:pt idx="1816">
                  <c:v>0.76589019047024021</c:v>
                </c:pt>
                <c:pt idx="1817">
                  <c:v>0.8063092212112416</c:v>
                </c:pt>
                <c:pt idx="1818">
                  <c:v>-4.1451864057968954E-2</c:v>
                </c:pt>
                <c:pt idx="1819">
                  <c:v>-6.8490398195251462E-2</c:v>
                </c:pt>
                <c:pt idx="1820">
                  <c:v>-0.10291846386921592</c:v>
                </c:pt>
                <c:pt idx="1821">
                  <c:v>-0.12090470564206129</c:v>
                </c:pt>
                <c:pt idx="1822">
                  <c:v>-0.14430187746668735</c:v>
                </c:pt>
                <c:pt idx="1823">
                  <c:v>-0.17093384962850025</c:v>
                </c:pt>
                <c:pt idx="1824">
                  <c:v>-0.18957025495369548</c:v>
                </c:pt>
                <c:pt idx="1825">
                  <c:v>-0.21481620973570595</c:v>
                </c:pt>
                <c:pt idx="1826">
                  <c:v>-0.24384373014883159</c:v>
                </c:pt>
                <c:pt idx="1827">
                  <c:v>-1.7369751519617789</c:v>
                </c:pt>
                <c:pt idx="1828">
                  <c:v>-0.29412212257315484</c:v>
                </c:pt>
                <c:pt idx="1829">
                  <c:v>-0.31181310695211661</c:v>
                </c:pt>
                <c:pt idx="1830">
                  <c:v>-0.3461105060773037</c:v>
                </c:pt>
                <c:pt idx="1831">
                  <c:v>-0.36222102523029587</c:v>
                </c:pt>
                <c:pt idx="1832">
                  <c:v>-1.6277233469095123</c:v>
                </c:pt>
                <c:pt idx="1833">
                  <c:v>0.9155217171540212</c:v>
                </c:pt>
                <c:pt idx="1834">
                  <c:v>0.89745060072384952</c:v>
                </c:pt>
                <c:pt idx="1835">
                  <c:v>0.22647160109088207</c:v>
                </c:pt>
                <c:pt idx="1836">
                  <c:v>1.0426751193439261</c:v>
                </c:pt>
                <c:pt idx="1837">
                  <c:v>0.80938232689174361</c:v>
                </c:pt>
                <c:pt idx="1838">
                  <c:v>0.90947856348706868</c:v>
                </c:pt>
                <c:pt idx="1839">
                  <c:v>0.88199522959891175</c:v>
                </c:pt>
                <c:pt idx="1840">
                  <c:v>0.96734617159279235</c:v>
                </c:pt>
                <c:pt idx="1841">
                  <c:v>0.91379315933365379</c:v>
                </c:pt>
                <c:pt idx="1842">
                  <c:v>0.83925124977449506</c:v>
                </c:pt>
                <c:pt idx="1843">
                  <c:v>0.84621577121969005</c:v>
                </c:pt>
                <c:pt idx="1844">
                  <c:v>0.87614823952098408</c:v>
                </c:pt>
                <c:pt idx="1845">
                  <c:v>0.89951964686741714</c:v>
                </c:pt>
                <c:pt idx="1846">
                  <c:v>0.87231787691721263</c:v>
                </c:pt>
                <c:pt idx="1847">
                  <c:v>0.8737579148552822</c:v>
                </c:pt>
                <c:pt idx="1848">
                  <c:v>0.21222129957409908</c:v>
                </c:pt>
                <c:pt idx="1849">
                  <c:v>0.20314513080622532</c:v>
                </c:pt>
                <c:pt idx="1850">
                  <c:v>0.19162659100635776</c:v>
                </c:pt>
                <c:pt idx="1851">
                  <c:v>0.11338744323808374</c:v>
                </c:pt>
                <c:pt idx="1852">
                  <c:v>9.3976614965961006E-2</c:v>
                </c:pt>
                <c:pt idx="1853">
                  <c:v>7.3809795058678088E-2</c:v>
                </c:pt>
                <c:pt idx="1854">
                  <c:v>-1.8408036286040765</c:v>
                </c:pt>
                <c:pt idx="1855">
                  <c:v>4.3163552261643104E-2</c:v>
                </c:pt>
                <c:pt idx="1856">
                  <c:v>1.1983342668835337</c:v>
                </c:pt>
                <c:pt idx="1857">
                  <c:v>-1.3512528899077787</c:v>
                </c:pt>
                <c:pt idx="1858">
                  <c:v>-1.4359475704365715E-2</c:v>
                </c:pt>
                <c:pt idx="1859">
                  <c:v>-9.9337767804317367E-3</c:v>
                </c:pt>
                <c:pt idx="1860">
                  <c:v>-1.5374696091016174E-2</c:v>
                </c:pt>
                <c:pt idx="1861">
                  <c:v>-2.1632727577659244E-2</c:v>
                </c:pt>
                <c:pt idx="1862">
                  <c:v>-2.534301826964961E-2</c:v>
                </c:pt>
                <c:pt idx="1863">
                  <c:v>1.0567275789595763</c:v>
                </c:pt>
                <c:pt idx="1864">
                  <c:v>0.73684052443079884</c:v>
                </c:pt>
                <c:pt idx="1865">
                  <c:v>0.69697945218273438</c:v>
                </c:pt>
                <c:pt idx="1866">
                  <c:v>-0.32743606179659729</c:v>
                </c:pt>
                <c:pt idx="1867">
                  <c:v>0.65093983564718805</c:v>
                </c:pt>
                <c:pt idx="1868">
                  <c:v>0.6887850370258336</c:v>
                </c:pt>
                <c:pt idx="1869">
                  <c:v>0.60773105084063539</c:v>
                </c:pt>
                <c:pt idx="1870">
                  <c:v>0.59395237374250964</c:v>
                </c:pt>
                <c:pt idx="1871">
                  <c:v>0.60490417727416501</c:v>
                </c:pt>
                <c:pt idx="1872">
                  <c:v>0.53985809296467624</c:v>
                </c:pt>
                <c:pt idx="1873">
                  <c:v>0.53279036427214177</c:v>
                </c:pt>
                <c:pt idx="1874">
                  <c:v>0.46686493444993382</c:v>
                </c:pt>
                <c:pt idx="1875">
                  <c:v>0.50933249090467025</c:v>
                </c:pt>
                <c:pt idx="1876">
                  <c:v>-0.70200293344817966</c:v>
                </c:pt>
                <c:pt idx="1877">
                  <c:v>1.680997167109918</c:v>
                </c:pt>
                <c:pt idx="1878">
                  <c:v>1.0850371979917837</c:v>
                </c:pt>
                <c:pt idx="1879">
                  <c:v>0.75649579800659239</c:v>
                </c:pt>
                <c:pt idx="1880">
                  <c:v>0.74098981595671487</c:v>
                </c:pt>
                <c:pt idx="1881">
                  <c:v>0.73634504989820659</c:v>
                </c:pt>
                <c:pt idx="1882">
                  <c:v>-0.17961419235455128</c:v>
                </c:pt>
                <c:pt idx="1883">
                  <c:v>-0.21132300240192614</c:v>
                </c:pt>
                <c:pt idx="1884">
                  <c:v>0.74317204178438956</c:v>
                </c:pt>
                <c:pt idx="1885">
                  <c:v>0.71224394064790664</c:v>
                </c:pt>
                <c:pt idx="1886">
                  <c:v>0.76315063582935205</c:v>
                </c:pt>
                <c:pt idx="1887">
                  <c:v>0.62616235467093173</c:v>
                </c:pt>
                <c:pt idx="1888">
                  <c:v>0.56589186839199968</c:v>
                </c:pt>
                <c:pt idx="1889">
                  <c:v>0.57471420625344105</c:v>
                </c:pt>
                <c:pt idx="1890">
                  <c:v>0.62680240569856216</c:v>
                </c:pt>
                <c:pt idx="1891">
                  <c:v>0.54191730243053493</c:v>
                </c:pt>
                <c:pt idx="1892">
                  <c:v>0.44327513791533274</c:v>
                </c:pt>
                <c:pt idx="1893">
                  <c:v>0.41869687198627603</c:v>
                </c:pt>
                <c:pt idx="1894">
                  <c:v>0.40104402969597691</c:v>
                </c:pt>
                <c:pt idx="1895">
                  <c:v>0.34257986082330494</c:v>
                </c:pt>
                <c:pt idx="1896">
                  <c:v>0.33931218158889159</c:v>
                </c:pt>
                <c:pt idx="1897">
                  <c:v>0.32910393772866714</c:v>
                </c:pt>
                <c:pt idx="1898">
                  <c:v>0.38300714090442295</c:v>
                </c:pt>
                <c:pt idx="1899">
                  <c:v>0.30031615933154859</c:v>
                </c:pt>
                <c:pt idx="1900">
                  <c:v>0.29612135296653003</c:v>
                </c:pt>
                <c:pt idx="1901">
                  <c:v>0.29356455805785969</c:v>
                </c:pt>
                <c:pt idx="1902">
                  <c:v>0.26648560008290384</c:v>
                </c:pt>
                <c:pt idx="1903">
                  <c:v>0.27427173041397346</c:v>
                </c:pt>
                <c:pt idx="1904">
                  <c:v>0.25258398654857483</c:v>
                </c:pt>
                <c:pt idx="1905">
                  <c:v>0.21757618226103176</c:v>
                </c:pt>
                <c:pt idx="1906">
                  <c:v>0.20331972668095075</c:v>
                </c:pt>
                <c:pt idx="1907">
                  <c:v>0.18284646331925786</c:v>
                </c:pt>
                <c:pt idx="1908">
                  <c:v>-0.58268503845581898</c:v>
                </c:pt>
                <c:pt idx="1909">
                  <c:v>-0.65026385912446627</c:v>
                </c:pt>
                <c:pt idx="1910">
                  <c:v>0.14930162399746577</c:v>
                </c:pt>
                <c:pt idx="1911">
                  <c:v>0.1452929359388814</c:v>
                </c:pt>
                <c:pt idx="1912">
                  <c:v>-0.72906267943860736</c:v>
                </c:pt>
                <c:pt idx="1913">
                  <c:v>-5.0436299452132134E-2</c:v>
                </c:pt>
                <c:pt idx="1914">
                  <c:v>-0.88218721533742861</c:v>
                </c:pt>
                <c:pt idx="1915">
                  <c:v>5.7852001774158113E-2</c:v>
                </c:pt>
                <c:pt idx="1916">
                  <c:v>7.2891164421140964E-2</c:v>
                </c:pt>
                <c:pt idx="1917">
                  <c:v>8.8765260276005772E-2</c:v>
                </c:pt>
                <c:pt idx="1918">
                  <c:v>2.7649686259335352E-2</c:v>
                </c:pt>
                <c:pt idx="1919">
                  <c:v>6.333771141316921E-3</c:v>
                </c:pt>
                <c:pt idx="1920">
                  <c:v>6.2165408130553865E-2</c:v>
                </c:pt>
                <c:pt idx="1921">
                  <c:v>6.4331743676515743E-2</c:v>
                </c:pt>
                <c:pt idx="1922">
                  <c:v>-2.3686666924133619E-2</c:v>
                </c:pt>
                <c:pt idx="1923">
                  <c:v>1.8548259505800049</c:v>
                </c:pt>
                <c:pt idx="1924">
                  <c:v>1.1224300621357159</c:v>
                </c:pt>
                <c:pt idx="1925">
                  <c:v>0.7622738668232566</c:v>
                </c:pt>
                <c:pt idx="1926">
                  <c:v>0.35350976989911531</c:v>
                </c:pt>
                <c:pt idx="1927">
                  <c:v>-3.8104655836821461E-2</c:v>
                </c:pt>
                <c:pt idx="1928">
                  <c:v>-0.36850893001359986</c:v>
                </c:pt>
                <c:pt idx="1929">
                  <c:v>-0.16643748964036509</c:v>
                </c:pt>
                <c:pt idx="1930">
                  <c:v>0.11621682032628408</c:v>
                </c:pt>
                <c:pt idx="1931">
                  <c:v>-0.18943008490848828</c:v>
                </c:pt>
                <c:pt idx="1932">
                  <c:v>-0.94221623864369597</c:v>
                </c:pt>
                <c:pt idx="1933">
                  <c:v>-1.05270141532179E-2</c:v>
                </c:pt>
                <c:pt idx="1934">
                  <c:v>-0.98021445215522174</c:v>
                </c:pt>
                <c:pt idx="1935">
                  <c:v>-0.80763176239724832</c:v>
                </c:pt>
                <c:pt idx="1936">
                  <c:v>-0.88912758400121006</c:v>
                </c:pt>
                <c:pt idx="1937">
                  <c:v>-0.76956686493736903</c:v>
                </c:pt>
                <c:pt idx="1938">
                  <c:v>0.66010053869709773</c:v>
                </c:pt>
                <c:pt idx="1939">
                  <c:v>0.62792822676051585</c:v>
                </c:pt>
                <c:pt idx="1940">
                  <c:v>0.62413705347873238</c:v>
                </c:pt>
                <c:pt idx="1941">
                  <c:v>0.66267836878438424</c:v>
                </c:pt>
                <c:pt idx="1942">
                  <c:v>1.0790935875638084</c:v>
                </c:pt>
                <c:pt idx="1943">
                  <c:v>0.69189062480391095</c:v>
                </c:pt>
                <c:pt idx="1944">
                  <c:v>0.4864703543440857</c:v>
                </c:pt>
                <c:pt idx="1945">
                  <c:v>1.0262375939554897</c:v>
                </c:pt>
                <c:pt idx="1946">
                  <c:v>0.96718513311093879</c:v>
                </c:pt>
                <c:pt idx="1947">
                  <c:v>0.56963866611394554</c:v>
                </c:pt>
                <c:pt idx="1948">
                  <c:v>0.62540855003631779</c:v>
                </c:pt>
                <c:pt idx="1949">
                  <c:v>0.62458080785134273</c:v>
                </c:pt>
                <c:pt idx="1950">
                  <c:v>1.0002059377065218</c:v>
                </c:pt>
                <c:pt idx="1951">
                  <c:v>1.0070013919610443</c:v>
                </c:pt>
                <c:pt idx="1952">
                  <c:v>0.87573870800233844</c:v>
                </c:pt>
                <c:pt idx="1953">
                  <c:v>1.848603472143526</c:v>
                </c:pt>
                <c:pt idx="1954">
                  <c:v>1.2398751479191865</c:v>
                </c:pt>
                <c:pt idx="1955">
                  <c:v>1.1513456127916213</c:v>
                </c:pt>
                <c:pt idx="1956">
                  <c:v>1.1702451440645154</c:v>
                </c:pt>
                <c:pt idx="1957">
                  <c:v>2.1546966873013722</c:v>
                </c:pt>
                <c:pt idx="1958">
                  <c:v>2.0146073508574167</c:v>
                </c:pt>
                <c:pt idx="1959">
                  <c:v>1.50398955392989</c:v>
                </c:pt>
                <c:pt idx="1960">
                  <c:v>1.0120163207374069</c:v>
                </c:pt>
                <c:pt idx="1961">
                  <c:v>0.97471754020269563</c:v>
                </c:pt>
                <c:pt idx="1962">
                  <c:v>0.88432468069333559</c:v>
                </c:pt>
                <c:pt idx="1963">
                  <c:v>0.82965513373047384</c:v>
                </c:pt>
                <c:pt idx="1964">
                  <c:v>0.74559227611024748</c:v>
                </c:pt>
                <c:pt idx="1965">
                  <c:v>0.6996804046557018</c:v>
                </c:pt>
                <c:pt idx="1966">
                  <c:v>-7.6486164334132245E-2</c:v>
                </c:pt>
                <c:pt idx="1967">
                  <c:v>0.59512773262274621</c:v>
                </c:pt>
                <c:pt idx="1968">
                  <c:v>0.26332935612656594</c:v>
                </c:pt>
                <c:pt idx="1969">
                  <c:v>0.223424626128434</c:v>
                </c:pt>
                <c:pt idx="1970">
                  <c:v>1.4905774726451217</c:v>
                </c:pt>
                <c:pt idx="1971">
                  <c:v>1.2540184247552701</c:v>
                </c:pt>
                <c:pt idx="1972">
                  <c:v>0.29341740396989496</c:v>
                </c:pt>
                <c:pt idx="1973">
                  <c:v>0.30649829806330331</c:v>
                </c:pt>
                <c:pt idx="1974">
                  <c:v>0.324351251809959</c:v>
                </c:pt>
                <c:pt idx="1975">
                  <c:v>0.25519744000343547</c:v>
                </c:pt>
                <c:pt idx="1976">
                  <c:v>0.32252774586621485</c:v>
                </c:pt>
                <c:pt idx="1977">
                  <c:v>0.10251258133189446</c:v>
                </c:pt>
                <c:pt idx="1978">
                  <c:v>-4.1670767243258369E-2</c:v>
                </c:pt>
                <c:pt idx="1979">
                  <c:v>0.15439409028131079</c:v>
                </c:pt>
                <c:pt idx="1980">
                  <c:v>0.2195936999920339</c:v>
                </c:pt>
                <c:pt idx="1981">
                  <c:v>-5.654333074769236E-3</c:v>
                </c:pt>
                <c:pt idx="1982">
                  <c:v>3.0631623060642321E-2</c:v>
                </c:pt>
                <c:pt idx="1983">
                  <c:v>0.58529696312561841</c:v>
                </c:pt>
                <c:pt idx="1984">
                  <c:v>-0.14027477741726302</c:v>
                </c:pt>
                <c:pt idx="1985">
                  <c:v>-0.15713962670257764</c:v>
                </c:pt>
                <c:pt idx="1986">
                  <c:v>-3.0215131096314057E-2</c:v>
                </c:pt>
                <c:pt idx="1987">
                  <c:v>-0.16657042291761121</c:v>
                </c:pt>
                <c:pt idx="1988">
                  <c:v>-0.16932000839710745</c:v>
                </c:pt>
                <c:pt idx="1989">
                  <c:v>-0.26595007483922573</c:v>
                </c:pt>
                <c:pt idx="1990">
                  <c:v>-0.33333889467010663</c:v>
                </c:pt>
                <c:pt idx="1991">
                  <c:v>-0.22272154622152035</c:v>
                </c:pt>
                <c:pt idx="1992">
                  <c:v>-0.22829203526720754</c:v>
                </c:pt>
                <c:pt idx="1993">
                  <c:v>-0.35295969028827873</c:v>
                </c:pt>
                <c:pt idx="1994">
                  <c:v>-0.31601008993311874</c:v>
                </c:pt>
                <c:pt idx="1995">
                  <c:v>0.65848185537763859</c:v>
                </c:pt>
                <c:pt idx="1996">
                  <c:v>0.80499089093684639</c:v>
                </c:pt>
                <c:pt idx="1997">
                  <c:v>0.59196136209972094</c:v>
                </c:pt>
                <c:pt idx="1998">
                  <c:v>0.77380500017725029</c:v>
                </c:pt>
                <c:pt idx="1999">
                  <c:v>0.26579408604633981</c:v>
                </c:pt>
                <c:pt idx="2000">
                  <c:v>0.36768637376499252</c:v>
                </c:pt>
                <c:pt idx="2001">
                  <c:v>0.36756095954834495</c:v>
                </c:pt>
                <c:pt idx="2002">
                  <c:v>0.30720994898461007</c:v>
                </c:pt>
                <c:pt idx="2003">
                  <c:v>0.30346840170087253</c:v>
                </c:pt>
                <c:pt idx="2004">
                  <c:v>0.25864143588983174</c:v>
                </c:pt>
                <c:pt idx="2005">
                  <c:v>0.26072084862834122</c:v>
                </c:pt>
                <c:pt idx="2006">
                  <c:v>-1.8832289100482864</c:v>
                </c:pt>
                <c:pt idx="2007">
                  <c:v>0.18796535775346745</c:v>
                </c:pt>
                <c:pt idx="2008">
                  <c:v>0.19018667040778409</c:v>
                </c:pt>
                <c:pt idx="2009">
                  <c:v>0.13095245516751347</c:v>
                </c:pt>
                <c:pt idx="2010">
                  <c:v>0.13283439582227757</c:v>
                </c:pt>
                <c:pt idx="2011">
                  <c:v>-1.7587125986192524</c:v>
                </c:pt>
                <c:pt idx="2012">
                  <c:v>-1.7863369334037367</c:v>
                </c:pt>
                <c:pt idx="2013">
                  <c:v>-1.1236513610333365</c:v>
                </c:pt>
                <c:pt idx="2014">
                  <c:v>0.31411387770742832</c:v>
                </c:pt>
                <c:pt idx="2015">
                  <c:v>0.25981599190776899</c:v>
                </c:pt>
                <c:pt idx="2016">
                  <c:v>-0.32644765570381956</c:v>
                </c:pt>
                <c:pt idx="2017">
                  <c:v>-2.0690106301959359</c:v>
                </c:pt>
                <c:pt idx="2018">
                  <c:v>-0.41084042382228975</c:v>
                </c:pt>
                <c:pt idx="2019">
                  <c:v>0.73329143048375112</c:v>
                </c:pt>
                <c:pt idx="2020">
                  <c:v>-0.56812562315850945</c:v>
                </c:pt>
                <c:pt idx="2021">
                  <c:v>-0.6690408327883679</c:v>
                </c:pt>
                <c:pt idx="2022">
                  <c:v>-3.1546426835863177</c:v>
                </c:pt>
                <c:pt idx="2023">
                  <c:v>-0.84278944368774322</c:v>
                </c:pt>
                <c:pt idx="2024">
                  <c:v>-3.5911621004313892</c:v>
                </c:pt>
                <c:pt idx="2025">
                  <c:v>-0.18780668044553572</c:v>
                </c:pt>
                <c:pt idx="2026">
                  <c:v>-1.2631493352837473</c:v>
                </c:pt>
                <c:pt idx="2027">
                  <c:v>-1.4879148308780479</c:v>
                </c:pt>
                <c:pt idx="2028">
                  <c:v>0.62050426685429072</c:v>
                </c:pt>
                <c:pt idx="2029">
                  <c:v>0.61710111487218733</c:v>
                </c:pt>
                <c:pt idx="2030">
                  <c:v>0.59201007757367652</c:v>
                </c:pt>
                <c:pt idx="2031">
                  <c:v>0.55583685732352606</c:v>
                </c:pt>
                <c:pt idx="2032">
                  <c:v>0.492391334065718</c:v>
                </c:pt>
                <c:pt idx="2033">
                  <c:v>0.49517510975087198</c:v>
                </c:pt>
                <c:pt idx="2034">
                  <c:v>0.41540763459703389</c:v>
                </c:pt>
                <c:pt idx="2035">
                  <c:v>0.3608726161179559</c:v>
                </c:pt>
                <c:pt idx="2036">
                  <c:v>0.27703291799015162</c:v>
                </c:pt>
                <c:pt idx="2037">
                  <c:v>-0.72579504833454855</c:v>
                </c:pt>
                <c:pt idx="2038">
                  <c:v>0.30337114005695465</c:v>
                </c:pt>
                <c:pt idx="2039">
                  <c:v>0.23602617594263162</c:v>
                </c:pt>
                <c:pt idx="2040">
                  <c:v>0.26823817387907906</c:v>
                </c:pt>
                <c:pt idx="2041">
                  <c:v>0.25344483949650976</c:v>
                </c:pt>
                <c:pt idx="2042">
                  <c:v>0.27794750520897227</c:v>
                </c:pt>
                <c:pt idx="2043">
                  <c:v>0.62287689758589193</c:v>
                </c:pt>
                <c:pt idx="2044">
                  <c:v>0.58285189438634266</c:v>
                </c:pt>
                <c:pt idx="2045">
                  <c:v>0.59332112130949</c:v>
                </c:pt>
                <c:pt idx="2046">
                  <c:v>-0.4633528304283735</c:v>
                </c:pt>
                <c:pt idx="2047">
                  <c:v>0.56176297041114109</c:v>
                </c:pt>
                <c:pt idx="2048">
                  <c:v>0.56007130929468474</c:v>
                </c:pt>
                <c:pt idx="2049">
                  <c:v>0.53759569680742336</c:v>
                </c:pt>
                <c:pt idx="2050">
                  <c:v>-0.51694089742146088</c:v>
                </c:pt>
                <c:pt idx="2051">
                  <c:v>0.57671601360019165</c:v>
                </c:pt>
                <c:pt idx="2052">
                  <c:v>0.54993085186358692</c:v>
                </c:pt>
                <c:pt idx="2053">
                  <c:v>0.58443080842214101</c:v>
                </c:pt>
                <c:pt idx="2054">
                  <c:v>0.59321825467248668</c:v>
                </c:pt>
                <c:pt idx="2055">
                  <c:v>1.9226810508071572</c:v>
                </c:pt>
                <c:pt idx="2056">
                  <c:v>1.9356065720708118</c:v>
                </c:pt>
                <c:pt idx="2057">
                  <c:v>1.9312977640421984</c:v>
                </c:pt>
                <c:pt idx="2058">
                  <c:v>0.89315720337949045</c:v>
                </c:pt>
                <c:pt idx="2059">
                  <c:v>0.87843573695794697</c:v>
                </c:pt>
                <c:pt idx="2060">
                  <c:v>0.86986707721858958</c:v>
                </c:pt>
                <c:pt idx="2061">
                  <c:v>0.72022385553440071</c:v>
                </c:pt>
                <c:pt idx="2062">
                  <c:v>0.65043286601560035</c:v>
                </c:pt>
                <c:pt idx="2063">
                  <c:v>1.4547272855482085</c:v>
                </c:pt>
                <c:pt idx="2064">
                  <c:v>0.6279740632205657</c:v>
                </c:pt>
                <c:pt idx="2065">
                  <c:v>0.6080894990102591</c:v>
                </c:pt>
                <c:pt idx="2066">
                  <c:v>0.62548233109161011</c:v>
                </c:pt>
                <c:pt idx="2067">
                  <c:v>-0.46233493637625012</c:v>
                </c:pt>
                <c:pt idx="2068">
                  <c:v>0.55962095437613235</c:v>
                </c:pt>
                <c:pt idx="2069">
                  <c:v>1.844632594341209</c:v>
                </c:pt>
                <c:pt idx="2070">
                  <c:v>1.4267643455072716</c:v>
                </c:pt>
                <c:pt idx="2071">
                  <c:v>1.2637201905731563</c:v>
                </c:pt>
                <c:pt idx="2072">
                  <c:v>-0.31723474959528153</c:v>
                </c:pt>
                <c:pt idx="2073">
                  <c:v>0.33158180272795501</c:v>
                </c:pt>
                <c:pt idx="2074">
                  <c:v>0.30867875808545442</c:v>
                </c:pt>
                <c:pt idx="2075">
                  <c:v>0.30967443218335328</c:v>
                </c:pt>
                <c:pt idx="2076">
                  <c:v>-6.0457508823334095E-2</c:v>
                </c:pt>
                <c:pt idx="2077">
                  <c:v>-1.3836746068318657</c:v>
                </c:pt>
                <c:pt idx="2078">
                  <c:v>-1.3760050946224176</c:v>
                </c:pt>
                <c:pt idx="2079">
                  <c:v>-5.6771404993432806E-2</c:v>
                </c:pt>
                <c:pt idx="2080">
                  <c:v>-7.6398048943247282E-2</c:v>
                </c:pt>
                <c:pt idx="2081">
                  <c:v>-1.6339668797365632</c:v>
                </c:pt>
                <c:pt idx="2082">
                  <c:v>-0.23651670703879088</c:v>
                </c:pt>
                <c:pt idx="2083">
                  <c:v>-0.33489616115256771</c:v>
                </c:pt>
                <c:pt idx="2084">
                  <c:v>-0.44751365121776698</c:v>
                </c:pt>
                <c:pt idx="2085">
                  <c:v>-0.44002883254107156</c:v>
                </c:pt>
                <c:pt idx="2086">
                  <c:v>-0.44342561127051688</c:v>
                </c:pt>
                <c:pt idx="2087">
                  <c:v>-0.48598980448594498</c:v>
                </c:pt>
                <c:pt idx="2088">
                  <c:v>0.56170966439194991</c:v>
                </c:pt>
                <c:pt idx="2089">
                  <c:v>0.54969293648677708</c:v>
                </c:pt>
                <c:pt idx="2090">
                  <c:v>0.12238678521200479</c:v>
                </c:pt>
                <c:pt idx="2091">
                  <c:v>0.69255576267465768</c:v>
                </c:pt>
                <c:pt idx="2092">
                  <c:v>0.57242766341231643</c:v>
                </c:pt>
                <c:pt idx="2093">
                  <c:v>0.65267566293364965</c:v>
                </c:pt>
                <c:pt idx="2094">
                  <c:v>0.65378964537725637</c:v>
                </c:pt>
                <c:pt idx="2095">
                  <c:v>0.51544960244097726</c:v>
                </c:pt>
                <c:pt idx="2096">
                  <c:v>-0.2012346114984184</c:v>
                </c:pt>
                <c:pt idx="2097">
                  <c:v>-0.11558937741509596</c:v>
                </c:pt>
                <c:pt idx="2098">
                  <c:v>-7.9033973591415979E-2</c:v>
                </c:pt>
                <c:pt idx="2099">
                  <c:v>-8.9084606705575928E-2</c:v>
                </c:pt>
                <c:pt idx="2100">
                  <c:v>-7.6563963849363675E-2</c:v>
                </c:pt>
                <c:pt idx="2101">
                  <c:v>-8.0641212082703889E-2</c:v>
                </c:pt>
                <c:pt idx="2102">
                  <c:v>-0.16385579623639945</c:v>
                </c:pt>
                <c:pt idx="2103">
                  <c:v>0.19774149634133523</c:v>
                </c:pt>
                <c:pt idx="2104">
                  <c:v>0.1615115117188477</c:v>
                </c:pt>
                <c:pt idx="2105">
                  <c:v>-1.3089642320820902</c:v>
                </c:pt>
                <c:pt idx="2106">
                  <c:v>-1.2509696130148835</c:v>
                </c:pt>
                <c:pt idx="2107">
                  <c:v>-2.6671060382452578E-4</c:v>
                </c:pt>
                <c:pt idx="2108">
                  <c:v>-8.1403841983611516E-2</c:v>
                </c:pt>
                <c:pt idx="2109">
                  <c:v>-0.15096980830636805</c:v>
                </c:pt>
                <c:pt idx="2110">
                  <c:v>-1.7303979269169865</c:v>
                </c:pt>
                <c:pt idx="2111">
                  <c:v>-0.32076730513169166</c:v>
                </c:pt>
                <c:pt idx="2112">
                  <c:v>0.31846416157943658</c:v>
                </c:pt>
                <c:pt idx="2113">
                  <c:v>-0.50840954336469546</c:v>
                </c:pt>
                <c:pt idx="2114">
                  <c:v>-0.5920822355993518</c:v>
                </c:pt>
                <c:pt idx="2115">
                  <c:v>-0.68335629703409151</c:v>
                </c:pt>
                <c:pt idx="2116">
                  <c:v>-0.766597601535979</c:v>
                </c:pt>
                <c:pt idx="2117">
                  <c:v>-2.4645827710312997</c:v>
                </c:pt>
                <c:pt idx="2118">
                  <c:v>0.62330772137034074</c:v>
                </c:pt>
                <c:pt idx="2119">
                  <c:v>0.50858060879363642</c:v>
                </c:pt>
                <c:pt idx="2120">
                  <c:v>0.47244277368332122</c:v>
                </c:pt>
                <c:pt idx="2121">
                  <c:v>0.40241212988231584</c:v>
                </c:pt>
                <c:pt idx="2122">
                  <c:v>0.38548675795584209</c:v>
                </c:pt>
                <c:pt idx="2123">
                  <c:v>0.34128652516308211</c:v>
                </c:pt>
                <c:pt idx="2124">
                  <c:v>0.42346022925669052</c:v>
                </c:pt>
                <c:pt idx="2125">
                  <c:v>0.33821200874070451</c:v>
                </c:pt>
                <c:pt idx="2126">
                  <c:v>0.38016950628539897</c:v>
                </c:pt>
                <c:pt idx="2127">
                  <c:v>0.23771293720180142</c:v>
                </c:pt>
                <c:pt idx="2128">
                  <c:v>0.36882822139369431</c:v>
                </c:pt>
                <c:pt idx="2129">
                  <c:v>0.38656536105528538</c:v>
                </c:pt>
                <c:pt idx="2130">
                  <c:v>0.39116658249445613</c:v>
                </c:pt>
                <c:pt idx="2131">
                  <c:v>0.40952170327276616</c:v>
                </c:pt>
                <c:pt idx="2132">
                  <c:v>0.40155750406587365</c:v>
                </c:pt>
                <c:pt idx="2133">
                  <c:v>1.0176552899174011E-2</c:v>
                </c:pt>
                <c:pt idx="2134">
                  <c:v>0.97895503577556908</c:v>
                </c:pt>
                <c:pt idx="2135">
                  <c:v>1.0945240372183407</c:v>
                </c:pt>
                <c:pt idx="2136">
                  <c:v>0.40744625452929301</c:v>
                </c:pt>
                <c:pt idx="2137">
                  <c:v>-0.46800067872904993</c:v>
                </c:pt>
                <c:pt idx="2138">
                  <c:v>0.79320350303813869</c:v>
                </c:pt>
                <c:pt idx="2139">
                  <c:v>0.64336773343814202</c:v>
                </c:pt>
                <c:pt idx="2140">
                  <c:v>0.51900741196489708</c:v>
                </c:pt>
                <c:pt idx="2141">
                  <c:v>0.60006449248031846</c:v>
                </c:pt>
                <c:pt idx="2142">
                  <c:v>0.62659274328081016</c:v>
                </c:pt>
                <c:pt idx="2143">
                  <c:v>0.61281739202812613</c:v>
                </c:pt>
                <c:pt idx="2144">
                  <c:v>0.55371424697698213</c:v>
                </c:pt>
                <c:pt idx="2145">
                  <c:v>0.35856547972373487</c:v>
                </c:pt>
                <c:pt idx="2146">
                  <c:v>0.61420880131274358</c:v>
                </c:pt>
                <c:pt idx="2147">
                  <c:v>0.49937810740618821</c:v>
                </c:pt>
                <c:pt idx="2148">
                  <c:v>-0.81182105791131376</c:v>
                </c:pt>
                <c:pt idx="2149">
                  <c:v>-2.8588008140302534</c:v>
                </c:pt>
                <c:pt idx="2150">
                  <c:v>-0.93206453585648075</c:v>
                </c:pt>
                <c:pt idx="2151">
                  <c:v>-1.244410735921357</c:v>
                </c:pt>
                <c:pt idx="2152">
                  <c:v>-1.3304188412719404</c:v>
                </c:pt>
                <c:pt idx="2153">
                  <c:v>-1.4410633453786006</c:v>
                </c:pt>
                <c:pt idx="2154">
                  <c:v>-1.5220371508120381</c:v>
                </c:pt>
                <c:pt idx="2155">
                  <c:v>-4.5341404574533506</c:v>
                </c:pt>
                <c:pt idx="2156">
                  <c:v>-1.6624762531004649</c:v>
                </c:pt>
                <c:pt idx="2157">
                  <c:v>-4.8365399339324178</c:v>
                </c:pt>
                <c:pt idx="2158">
                  <c:v>-1.7695906001098369</c:v>
                </c:pt>
                <c:pt idx="2159">
                  <c:v>-5.0794537431025484</c:v>
                </c:pt>
                <c:pt idx="2160">
                  <c:v>-0.71963571949947536</c:v>
                </c:pt>
                <c:pt idx="2161">
                  <c:v>-1.8287811943546795</c:v>
                </c:pt>
                <c:pt idx="2162">
                  <c:v>-2.0382513844562622</c:v>
                </c:pt>
                <c:pt idx="2163">
                  <c:v>1.252305194314201</c:v>
                </c:pt>
                <c:pt idx="2164">
                  <c:v>0.42974044321012383</c:v>
                </c:pt>
                <c:pt idx="2165">
                  <c:v>1.1274561127291807</c:v>
                </c:pt>
                <c:pt idx="2166">
                  <c:v>0.57449721630300876</c:v>
                </c:pt>
                <c:pt idx="2167">
                  <c:v>0.68556859086502886</c:v>
                </c:pt>
                <c:pt idx="2168">
                  <c:v>0.65981643059066852</c:v>
                </c:pt>
                <c:pt idx="2169">
                  <c:v>1.0315518262528152</c:v>
                </c:pt>
                <c:pt idx="2170">
                  <c:v>0.70535958216697903</c:v>
                </c:pt>
                <c:pt idx="2171">
                  <c:v>0.70177363596439457</c:v>
                </c:pt>
                <c:pt idx="2172">
                  <c:v>1.7207721630721626</c:v>
                </c:pt>
                <c:pt idx="2173">
                  <c:v>0.95711238110631736</c:v>
                </c:pt>
                <c:pt idx="2174">
                  <c:v>0.81301797482908256</c:v>
                </c:pt>
                <c:pt idx="2175">
                  <c:v>0.55780643529436258</c:v>
                </c:pt>
                <c:pt idx="2176">
                  <c:v>0.68252164830556761</c:v>
                </c:pt>
                <c:pt idx="2177">
                  <c:v>0.56691678341799789</c:v>
                </c:pt>
                <c:pt idx="2178">
                  <c:v>0.43406816358131506</c:v>
                </c:pt>
                <c:pt idx="2179">
                  <c:v>3.2942442095283637E-2</c:v>
                </c:pt>
                <c:pt idx="2180">
                  <c:v>3.5002999642923992E-2</c:v>
                </c:pt>
                <c:pt idx="2181">
                  <c:v>7.7560508153013362E-4</c:v>
                </c:pt>
                <c:pt idx="2182">
                  <c:v>-1.0328423712089422E-2</c:v>
                </c:pt>
                <c:pt idx="2183">
                  <c:v>-7.0725609705357961E-2</c:v>
                </c:pt>
                <c:pt idx="2184">
                  <c:v>-6.7222049359332611E-2</c:v>
                </c:pt>
                <c:pt idx="2185">
                  <c:v>-0.12569160457495304</c:v>
                </c:pt>
                <c:pt idx="2186">
                  <c:v>-1.0096674879445144</c:v>
                </c:pt>
                <c:pt idx="2187">
                  <c:v>-0.10926107934643942</c:v>
                </c:pt>
                <c:pt idx="2188">
                  <c:v>-0.16925290703393908</c:v>
                </c:pt>
                <c:pt idx="2189">
                  <c:v>-0.12649914809167148</c:v>
                </c:pt>
                <c:pt idx="2190">
                  <c:v>-0.12093594500844182</c:v>
                </c:pt>
                <c:pt idx="2191">
                  <c:v>-0.18743446279608922</c:v>
                </c:pt>
                <c:pt idx="2192">
                  <c:v>-0.24968816813097208</c:v>
                </c:pt>
                <c:pt idx="2193">
                  <c:v>-0.30458184654125697</c:v>
                </c:pt>
                <c:pt idx="2194">
                  <c:v>1.5019511208035927</c:v>
                </c:pt>
                <c:pt idx="2195">
                  <c:v>1.2242498187544519</c:v>
                </c:pt>
                <c:pt idx="2196">
                  <c:v>0.36697160318728755</c:v>
                </c:pt>
                <c:pt idx="2197">
                  <c:v>4.4490839623234593E-2</c:v>
                </c:pt>
                <c:pt idx="2198">
                  <c:v>5.0610735237640946E-2</c:v>
                </c:pt>
                <c:pt idx="2199">
                  <c:v>-0.62342697936298563</c:v>
                </c:pt>
                <c:pt idx="2200">
                  <c:v>0.25800604454825421</c:v>
                </c:pt>
                <c:pt idx="2201">
                  <c:v>-0.73840963082904676</c:v>
                </c:pt>
                <c:pt idx="2202">
                  <c:v>-0.75837663679397793</c:v>
                </c:pt>
                <c:pt idx="2203">
                  <c:v>-0.78695994276825276</c:v>
                </c:pt>
                <c:pt idx="2204">
                  <c:v>0.17717963367472206</c:v>
                </c:pt>
                <c:pt idx="2205">
                  <c:v>1.1985304131311684E-2</c:v>
                </c:pt>
                <c:pt idx="2206">
                  <c:v>1.4245121182619263E-2</c:v>
                </c:pt>
                <c:pt idx="2207">
                  <c:v>4.8036390966619748E-2</c:v>
                </c:pt>
                <c:pt idx="2208">
                  <c:v>-6.3538931838937857E-2</c:v>
                </c:pt>
                <c:pt idx="2209">
                  <c:v>0.54055587162202579</c:v>
                </c:pt>
                <c:pt idx="2210">
                  <c:v>0.53122868060949924</c:v>
                </c:pt>
                <c:pt idx="2211">
                  <c:v>0.50716102056849222</c:v>
                </c:pt>
                <c:pt idx="2212">
                  <c:v>0.43035183777755659</c:v>
                </c:pt>
                <c:pt idx="2213">
                  <c:v>0.42532761629836235</c:v>
                </c:pt>
                <c:pt idx="2214">
                  <c:v>0.39346133849995879</c:v>
                </c:pt>
                <c:pt idx="2215">
                  <c:v>0.41414341577490088</c:v>
                </c:pt>
                <c:pt idx="2216">
                  <c:v>-1.0194512879807736</c:v>
                </c:pt>
                <c:pt idx="2217">
                  <c:v>-1.0491319213878612</c:v>
                </c:pt>
                <c:pt idx="2218">
                  <c:v>-0.89550224256471012</c:v>
                </c:pt>
                <c:pt idx="2219">
                  <c:v>-0.94244740843583374</c:v>
                </c:pt>
                <c:pt idx="2220">
                  <c:v>0.37225933343417988</c:v>
                </c:pt>
                <c:pt idx="2221">
                  <c:v>-1.0809919106070887</c:v>
                </c:pt>
                <c:pt idx="2222">
                  <c:v>0.36010572214472153</c:v>
                </c:pt>
                <c:pt idx="2223">
                  <c:v>0.3840442845076108</c:v>
                </c:pt>
                <c:pt idx="2224">
                  <c:v>-0.82678690121123144</c:v>
                </c:pt>
                <c:pt idx="2225">
                  <c:v>-0.86480907392052475</c:v>
                </c:pt>
                <c:pt idx="2226">
                  <c:v>-0.91413638577696077</c:v>
                </c:pt>
                <c:pt idx="2227">
                  <c:v>-0.96477088087409923</c:v>
                </c:pt>
                <c:pt idx="2228">
                  <c:v>-1.0283887910345157</c:v>
                </c:pt>
                <c:pt idx="2229">
                  <c:v>-1.0682653510182503</c:v>
                </c:pt>
                <c:pt idx="2230">
                  <c:v>-1.109997651932769</c:v>
                </c:pt>
                <c:pt idx="2231">
                  <c:v>-3.3609415831526968</c:v>
                </c:pt>
                <c:pt idx="2232">
                  <c:v>-1.168052148726014</c:v>
                </c:pt>
                <c:pt idx="2233">
                  <c:v>-1.1734282022277163</c:v>
                </c:pt>
                <c:pt idx="2234">
                  <c:v>-1.1880878070415821</c:v>
                </c:pt>
                <c:pt idx="2235">
                  <c:v>-1.1827124294632301</c:v>
                </c:pt>
                <c:pt idx="2236">
                  <c:v>-2.752423222912186E-2</c:v>
                </c:pt>
                <c:pt idx="2237">
                  <c:v>-0.16180247968864153</c:v>
                </c:pt>
                <c:pt idx="2238">
                  <c:v>-0.46655272239234996</c:v>
                </c:pt>
                <c:pt idx="2239">
                  <c:v>7.1777295216073109E-2</c:v>
                </c:pt>
                <c:pt idx="2240">
                  <c:v>1.3851685045322679</c:v>
                </c:pt>
                <c:pt idx="2241">
                  <c:v>-2.5658562473198319</c:v>
                </c:pt>
                <c:pt idx="2242">
                  <c:v>0.12299553870078757</c:v>
                </c:pt>
                <c:pt idx="2243">
                  <c:v>-3.5516528622256567E-4</c:v>
                </c:pt>
                <c:pt idx="2244">
                  <c:v>-8.7480313181523883E-2</c:v>
                </c:pt>
                <c:pt idx="2245">
                  <c:v>-0.14586225006739209</c:v>
                </c:pt>
                <c:pt idx="2246">
                  <c:v>-0.20286128754026311</c:v>
                </c:pt>
                <c:pt idx="2247">
                  <c:v>-0.20604607620313709</c:v>
                </c:pt>
                <c:pt idx="2248">
                  <c:v>-0.23370758587569784</c:v>
                </c:pt>
                <c:pt idx="2249">
                  <c:v>-0.14172431271476174</c:v>
                </c:pt>
                <c:pt idx="2250">
                  <c:v>-0.1675183929681337</c:v>
                </c:pt>
                <c:pt idx="2251">
                  <c:v>-0.19837458874523944</c:v>
                </c:pt>
                <c:pt idx="2252">
                  <c:v>-0.25878673442466321</c:v>
                </c:pt>
                <c:pt idx="2253">
                  <c:v>-0.24140730899996168</c:v>
                </c:pt>
                <c:pt idx="2254">
                  <c:v>1.2986545126322939</c:v>
                </c:pt>
                <c:pt idx="2255">
                  <c:v>0.2791194065222769</c:v>
                </c:pt>
                <c:pt idx="2256">
                  <c:v>0.22401307264696224</c:v>
                </c:pt>
                <c:pt idx="2257">
                  <c:v>0.17661616310502845</c:v>
                </c:pt>
                <c:pt idx="2258">
                  <c:v>0.56928069259272784</c:v>
                </c:pt>
                <c:pt idx="2259">
                  <c:v>7.657944851500377E-2</c:v>
                </c:pt>
                <c:pt idx="2260">
                  <c:v>-0.46989363030364711</c:v>
                </c:pt>
                <c:pt idx="2261">
                  <c:v>1.7152440199279346</c:v>
                </c:pt>
                <c:pt idx="2262">
                  <c:v>1.1154584272293706</c:v>
                </c:pt>
                <c:pt idx="2263">
                  <c:v>0.4016995376896727</c:v>
                </c:pt>
                <c:pt idx="2264">
                  <c:v>8.3851373248542041E-2</c:v>
                </c:pt>
                <c:pt idx="2265">
                  <c:v>-0.10562353337621351</c:v>
                </c:pt>
                <c:pt idx="2266">
                  <c:v>0.19682356054275585</c:v>
                </c:pt>
                <c:pt idx="2267">
                  <c:v>0.15483123495591108</c:v>
                </c:pt>
                <c:pt idx="2268">
                  <c:v>5.353106272631529E-2</c:v>
                </c:pt>
                <c:pt idx="2269">
                  <c:v>1.0498238083371738</c:v>
                </c:pt>
                <c:pt idx="2270">
                  <c:v>1.0291335987000745</c:v>
                </c:pt>
                <c:pt idx="2271">
                  <c:v>1.0073272849399211</c:v>
                </c:pt>
                <c:pt idx="2272">
                  <c:v>0.97867327462430209</c:v>
                </c:pt>
                <c:pt idx="2273">
                  <c:v>0.98436412479795654</c:v>
                </c:pt>
                <c:pt idx="2274">
                  <c:v>0.90317003487045433</c:v>
                </c:pt>
                <c:pt idx="2275">
                  <c:v>0.90164583270125986</c:v>
                </c:pt>
                <c:pt idx="2276">
                  <c:v>0.91932658358455099</c:v>
                </c:pt>
                <c:pt idx="2277">
                  <c:v>0.94950090447496194</c:v>
                </c:pt>
                <c:pt idx="2278">
                  <c:v>0.9657497397546978</c:v>
                </c:pt>
                <c:pt idx="2279">
                  <c:v>0.59399027756060874</c:v>
                </c:pt>
                <c:pt idx="2280">
                  <c:v>0.99446869331007215</c:v>
                </c:pt>
                <c:pt idx="2281">
                  <c:v>0.98913180301552261</c:v>
                </c:pt>
                <c:pt idx="2282">
                  <c:v>-0.13930228558881655</c:v>
                </c:pt>
                <c:pt idx="2283">
                  <c:v>0.82868509131259682</c:v>
                </c:pt>
                <c:pt idx="2284">
                  <c:v>3.2648268999213047E-2</c:v>
                </c:pt>
                <c:pt idx="2285">
                  <c:v>7.9677445616384603E-3</c:v>
                </c:pt>
                <c:pt idx="2286">
                  <c:v>-1.8550651460951199E-2</c:v>
                </c:pt>
                <c:pt idx="2287">
                  <c:v>-0.18441783462632749</c:v>
                </c:pt>
                <c:pt idx="2288">
                  <c:v>-0.17855033686223917</c:v>
                </c:pt>
                <c:pt idx="2289">
                  <c:v>-0.22209265328437305</c:v>
                </c:pt>
                <c:pt idx="2290">
                  <c:v>-0.24536000195686872</c:v>
                </c:pt>
                <c:pt idx="2291">
                  <c:v>-0.28468837834527083</c:v>
                </c:pt>
                <c:pt idx="2292">
                  <c:v>-1.9905652126523075</c:v>
                </c:pt>
                <c:pt idx="2293">
                  <c:v>0.71281811696025044</c:v>
                </c:pt>
                <c:pt idx="2294">
                  <c:v>-0.3576720187179076</c:v>
                </c:pt>
                <c:pt idx="2295">
                  <c:v>-0.3830642691664391</c:v>
                </c:pt>
                <c:pt idx="2296">
                  <c:v>-0.41321573182796267</c:v>
                </c:pt>
                <c:pt idx="2297">
                  <c:v>-0.46477936357569416</c:v>
                </c:pt>
                <c:pt idx="2298">
                  <c:v>-0.50361077675516575</c:v>
                </c:pt>
                <c:pt idx="2299">
                  <c:v>0.42719942442662717</c:v>
                </c:pt>
                <c:pt idx="2300">
                  <c:v>0.42122745753146978</c:v>
                </c:pt>
                <c:pt idx="2301">
                  <c:v>0.44366426418960225</c:v>
                </c:pt>
                <c:pt idx="2302">
                  <c:v>1.2989564500507269</c:v>
                </c:pt>
                <c:pt idx="2303">
                  <c:v>-0.2939261123492134</c:v>
                </c:pt>
                <c:pt idx="2304">
                  <c:v>0.42694384211270353</c:v>
                </c:pt>
                <c:pt idx="2305">
                  <c:v>0.41295320304320465</c:v>
                </c:pt>
                <c:pt idx="2306">
                  <c:v>-0.86841387994773989</c:v>
                </c:pt>
                <c:pt idx="2307">
                  <c:v>0.45287867875534471</c:v>
                </c:pt>
                <c:pt idx="2308">
                  <c:v>-0.90269574147420484</c:v>
                </c:pt>
                <c:pt idx="2309">
                  <c:v>0.40322558752600635</c:v>
                </c:pt>
                <c:pt idx="2310">
                  <c:v>0.41782298304241916</c:v>
                </c:pt>
                <c:pt idx="2311">
                  <c:v>0.37270261917230191</c:v>
                </c:pt>
                <c:pt idx="2312">
                  <c:v>0.34262232187997116</c:v>
                </c:pt>
                <c:pt idx="2313">
                  <c:v>0.31849187282845337</c:v>
                </c:pt>
                <c:pt idx="2314">
                  <c:v>0.22668912727182683</c:v>
                </c:pt>
                <c:pt idx="2315">
                  <c:v>0.16232119343629708</c:v>
                </c:pt>
                <c:pt idx="2316">
                  <c:v>0.11916580761739531</c:v>
                </c:pt>
                <c:pt idx="2317">
                  <c:v>-0.25927722551712001</c:v>
                </c:pt>
                <c:pt idx="2318">
                  <c:v>-0.25158031859588503</c:v>
                </c:pt>
                <c:pt idx="2319">
                  <c:v>-3.4001354090567784</c:v>
                </c:pt>
                <c:pt idx="2320">
                  <c:v>-0.51235520271815005</c:v>
                </c:pt>
                <c:pt idx="2321">
                  <c:v>-3.8279749036556274</c:v>
                </c:pt>
                <c:pt idx="2322">
                  <c:v>-0.51382197274116914</c:v>
                </c:pt>
                <c:pt idx="2323">
                  <c:v>-4.3972602251778676</c:v>
                </c:pt>
                <c:pt idx="2324">
                  <c:v>-4.4291614458301973</c:v>
                </c:pt>
                <c:pt idx="2325">
                  <c:v>-4.8257276825885524</c:v>
                </c:pt>
                <c:pt idx="2326">
                  <c:v>-0.54494429528185429</c:v>
                </c:pt>
                <c:pt idx="2327">
                  <c:v>-0.64357258419012275</c:v>
                </c:pt>
                <c:pt idx="2328">
                  <c:v>-0.68006241898967112</c:v>
                </c:pt>
                <c:pt idx="2329">
                  <c:v>0.65906945043406306</c:v>
                </c:pt>
                <c:pt idx="2330">
                  <c:v>0.60843961190026907</c:v>
                </c:pt>
                <c:pt idx="2331">
                  <c:v>-0.40171438455546432</c:v>
                </c:pt>
                <c:pt idx="2332">
                  <c:v>-0.44774081434186175</c:v>
                </c:pt>
                <c:pt idx="2333">
                  <c:v>0.59986701972700107</c:v>
                </c:pt>
                <c:pt idx="2334">
                  <c:v>0.61591725059441471</c:v>
                </c:pt>
                <c:pt idx="2335">
                  <c:v>-0.14829917291639494</c:v>
                </c:pt>
                <c:pt idx="2336">
                  <c:v>1.2018286878789741</c:v>
                </c:pt>
                <c:pt idx="2337">
                  <c:v>1.1917238426735408</c:v>
                </c:pt>
                <c:pt idx="2338">
                  <c:v>1.2906245505462586</c:v>
                </c:pt>
                <c:pt idx="2339">
                  <c:v>1.2834737915170683E-2</c:v>
                </c:pt>
                <c:pt idx="2340">
                  <c:v>0.35236535328739937</c:v>
                </c:pt>
                <c:pt idx="2341">
                  <c:v>0.13036220485062477</c:v>
                </c:pt>
                <c:pt idx="2342">
                  <c:v>0.19121326953691509</c:v>
                </c:pt>
                <c:pt idx="2343">
                  <c:v>0.16977773938300161</c:v>
                </c:pt>
                <c:pt idx="2344">
                  <c:v>-1.203997222136415</c:v>
                </c:pt>
                <c:pt idx="2345">
                  <c:v>-1.1979034723853001</c:v>
                </c:pt>
                <c:pt idx="2346">
                  <c:v>-1.1667183430717414</c:v>
                </c:pt>
                <c:pt idx="2347">
                  <c:v>-1.2298552580821742</c:v>
                </c:pt>
                <c:pt idx="2348">
                  <c:v>0.40821577674154619</c:v>
                </c:pt>
                <c:pt idx="2349">
                  <c:v>-1.2589658808335029</c:v>
                </c:pt>
                <c:pt idx="2350">
                  <c:v>-1.5876478654831355E-2</c:v>
                </c:pt>
                <c:pt idx="2351">
                  <c:v>-0.64136529118505403</c:v>
                </c:pt>
                <c:pt idx="2352">
                  <c:v>-0.51707755508344799</c:v>
                </c:pt>
                <c:pt idx="2353">
                  <c:v>-0.51529150224725373</c:v>
                </c:pt>
                <c:pt idx="2354">
                  <c:v>-0.47849568767176964</c:v>
                </c:pt>
                <c:pt idx="2355">
                  <c:v>1.0430164285310219</c:v>
                </c:pt>
                <c:pt idx="2356">
                  <c:v>0.29360015242863796</c:v>
                </c:pt>
                <c:pt idx="2357">
                  <c:v>-5.2400694908600783E-3</c:v>
                </c:pt>
                <c:pt idx="2358">
                  <c:v>-0.30370346788782288</c:v>
                </c:pt>
                <c:pt idx="2359">
                  <c:v>0.62617110544098908</c:v>
                </c:pt>
                <c:pt idx="2360">
                  <c:v>-1.3642701077685297</c:v>
                </c:pt>
                <c:pt idx="2361">
                  <c:v>-1.5310595820341368</c:v>
                </c:pt>
                <c:pt idx="2362">
                  <c:v>0.82311405765944046</c:v>
                </c:pt>
                <c:pt idx="2363">
                  <c:v>0.88778444312690086</c:v>
                </c:pt>
                <c:pt idx="2364">
                  <c:v>0.88054850057192391</c:v>
                </c:pt>
                <c:pt idx="2365">
                  <c:v>0.86669902823172784</c:v>
                </c:pt>
                <c:pt idx="2366">
                  <c:v>0.85582318951378311</c:v>
                </c:pt>
                <c:pt idx="2367">
                  <c:v>0.83491003054413804</c:v>
                </c:pt>
                <c:pt idx="2368">
                  <c:v>0.83493424693232032</c:v>
                </c:pt>
                <c:pt idx="2369">
                  <c:v>0.82486137566921636</c:v>
                </c:pt>
                <c:pt idx="2370">
                  <c:v>0.78329496379752617</c:v>
                </c:pt>
                <c:pt idx="2371">
                  <c:v>0.76066975220266952</c:v>
                </c:pt>
                <c:pt idx="2372">
                  <c:v>0.74170716896562972</c:v>
                </c:pt>
                <c:pt idx="2373">
                  <c:v>0.72639308566232719</c:v>
                </c:pt>
                <c:pt idx="2374">
                  <c:v>0.51874921864703005</c:v>
                </c:pt>
                <c:pt idx="2375">
                  <c:v>0.47770864744545233</c:v>
                </c:pt>
                <c:pt idx="2376">
                  <c:v>0.39634304083014121</c:v>
                </c:pt>
                <c:pt idx="2377">
                  <c:v>0.279413962688002</c:v>
                </c:pt>
                <c:pt idx="2378">
                  <c:v>0.18591768327253419</c:v>
                </c:pt>
                <c:pt idx="2379">
                  <c:v>0.11171612158274005</c:v>
                </c:pt>
                <c:pt idx="2380">
                  <c:v>9.3614852883644697E-2</c:v>
                </c:pt>
                <c:pt idx="2381">
                  <c:v>6.4707671794465363E-2</c:v>
                </c:pt>
                <c:pt idx="2382">
                  <c:v>4.465972864629527E-2</c:v>
                </c:pt>
                <c:pt idx="2383">
                  <c:v>5.7880683646172507E-2</c:v>
                </c:pt>
                <c:pt idx="2384">
                  <c:v>1.3041175580106989E-3</c:v>
                </c:pt>
                <c:pt idx="2385">
                  <c:v>-7.6614066748201912E-2</c:v>
                </c:pt>
                <c:pt idx="2386">
                  <c:v>-0.15841418111699618</c:v>
                </c:pt>
                <c:pt idx="2387">
                  <c:v>-0.21520161458451337</c:v>
                </c:pt>
                <c:pt idx="2388">
                  <c:v>-0.20578886951825609</c:v>
                </c:pt>
                <c:pt idx="2389">
                  <c:v>0.78984163874321289</c:v>
                </c:pt>
                <c:pt idx="2390">
                  <c:v>0.77525691943017416</c:v>
                </c:pt>
                <c:pt idx="2391">
                  <c:v>0.74493382572932354</c:v>
                </c:pt>
                <c:pt idx="2392">
                  <c:v>0.75494497612839118</c:v>
                </c:pt>
                <c:pt idx="2393">
                  <c:v>0.81877480960495486</c:v>
                </c:pt>
                <c:pt idx="2394">
                  <c:v>-0.28425645344967587</c:v>
                </c:pt>
                <c:pt idx="2395">
                  <c:v>0.73071156827431905</c:v>
                </c:pt>
                <c:pt idx="2396">
                  <c:v>0.71141611919660075</c:v>
                </c:pt>
                <c:pt idx="2397">
                  <c:v>0.69404803157641926</c:v>
                </c:pt>
                <c:pt idx="2398">
                  <c:v>0.68387364246709814</c:v>
                </c:pt>
                <c:pt idx="2399">
                  <c:v>0.63136460768259284</c:v>
                </c:pt>
                <c:pt idx="2400">
                  <c:v>0.65137179184838057</c:v>
                </c:pt>
                <c:pt idx="2401">
                  <c:v>0.66247036167127127</c:v>
                </c:pt>
                <c:pt idx="2402">
                  <c:v>0.6301473684425406</c:v>
                </c:pt>
                <c:pt idx="2403">
                  <c:v>0.63379748286428816</c:v>
                </c:pt>
                <c:pt idx="2404">
                  <c:v>0.32800215758195123</c:v>
                </c:pt>
                <c:pt idx="2405">
                  <c:v>0.31600026352766125</c:v>
                </c:pt>
                <c:pt idx="2406">
                  <c:v>0.27825416234944123</c:v>
                </c:pt>
                <c:pt idx="2407">
                  <c:v>0.2644017573609041</c:v>
                </c:pt>
                <c:pt idx="2408">
                  <c:v>0.21987251552534301</c:v>
                </c:pt>
                <c:pt idx="2409">
                  <c:v>0.82516726233189541</c:v>
                </c:pt>
                <c:pt idx="2410">
                  <c:v>0.79562097706030199</c:v>
                </c:pt>
                <c:pt idx="2411">
                  <c:v>-3.6663838896150033E-2</c:v>
                </c:pt>
                <c:pt idx="2412">
                  <c:v>0.79237259259478043</c:v>
                </c:pt>
                <c:pt idx="2413">
                  <c:v>-2.0343002108871175E-2</c:v>
                </c:pt>
                <c:pt idx="2414">
                  <c:v>-5.6397074899022015E-2</c:v>
                </c:pt>
                <c:pt idx="2415">
                  <c:v>0.6990191432841073</c:v>
                </c:pt>
                <c:pt idx="2416">
                  <c:v>0.6402099271897721</c:v>
                </c:pt>
                <c:pt idx="2417">
                  <c:v>0.62906092579230144</c:v>
                </c:pt>
                <c:pt idx="2418">
                  <c:v>0.56553362189921397</c:v>
                </c:pt>
                <c:pt idx="2419">
                  <c:v>0.20500915738191167</c:v>
                </c:pt>
                <c:pt idx="2420">
                  <c:v>0.18022836649926913</c:v>
                </c:pt>
                <c:pt idx="2421">
                  <c:v>0.13584419858038008</c:v>
                </c:pt>
                <c:pt idx="2422">
                  <c:v>9.0197255526930406E-2</c:v>
                </c:pt>
                <c:pt idx="2423">
                  <c:v>7.6812860490811291E-2</c:v>
                </c:pt>
                <c:pt idx="2424">
                  <c:v>4.3186293993861938E-2</c:v>
                </c:pt>
                <c:pt idx="2425">
                  <c:v>1.4246297929512157E-3</c:v>
                </c:pt>
                <c:pt idx="2426">
                  <c:v>-2.4568962812331504E-2</c:v>
                </c:pt>
                <c:pt idx="2427">
                  <c:v>-7.8377897838826871E-2</c:v>
                </c:pt>
                <c:pt idx="2428">
                  <c:v>-1.4498585866307576</c:v>
                </c:pt>
                <c:pt idx="2429">
                  <c:v>-0.21050699248045762</c:v>
                </c:pt>
                <c:pt idx="2430">
                  <c:v>-1.9066137136407781</c:v>
                </c:pt>
                <c:pt idx="2431">
                  <c:v>-3.3829862638283345E-2</c:v>
                </c:pt>
                <c:pt idx="2432">
                  <c:v>-0.40152677498023376</c:v>
                </c:pt>
                <c:pt idx="2433">
                  <c:v>-0.46934174008170509</c:v>
                </c:pt>
                <c:pt idx="2434">
                  <c:v>-0.20644890448766284</c:v>
                </c:pt>
                <c:pt idx="2435">
                  <c:v>-0.24530132235382152</c:v>
                </c:pt>
                <c:pt idx="2436">
                  <c:v>-0.27554005418670013</c:v>
                </c:pt>
                <c:pt idx="2437">
                  <c:v>-2.3428168107226202</c:v>
                </c:pt>
                <c:pt idx="2438">
                  <c:v>-0.38450556258892338</c:v>
                </c:pt>
                <c:pt idx="2439">
                  <c:v>-0.4100379060944303</c:v>
                </c:pt>
                <c:pt idx="2440">
                  <c:v>-0.43853704373055064</c:v>
                </c:pt>
                <c:pt idx="2441">
                  <c:v>-0.48312410733122646</c:v>
                </c:pt>
                <c:pt idx="2442">
                  <c:v>-0.50908271221836254</c:v>
                </c:pt>
                <c:pt idx="2443">
                  <c:v>-0.52536563423366744</c:v>
                </c:pt>
                <c:pt idx="2444">
                  <c:v>-0.54489531398663194</c:v>
                </c:pt>
                <c:pt idx="2445">
                  <c:v>-0.57805537754099812</c:v>
                </c:pt>
                <c:pt idx="2446">
                  <c:v>-0.60566087939925151</c:v>
                </c:pt>
                <c:pt idx="2447">
                  <c:v>-0.6623113312006127</c:v>
                </c:pt>
                <c:pt idx="2448">
                  <c:v>-0.71495387970028812</c:v>
                </c:pt>
                <c:pt idx="2449">
                  <c:v>0.87159429413549661</c:v>
                </c:pt>
                <c:pt idx="2450">
                  <c:v>0.86785675429095732</c:v>
                </c:pt>
                <c:pt idx="2451">
                  <c:v>0.89433227097677859</c:v>
                </c:pt>
                <c:pt idx="2452">
                  <c:v>-7.2100275508126616E-2</c:v>
                </c:pt>
                <c:pt idx="2453">
                  <c:v>0.77408328841532648</c:v>
                </c:pt>
                <c:pt idx="2454">
                  <c:v>0.81767033217328156</c:v>
                </c:pt>
                <c:pt idx="2455">
                  <c:v>0.76206071209182347</c:v>
                </c:pt>
                <c:pt idx="2456">
                  <c:v>0.69444262756955222</c:v>
                </c:pt>
                <c:pt idx="2457">
                  <c:v>0.71512939483450411</c:v>
                </c:pt>
                <c:pt idx="2458">
                  <c:v>-0.26839539665052153</c:v>
                </c:pt>
                <c:pt idx="2459">
                  <c:v>0.71157445395316476</c:v>
                </c:pt>
                <c:pt idx="2460">
                  <c:v>0.73159945405497373</c:v>
                </c:pt>
                <c:pt idx="2461">
                  <c:v>0.72064964041898572</c:v>
                </c:pt>
                <c:pt idx="2462">
                  <c:v>0.72675486757380703</c:v>
                </c:pt>
                <c:pt idx="2463">
                  <c:v>0.73697450580400636</c:v>
                </c:pt>
                <c:pt idx="2464">
                  <c:v>0.24497137617089307</c:v>
                </c:pt>
                <c:pt idx="2465">
                  <c:v>0.39056642053443175</c:v>
                </c:pt>
                <c:pt idx="2466">
                  <c:v>1.4165775612941733</c:v>
                </c:pt>
                <c:pt idx="2467">
                  <c:v>1.2504681290784809</c:v>
                </c:pt>
                <c:pt idx="2468">
                  <c:v>0.82197253010399829</c:v>
                </c:pt>
                <c:pt idx="2469">
                  <c:v>0.49499380432585083</c:v>
                </c:pt>
                <c:pt idx="2470">
                  <c:v>0.15089473954237778</c:v>
                </c:pt>
                <c:pt idx="2471">
                  <c:v>0.31094991329769411</c:v>
                </c:pt>
                <c:pt idx="2472">
                  <c:v>0.3064373044204185</c:v>
                </c:pt>
                <c:pt idx="2473">
                  <c:v>0.20357694790108077</c:v>
                </c:pt>
                <c:pt idx="2474">
                  <c:v>-0.90734951955014898</c:v>
                </c:pt>
                <c:pt idx="2475">
                  <c:v>0.33217744562392715</c:v>
                </c:pt>
                <c:pt idx="2476">
                  <c:v>0.34902781838662472</c:v>
                </c:pt>
                <c:pt idx="2477">
                  <c:v>0.3380499240359725</c:v>
                </c:pt>
                <c:pt idx="2478">
                  <c:v>0.39882991068682744</c:v>
                </c:pt>
                <c:pt idx="2479">
                  <c:v>0.18644464534919297</c:v>
                </c:pt>
                <c:pt idx="2480">
                  <c:v>0.16822524321169996</c:v>
                </c:pt>
                <c:pt idx="2481">
                  <c:v>0.16848140738834949</c:v>
                </c:pt>
                <c:pt idx="2482">
                  <c:v>0.14905987460194853</c:v>
                </c:pt>
                <c:pt idx="2483">
                  <c:v>0.1980394258800251</c:v>
                </c:pt>
                <c:pt idx="2484">
                  <c:v>0.12245980887045278</c:v>
                </c:pt>
                <c:pt idx="2485">
                  <c:v>0.17733880475080052</c:v>
                </c:pt>
                <c:pt idx="2486">
                  <c:v>0.12755809524230491</c:v>
                </c:pt>
                <c:pt idx="2487">
                  <c:v>8.6277058697525111E-2</c:v>
                </c:pt>
                <c:pt idx="2488">
                  <c:v>7.7701788927787271E-2</c:v>
                </c:pt>
                <c:pt idx="2489">
                  <c:v>5.288834078988143E-2</c:v>
                </c:pt>
                <c:pt idx="2490">
                  <c:v>2.5407496092831709E-2</c:v>
                </c:pt>
                <c:pt idx="2491">
                  <c:v>2.3593144189055375E-2</c:v>
                </c:pt>
                <c:pt idx="2492">
                  <c:v>-8.3949031041710781E-2</c:v>
                </c:pt>
                <c:pt idx="2493">
                  <c:v>0.5958533410011726</c:v>
                </c:pt>
                <c:pt idx="2494">
                  <c:v>0.32632095746296286</c:v>
                </c:pt>
                <c:pt idx="2495">
                  <c:v>0.29367657197257457</c:v>
                </c:pt>
                <c:pt idx="2496">
                  <c:v>0.90978827531302242</c:v>
                </c:pt>
                <c:pt idx="2497">
                  <c:v>0.75101909851194959</c:v>
                </c:pt>
                <c:pt idx="2498">
                  <c:v>0.84271306853396399</c:v>
                </c:pt>
                <c:pt idx="2499">
                  <c:v>0.80640137028172199</c:v>
                </c:pt>
                <c:pt idx="2500">
                  <c:v>0.77184619059489723</c:v>
                </c:pt>
                <c:pt idx="2501">
                  <c:v>0.7433706580928513</c:v>
                </c:pt>
                <c:pt idx="2502">
                  <c:v>0.69192404786815898</c:v>
                </c:pt>
                <c:pt idx="2503">
                  <c:v>0.57576245029753637</c:v>
                </c:pt>
                <c:pt idx="2504">
                  <c:v>0.611292976542397</c:v>
                </c:pt>
                <c:pt idx="2505">
                  <c:v>0.51782563525277014</c:v>
                </c:pt>
                <c:pt idx="2506">
                  <c:v>0.51334252160626037</c:v>
                </c:pt>
                <c:pt idx="2507">
                  <c:v>0.70274463041903656</c:v>
                </c:pt>
                <c:pt idx="2508">
                  <c:v>0.96361354311396075</c:v>
                </c:pt>
                <c:pt idx="2509">
                  <c:v>8.304823212923583E-2</c:v>
                </c:pt>
                <c:pt idx="2510">
                  <c:v>0.12532921155471466</c:v>
                </c:pt>
                <c:pt idx="2511">
                  <c:v>-1.3728562929072432</c:v>
                </c:pt>
                <c:pt idx="2512">
                  <c:v>5.934445877514663E-2</c:v>
                </c:pt>
                <c:pt idx="2513">
                  <c:v>6.3344262534337392E-2</c:v>
                </c:pt>
                <c:pt idx="2514">
                  <c:v>0.10224596050089257</c:v>
                </c:pt>
                <c:pt idx="2515">
                  <c:v>6.4749126506630603E-2</c:v>
                </c:pt>
                <c:pt idx="2516">
                  <c:v>3.5171468566308803E-2</c:v>
                </c:pt>
                <c:pt idx="2517">
                  <c:v>-1.2042126426168608E-2</c:v>
                </c:pt>
                <c:pt idx="2518">
                  <c:v>-6.1533888820802768E-2</c:v>
                </c:pt>
                <c:pt idx="2519">
                  <c:v>-0.12016328108765374</c:v>
                </c:pt>
                <c:pt idx="2520">
                  <c:v>-0.1877001622132487</c:v>
                </c:pt>
                <c:pt idx="2521">
                  <c:v>-0.17967982988502512</c:v>
                </c:pt>
                <c:pt idx="2522">
                  <c:v>-0.12217440657814974</c:v>
                </c:pt>
                <c:pt idx="2523">
                  <c:v>-0.1652180858235163</c:v>
                </c:pt>
                <c:pt idx="2524">
                  <c:v>-1.7011905999797678</c:v>
                </c:pt>
                <c:pt idx="2525">
                  <c:v>1.2658915325504372</c:v>
                </c:pt>
                <c:pt idx="2526">
                  <c:v>0.22453133393347385</c:v>
                </c:pt>
                <c:pt idx="2527">
                  <c:v>-0.46196331838415994</c:v>
                </c:pt>
                <c:pt idx="2528">
                  <c:v>-0.49077381992933056</c:v>
                </c:pt>
                <c:pt idx="2529">
                  <c:v>-0.49429881064540576</c:v>
                </c:pt>
                <c:pt idx="2530">
                  <c:v>-3.1387037199748522</c:v>
                </c:pt>
                <c:pt idx="2531">
                  <c:v>-3.2539629449742344</c:v>
                </c:pt>
                <c:pt idx="2532">
                  <c:v>-3.3663788243690571</c:v>
                </c:pt>
                <c:pt idx="2533">
                  <c:v>-0.72866446469693769</c:v>
                </c:pt>
                <c:pt idx="2534">
                  <c:v>-0.74360064208455934</c:v>
                </c:pt>
                <c:pt idx="2535">
                  <c:v>-3.9334760060758827</c:v>
                </c:pt>
                <c:pt idx="2536">
                  <c:v>-0.90657135882394291</c:v>
                </c:pt>
                <c:pt idx="2537">
                  <c:v>-0.98230397666497082</c:v>
                </c:pt>
                <c:pt idx="2538">
                  <c:v>-1.0469363183055092</c:v>
                </c:pt>
                <c:pt idx="2539">
                  <c:v>0.38778674384760647</c:v>
                </c:pt>
                <c:pt idx="2540">
                  <c:v>0.48356870248592243</c:v>
                </c:pt>
                <c:pt idx="2541">
                  <c:v>0.17094301910680679</c:v>
                </c:pt>
                <c:pt idx="2542">
                  <c:v>-0.16143205402718608</c:v>
                </c:pt>
                <c:pt idx="2543">
                  <c:v>0.35992718817609382</c:v>
                </c:pt>
                <c:pt idx="2544">
                  <c:v>0.38488784538641663</c:v>
                </c:pt>
                <c:pt idx="2545">
                  <c:v>0.38472038136771902</c:v>
                </c:pt>
                <c:pt idx="2546">
                  <c:v>0.45885183002008939</c:v>
                </c:pt>
                <c:pt idx="2547">
                  <c:v>0.4743724797049908</c:v>
                </c:pt>
                <c:pt idx="2548">
                  <c:v>0.46290538021232103</c:v>
                </c:pt>
                <c:pt idx="2549">
                  <c:v>0.48429878956688305</c:v>
                </c:pt>
                <c:pt idx="2550">
                  <c:v>0.50677499621259348</c:v>
                </c:pt>
                <c:pt idx="2551">
                  <c:v>0.56082794626752108</c:v>
                </c:pt>
                <c:pt idx="2552">
                  <c:v>0.60181479663061987</c:v>
                </c:pt>
                <c:pt idx="2553">
                  <c:v>0.5871341167221128</c:v>
                </c:pt>
                <c:pt idx="2554">
                  <c:v>0.59439781258584257</c:v>
                </c:pt>
                <c:pt idx="2555">
                  <c:v>0.92111860660364187</c:v>
                </c:pt>
                <c:pt idx="2556">
                  <c:v>5.9244893555730073E-2</c:v>
                </c:pt>
                <c:pt idx="2557">
                  <c:v>0.88205075828709711</c:v>
                </c:pt>
                <c:pt idx="2558">
                  <c:v>0.88337045137992476</c:v>
                </c:pt>
                <c:pt idx="2559">
                  <c:v>0.86429378406329316</c:v>
                </c:pt>
                <c:pt idx="2560">
                  <c:v>0.46175275917207093</c:v>
                </c:pt>
                <c:pt idx="2561">
                  <c:v>0.47837469550899497</c:v>
                </c:pt>
                <c:pt idx="2562">
                  <c:v>0.45805832139531039</c:v>
                </c:pt>
                <c:pt idx="2563">
                  <c:v>0.49243795413586033</c:v>
                </c:pt>
                <c:pt idx="2564">
                  <c:v>0.52796153286942116</c:v>
                </c:pt>
                <c:pt idx="2565">
                  <c:v>0.78697252476385171</c:v>
                </c:pt>
                <c:pt idx="2566">
                  <c:v>-0.10499037257715872</c:v>
                </c:pt>
                <c:pt idx="2567">
                  <c:v>0.12167907765254632</c:v>
                </c:pt>
                <c:pt idx="2568">
                  <c:v>9.4364150884878095E-2</c:v>
                </c:pt>
                <c:pt idx="2569">
                  <c:v>0.49462064926388677</c:v>
                </c:pt>
                <c:pt idx="2570">
                  <c:v>0.49432991789898212</c:v>
                </c:pt>
                <c:pt idx="2571">
                  <c:v>1.4847356886738119</c:v>
                </c:pt>
                <c:pt idx="2572">
                  <c:v>1.315221760718368</c:v>
                </c:pt>
                <c:pt idx="2573">
                  <c:v>1.3136719396964442</c:v>
                </c:pt>
                <c:pt idx="2574">
                  <c:v>0.66966811101587886</c:v>
                </c:pt>
                <c:pt idx="2575">
                  <c:v>0.51911387194127989</c:v>
                </c:pt>
                <c:pt idx="2576">
                  <c:v>-0.25859731376900352</c:v>
                </c:pt>
                <c:pt idx="2577">
                  <c:v>-0.29778421274016903</c:v>
                </c:pt>
                <c:pt idx="2578">
                  <c:v>0.21979164385797928</c:v>
                </c:pt>
                <c:pt idx="2579">
                  <c:v>0.14363076165535368</c:v>
                </c:pt>
                <c:pt idx="2580">
                  <c:v>0.1077097879385515</c:v>
                </c:pt>
                <c:pt idx="2581">
                  <c:v>7.0595435424107539E-2</c:v>
                </c:pt>
                <c:pt idx="2582">
                  <c:v>8.6808028685776695E-2</c:v>
                </c:pt>
                <c:pt idx="2583">
                  <c:v>9.4091280913850564E-2</c:v>
                </c:pt>
                <c:pt idx="2584">
                  <c:v>8.8414344209543069E-2</c:v>
                </c:pt>
                <c:pt idx="2585">
                  <c:v>-0.83105519238529535</c:v>
                </c:pt>
                <c:pt idx="2586">
                  <c:v>-0.18934667256810733</c:v>
                </c:pt>
                <c:pt idx="2587">
                  <c:v>-0.17440750634493504</c:v>
                </c:pt>
                <c:pt idx="2588">
                  <c:v>-0.22706555235329118</c:v>
                </c:pt>
                <c:pt idx="2589">
                  <c:v>-2.6244143967000166</c:v>
                </c:pt>
                <c:pt idx="2590">
                  <c:v>-0.30652430976457962</c:v>
                </c:pt>
                <c:pt idx="2591">
                  <c:v>-0.33020215658471624</c:v>
                </c:pt>
                <c:pt idx="2592">
                  <c:v>-0.41365923232378915</c:v>
                </c:pt>
                <c:pt idx="2593">
                  <c:v>-0.43371451656198129</c:v>
                </c:pt>
                <c:pt idx="2594">
                  <c:v>-0.48580199275563873</c:v>
                </c:pt>
                <c:pt idx="2595">
                  <c:v>-0.55589816096392186</c:v>
                </c:pt>
                <c:pt idx="2596">
                  <c:v>0.63242791819148003</c:v>
                </c:pt>
                <c:pt idx="2597">
                  <c:v>-3.3988516605633432</c:v>
                </c:pt>
                <c:pt idx="2598">
                  <c:v>-3.834898551951853</c:v>
                </c:pt>
                <c:pt idx="2599">
                  <c:v>-0.91470210277463571</c:v>
                </c:pt>
                <c:pt idx="2600">
                  <c:v>-0.13321862274172672</c:v>
                </c:pt>
                <c:pt idx="2601">
                  <c:v>-0.15140281885306917</c:v>
                </c:pt>
                <c:pt idx="2602">
                  <c:v>-0.16773870722895035</c:v>
                </c:pt>
                <c:pt idx="2603">
                  <c:v>-0.17481624026219408</c:v>
                </c:pt>
                <c:pt idx="2604">
                  <c:v>-0.17465353797212027</c:v>
                </c:pt>
                <c:pt idx="2605">
                  <c:v>-0.19546909910714197</c:v>
                </c:pt>
                <c:pt idx="2606">
                  <c:v>-0.24632827298004523</c:v>
                </c:pt>
                <c:pt idx="2607">
                  <c:v>-0.3133734501080932</c:v>
                </c:pt>
                <c:pt idx="2608">
                  <c:v>0.38321224039499402</c:v>
                </c:pt>
                <c:pt idx="2609">
                  <c:v>0.33375656511222163</c:v>
                </c:pt>
                <c:pt idx="2610">
                  <c:v>0.32898289753325061</c:v>
                </c:pt>
                <c:pt idx="2611">
                  <c:v>0.30664682397035764</c:v>
                </c:pt>
                <c:pt idx="2612">
                  <c:v>0.28554198863898084</c:v>
                </c:pt>
                <c:pt idx="2613">
                  <c:v>0.27414599015066454</c:v>
                </c:pt>
                <c:pt idx="2614">
                  <c:v>0.25303770272994092</c:v>
                </c:pt>
                <c:pt idx="2615">
                  <c:v>0.95140721321985999</c:v>
                </c:pt>
                <c:pt idx="2616">
                  <c:v>0.96242921848841079</c:v>
                </c:pt>
                <c:pt idx="2617">
                  <c:v>0.93803857989835771</c:v>
                </c:pt>
                <c:pt idx="2618">
                  <c:v>0.94888801367873599</c:v>
                </c:pt>
                <c:pt idx="2619">
                  <c:v>0.68015668425547926</c:v>
                </c:pt>
                <c:pt idx="2620">
                  <c:v>0.7465000623723822</c:v>
                </c:pt>
                <c:pt idx="2621">
                  <c:v>0.89937587391204632</c:v>
                </c:pt>
                <c:pt idx="2622">
                  <c:v>0.77893292928197699</c:v>
                </c:pt>
                <c:pt idx="2623">
                  <c:v>0.69539939260315642</c:v>
                </c:pt>
                <c:pt idx="2624">
                  <c:v>0.82660114974832055</c:v>
                </c:pt>
                <c:pt idx="2625">
                  <c:v>0.74026145113497388</c:v>
                </c:pt>
                <c:pt idx="2626">
                  <c:v>0.83872620389644936</c:v>
                </c:pt>
                <c:pt idx="2627">
                  <c:v>0.82751400590548996</c:v>
                </c:pt>
                <c:pt idx="2628">
                  <c:v>0.71023439926837439</c:v>
                </c:pt>
                <c:pt idx="2629">
                  <c:v>0.71897439281916409</c:v>
                </c:pt>
                <c:pt idx="2630">
                  <c:v>0.61338472470281347</c:v>
                </c:pt>
                <c:pt idx="2631">
                  <c:v>0.60243917171171335</c:v>
                </c:pt>
                <c:pt idx="2632">
                  <c:v>0.54649711488858344</c:v>
                </c:pt>
                <c:pt idx="2633">
                  <c:v>0.30404245353882853</c:v>
                </c:pt>
                <c:pt idx="2634">
                  <c:v>0.27969349336618593</c:v>
                </c:pt>
                <c:pt idx="2635">
                  <c:v>0.24388462381534642</c:v>
                </c:pt>
                <c:pt idx="2636">
                  <c:v>0.25499047802388841</c:v>
                </c:pt>
                <c:pt idx="2637">
                  <c:v>0.25208162403407713</c:v>
                </c:pt>
                <c:pt idx="2638">
                  <c:v>0.23163541055646145</c:v>
                </c:pt>
                <c:pt idx="2639">
                  <c:v>0.2481249137616153</c:v>
                </c:pt>
                <c:pt idx="2640">
                  <c:v>0.27687569829354408</c:v>
                </c:pt>
                <c:pt idx="2641">
                  <c:v>0.18265838651913333</c:v>
                </c:pt>
                <c:pt idx="2642">
                  <c:v>0.19271307993875711</c:v>
                </c:pt>
                <c:pt idx="2643">
                  <c:v>0.22886499260319618</c:v>
                </c:pt>
                <c:pt idx="2644">
                  <c:v>0.20405895520553119</c:v>
                </c:pt>
                <c:pt idx="2645">
                  <c:v>0.6033944353618319</c:v>
                </c:pt>
                <c:pt idx="2646">
                  <c:v>0.6059838953152914</c:v>
                </c:pt>
                <c:pt idx="2647">
                  <c:v>0.5969994511264094</c:v>
                </c:pt>
                <c:pt idx="2648">
                  <c:v>0.53124483033353576</c:v>
                </c:pt>
                <c:pt idx="2649">
                  <c:v>0.52246506124515213</c:v>
                </c:pt>
                <c:pt idx="2650">
                  <c:v>1.7094632504985801</c:v>
                </c:pt>
                <c:pt idx="2651">
                  <c:v>1.2288785688014292</c:v>
                </c:pt>
                <c:pt idx="2652">
                  <c:v>0.94228651140243802</c:v>
                </c:pt>
                <c:pt idx="2653">
                  <c:v>0.67532452731473425</c:v>
                </c:pt>
                <c:pt idx="2654">
                  <c:v>0.5029203906906623</c:v>
                </c:pt>
                <c:pt idx="2655">
                  <c:v>0.48507292200163576</c:v>
                </c:pt>
                <c:pt idx="2656">
                  <c:v>0.49033330587874158</c:v>
                </c:pt>
                <c:pt idx="2657">
                  <c:v>0.47893503448452684</c:v>
                </c:pt>
                <c:pt idx="2658">
                  <c:v>0.48916397822464264</c:v>
                </c:pt>
                <c:pt idx="2659">
                  <c:v>-0.69656600222763665</c:v>
                </c:pt>
                <c:pt idx="2660">
                  <c:v>0.79389561610486514</c:v>
                </c:pt>
                <c:pt idx="2661">
                  <c:v>0.77003728130881466</c:v>
                </c:pt>
                <c:pt idx="2662">
                  <c:v>0.76880516274742128</c:v>
                </c:pt>
                <c:pt idx="2663">
                  <c:v>0.76095581081491759</c:v>
                </c:pt>
                <c:pt idx="2664">
                  <c:v>0.71508734549797226</c:v>
                </c:pt>
                <c:pt idx="2665">
                  <c:v>0.7338738142723269</c:v>
                </c:pt>
                <c:pt idx="2666">
                  <c:v>0.64674992180865687</c:v>
                </c:pt>
                <c:pt idx="2667">
                  <c:v>0.62567186732222924</c:v>
                </c:pt>
                <c:pt idx="2668">
                  <c:v>0.67030965391108865</c:v>
                </c:pt>
                <c:pt idx="2669">
                  <c:v>0.65567517943497122</c:v>
                </c:pt>
                <c:pt idx="2670">
                  <c:v>0.65120368201663337</c:v>
                </c:pt>
                <c:pt idx="2671">
                  <c:v>0.66090225935125935</c:v>
                </c:pt>
                <c:pt idx="2672">
                  <c:v>0.70261375592087938</c:v>
                </c:pt>
                <c:pt idx="2673">
                  <c:v>0.54775086663147698</c:v>
                </c:pt>
                <c:pt idx="2674">
                  <c:v>0.54297792818464263</c:v>
                </c:pt>
                <c:pt idx="2675">
                  <c:v>1.0497854595998166</c:v>
                </c:pt>
                <c:pt idx="2676">
                  <c:v>1.0299351768895069</c:v>
                </c:pt>
                <c:pt idx="2677">
                  <c:v>0.16714628407032445</c:v>
                </c:pt>
                <c:pt idx="2678">
                  <c:v>0.99915467862150042</c:v>
                </c:pt>
                <c:pt idx="2679">
                  <c:v>0.9816074442768169</c:v>
                </c:pt>
                <c:pt idx="2680">
                  <c:v>0.96052559683989658</c:v>
                </c:pt>
                <c:pt idx="2681">
                  <c:v>0.96870172928646214</c:v>
                </c:pt>
                <c:pt idx="2682">
                  <c:v>0.9784459675502063</c:v>
                </c:pt>
                <c:pt idx="2683">
                  <c:v>0.98988187305598807</c:v>
                </c:pt>
                <c:pt idx="2684">
                  <c:v>0.94861920976905112</c:v>
                </c:pt>
                <c:pt idx="2685">
                  <c:v>0.90612423418832488</c:v>
                </c:pt>
                <c:pt idx="2686">
                  <c:v>0.92204994842840005</c:v>
                </c:pt>
                <c:pt idx="2687">
                  <c:v>0.89929087322491019</c:v>
                </c:pt>
                <c:pt idx="2688">
                  <c:v>0.88561611493945824</c:v>
                </c:pt>
                <c:pt idx="2689">
                  <c:v>0.87502736975542883</c:v>
                </c:pt>
                <c:pt idx="2690">
                  <c:v>0.31173626164354235</c:v>
                </c:pt>
                <c:pt idx="2691">
                  <c:v>0.29541439342109038</c:v>
                </c:pt>
                <c:pt idx="2692">
                  <c:v>0.25354893254896993</c:v>
                </c:pt>
                <c:pt idx="2693">
                  <c:v>0.22276036748127576</c:v>
                </c:pt>
                <c:pt idx="2694">
                  <c:v>0.18165657870018082</c:v>
                </c:pt>
                <c:pt idx="2695">
                  <c:v>0.14902573081208159</c:v>
                </c:pt>
                <c:pt idx="2696">
                  <c:v>0.12116314782046779</c:v>
                </c:pt>
                <c:pt idx="2697">
                  <c:v>-1.4935355119740128</c:v>
                </c:pt>
                <c:pt idx="2698">
                  <c:v>1.9564860423580056E-2</c:v>
                </c:pt>
                <c:pt idx="2699">
                  <c:v>-2.3999389570003183E-2</c:v>
                </c:pt>
                <c:pt idx="2700">
                  <c:v>-7.6032317366163851E-2</c:v>
                </c:pt>
                <c:pt idx="2701">
                  <c:v>-0.10928191626138098</c:v>
                </c:pt>
                <c:pt idx="2702">
                  <c:v>-1.7976460261905896</c:v>
                </c:pt>
                <c:pt idx="2703">
                  <c:v>-0.22781887457646116</c:v>
                </c:pt>
                <c:pt idx="2704">
                  <c:v>0.9059574060339729</c:v>
                </c:pt>
                <c:pt idx="2705">
                  <c:v>0.21278679566839329</c:v>
                </c:pt>
                <c:pt idx="2706">
                  <c:v>0.4936454004254221</c:v>
                </c:pt>
                <c:pt idx="2707">
                  <c:v>-3.1480675148618589E-3</c:v>
                </c:pt>
                <c:pt idx="2708">
                  <c:v>-4.0716556981500854E-2</c:v>
                </c:pt>
                <c:pt idx="2709">
                  <c:v>-8.9031983811373366E-2</c:v>
                </c:pt>
                <c:pt idx="2710">
                  <c:v>-0.13626048032721375</c:v>
                </c:pt>
                <c:pt idx="2711">
                  <c:v>-2.7406290154147657</c:v>
                </c:pt>
                <c:pt idx="2712">
                  <c:v>-3.1691040709585908E-2</c:v>
                </c:pt>
                <c:pt idx="2713">
                  <c:v>1.1235450311601807</c:v>
                </c:pt>
                <c:pt idx="2714">
                  <c:v>-0.11201326174692099</c:v>
                </c:pt>
                <c:pt idx="2715">
                  <c:v>-0.16364461535476799</c:v>
                </c:pt>
                <c:pt idx="2716">
                  <c:v>-4.1246524757309952</c:v>
                </c:pt>
                <c:pt idx="2717">
                  <c:v>-4.240862041196876</c:v>
                </c:pt>
                <c:pt idx="2718">
                  <c:v>-0.47716639448880288</c:v>
                </c:pt>
                <c:pt idx="2719">
                  <c:v>-0.58675175633210286</c:v>
                </c:pt>
                <c:pt idx="2720">
                  <c:v>-6.6547963205665764E-2</c:v>
                </c:pt>
                <c:pt idx="2721">
                  <c:v>-5.2973076580774076E-2</c:v>
                </c:pt>
                <c:pt idx="2722">
                  <c:v>-5.4026559150061701E-2</c:v>
                </c:pt>
                <c:pt idx="2723">
                  <c:v>-6.9792909483710405E-2</c:v>
                </c:pt>
                <c:pt idx="2724">
                  <c:v>2.7943718964330823E-2</c:v>
                </c:pt>
                <c:pt idx="2725">
                  <c:v>0.11096466573770097</c:v>
                </c:pt>
                <c:pt idx="2726">
                  <c:v>0.20774084328164663</c:v>
                </c:pt>
                <c:pt idx="2727">
                  <c:v>-4.1621885115665238</c:v>
                </c:pt>
                <c:pt idx="2728">
                  <c:v>-4.8362848596680603</c:v>
                </c:pt>
                <c:pt idx="2729">
                  <c:v>0.20096546037576588</c:v>
                </c:pt>
                <c:pt idx="2730">
                  <c:v>0.18268103759444049</c:v>
                </c:pt>
                <c:pt idx="2731">
                  <c:v>0.17588491424739319</c:v>
                </c:pt>
                <c:pt idx="2732">
                  <c:v>-4.4434077529354532</c:v>
                </c:pt>
                <c:pt idx="2733">
                  <c:v>0.24101793919704029</c:v>
                </c:pt>
                <c:pt idx="2734">
                  <c:v>0.20559965132117852</c:v>
                </c:pt>
              </c:numCache>
            </c:numRef>
          </c:yVal>
          <c:smooth val="0"/>
          <c:extLst>
            <c:ext xmlns:c16="http://schemas.microsoft.com/office/drawing/2014/chart" uri="{C3380CC4-5D6E-409C-BE32-E72D297353CC}">
              <c16:uniqueId val="{00000002-3FE1-4BCE-9A30-507203188478}"/>
            </c:ext>
          </c:extLst>
        </c:ser>
        <c:dLbls>
          <c:showLegendKey val="0"/>
          <c:showVal val="0"/>
          <c:showCatName val="0"/>
          <c:showSerName val="0"/>
          <c:showPercent val="0"/>
          <c:showBubbleSize val="0"/>
        </c:dLbls>
        <c:axId val="1568057776"/>
        <c:axId val="1447207728"/>
      </c:scatterChart>
      <c:valAx>
        <c:axId val="1568057776"/>
        <c:scaling>
          <c:orientation val="minMax"/>
        </c:scaling>
        <c:delete val="0"/>
        <c:axPos val="b"/>
        <c:majorGridlines/>
        <c:title>
          <c:tx>
            <c:strRef>
              <c:f>Regression!$BE$100</c:f>
              <c:strCache>
                <c:ptCount val="1"/>
                <c:pt idx="0">
                  <c:v>Leverage (Hat Diagonal)</c:v>
                </c:pt>
              </c:strCache>
            </c:strRef>
          </c:tx>
          <c:overlay val="0"/>
        </c:title>
        <c:numFmt formatCode="0.00" sourceLinked="0"/>
        <c:majorTickMark val="out"/>
        <c:minorTickMark val="none"/>
        <c:tickLblPos val="nextTo"/>
        <c:crossAx val="1447207728"/>
        <c:crosses val="autoZero"/>
        <c:crossBetween val="midCat"/>
      </c:valAx>
      <c:valAx>
        <c:axId val="1447207728"/>
        <c:scaling>
          <c:orientation val="minMax"/>
        </c:scaling>
        <c:delete val="0"/>
        <c:axPos val="l"/>
        <c:majorGridlines/>
        <c:title>
          <c:tx>
            <c:strRef>
              <c:f>Regression!$BF$100</c:f>
              <c:strCache>
                <c:ptCount val="1"/>
                <c:pt idx="0">
                  <c:v>Studentized Residuals</c:v>
                </c:pt>
              </c:strCache>
            </c:strRef>
          </c:tx>
          <c:overlay val="0"/>
        </c:title>
        <c:numFmt formatCode="0" sourceLinked="0"/>
        <c:majorTickMark val="out"/>
        <c:minorTickMark val="none"/>
        <c:tickLblPos val="nextTo"/>
        <c:crossAx val="156805777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Regression!$BD$101</c:f>
          <c:strCache>
            <c:ptCount val="1"/>
            <c:pt idx="0">
              <c:v>PRESS Residuals  (PRESS = 102,967)</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2735"/>
                <c:pt idx="0">
                  <c:v>3.0220079894681269</c:v>
                </c:pt>
                <c:pt idx="1">
                  <c:v>-1.7295652207109851</c:v>
                </c:pt>
                <c:pt idx="2">
                  <c:v>-1.8625184101994892</c:v>
                </c:pt>
                <c:pt idx="3">
                  <c:v>-2.0884576211941712</c:v>
                </c:pt>
                <c:pt idx="4">
                  <c:v>-2.2122275140879815</c:v>
                </c:pt>
                <c:pt idx="5">
                  <c:v>-2.4794821027661547</c:v>
                </c:pt>
                <c:pt idx="6">
                  <c:v>-2.5769507556122968</c:v>
                </c:pt>
                <c:pt idx="7">
                  <c:v>-2.7999377365551052</c:v>
                </c:pt>
                <c:pt idx="8">
                  <c:v>-3.0327077708799726</c:v>
                </c:pt>
                <c:pt idx="9">
                  <c:v>-3.240543939556142</c:v>
                </c:pt>
                <c:pt idx="10">
                  <c:v>-3.4046243387974715</c:v>
                </c:pt>
                <c:pt idx="11">
                  <c:v>-3.6247226722856665</c:v>
                </c:pt>
                <c:pt idx="12">
                  <c:v>-3.829988129522806</c:v>
                </c:pt>
                <c:pt idx="13">
                  <c:v>-17.306668310003683</c:v>
                </c:pt>
                <c:pt idx="14">
                  <c:v>-4.2996388312101654</c:v>
                </c:pt>
                <c:pt idx="15">
                  <c:v>-4.5783689780831338</c:v>
                </c:pt>
                <c:pt idx="16">
                  <c:v>5.529334473700807</c:v>
                </c:pt>
                <c:pt idx="17">
                  <c:v>2.2964619127477062</c:v>
                </c:pt>
                <c:pt idx="18">
                  <c:v>5.271644281795524</c:v>
                </c:pt>
                <c:pt idx="19">
                  <c:v>4.9278700303836533</c:v>
                </c:pt>
                <c:pt idx="20">
                  <c:v>4.6144594479527123</c:v>
                </c:pt>
                <c:pt idx="21">
                  <c:v>4.6226546793283756</c:v>
                </c:pt>
                <c:pt idx="22">
                  <c:v>4.1429179711745707</c:v>
                </c:pt>
                <c:pt idx="23">
                  <c:v>-0.39385752324411594</c:v>
                </c:pt>
                <c:pt idx="24">
                  <c:v>0.57629145225334355</c:v>
                </c:pt>
                <c:pt idx="25">
                  <c:v>2.988146303830876</c:v>
                </c:pt>
                <c:pt idx="26">
                  <c:v>-1.3984242823076394</c:v>
                </c:pt>
                <c:pt idx="27">
                  <c:v>-1.6945588179073343</c:v>
                </c:pt>
                <c:pt idx="28">
                  <c:v>-1.6293160600385181</c:v>
                </c:pt>
                <c:pt idx="29">
                  <c:v>-1.1048762544755084</c:v>
                </c:pt>
                <c:pt idx="30">
                  <c:v>-1.0405848757127372</c:v>
                </c:pt>
                <c:pt idx="31">
                  <c:v>-1.9490686391056673</c:v>
                </c:pt>
                <c:pt idx="32">
                  <c:v>2.2591506011690319</c:v>
                </c:pt>
                <c:pt idx="33">
                  <c:v>6.1437238415319815</c:v>
                </c:pt>
                <c:pt idx="34">
                  <c:v>5.9315784657756705</c:v>
                </c:pt>
                <c:pt idx="35">
                  <c:v>5.9310596337002082</c:v>
                </c:pt>
                <c:pt idx="36">
                  <c:v>5.9534876669546533</c:v>
                </c:pt>
                <c:pt idx="37">
                  <c:v>5.8597163139463992</c:v>
                </c:pt>
                <c:pt idx="38">
                  <c:v>5.896425808080858</c:v>
                </c:pt>
                <c:pt idx="39">
                  <c:v>5.5675180438399829</c:v>
                </c:pt>
                <c:pt idx="40">
                  <c:v>5.3611979397023202</c:v>
                </c:pt>
                <c:pt idx="41">
                  <c:v>5.1486344676444622</c:v>
                </c:pt>
                <c:pt idx="42">
                  <c:v>-0.98069830519250867</c:v>
                </c:pt>
                <c:pt idx="43">
                  <c:v>4.4382477428086089</c:v>
                </c:pt>
                <c:pt idx="44">
                  <c:v>4.2107887726999325</c:v>
                </c:pt>
                <c:pt idx="45">
                  <c:v>4.0602235117340619</c:v>
                </c:pt>
                <c:pt idx="46">
                  <c:v>3.9486055145214904</c:v>
                </c:pt>
                <c:pt idx="47">
                  <c:v>-9.6461662194310964</c:v>
                </c:pt>
                <c:pt idx="48">
                  <c:v>-9.856447966763044</c:v>
                </c:pt>
                <c:pt idx="49">
                  <c:v>-5.0014222590640509</c:v>
                </c:pt>
                <c:pt idx="50">
                  <c:v>-9.7999542811302653</c:v>
                </c:pt>
                <c:pt idx="51">
                  <c:v>-10.896648873475739</c:v>
                </c:pt>
                <c:pt idx="52">
                  <c:v>-10.931871134590626</c:v>
                </c:pt>
                <c:pt idx="53">
                  <c:v>-11.289459408906088</c:v>
                </c:pt>
                <c:pt idx="54">
                  <c:v>-11.298944563638644</c:v>
                </c:pt>
                <c:pt idx="55">
                  <c:v>-11.242274552246986</c:v>
                </c:pt>
                <c:pt idx="56">
                  <c:v>-11.239104099044804</c:v>
                </c:pt>
                <c:pt idx="57">
                  <c:v>-10.735381629140052</c:v>
                </c:pt>
                <c:pt idx="58">
                  <c:v>-10.948654166333926</c:v>
                </c:pt>
                <c:pt idx="59">
                  <c:v>-10.855557775222373</c:v>
                </c:pt>
                <c:pt idx="60">
                  <c:v>-26.964973303530758</c:v>
                </c:pt>
                <c:pt idx="61">
                  <c:v>-26.903827759813126</c:v>
                </c:pt>
                <c:pt idx="62">
                  <c:v>3.7069471535322269</c:v>
                </c:pt>
                <c:pt idx="63">
                  <c:v>3.951208116570978</c:v>
                </c:pt>
                <c:pt idx="64">
                  <c:v>3.8456830547276994</c:v>
                </c:pt>
                <c:pt idx="65">
                  <c:v>4.0730212170099254</c:v>
                </c:pt>
                <c:pt idx="66">
                  <c:v>3.9561394658611384</c:v>
                </c:pt>
                <c:pt idx="67">
                  <c:v>-0.62183632778819964</c:v>
                </c:pt>
                <c:pt idx="68">
                  <c:v>4.6718225223293404</c:v>
                </c:pt>
                <c:pt idx="69">
                  <c:v>4.3737282086403413</c:v>
                </c:pt>
                <c:pt idx="70">
                  <c:v>4.1340151137710963</c:v>
                </c:pt>
                <c:pt idx="71">
                  <c:v>3.5596881487096246</c:v>
                </c:pt>
                <c:pt idx="72">
                  <c:v>4.6512332084447081</c:v>
                </c:pt>
                <c:pt idx="73">
                  <c:v>3.8918035852466133</c:v>
                </c:pt>
                <c:pt idx="74">
                  <c:v>3.9022660299524881</c:v>
                </c:pt>
                <c:pt idx="75">
                  <c:v>4.0996719954630159</c:v>
                </c:pt>
                <c:pt idx="76">
                  <c:v>3.4901147389424216</c:v>
                </c:pt>
                <c:pt idx="77">
                  <c:v>4.3286994245173593</c:v>
                </c:pt>
                <c:pt idx="78">
                  <c:v>3.9465652433538496</c:v>
                </c:pt>
                <c:pt idx="79">
                  <c:v>-1.0120842403131083</c:v>
                </c:pt>
                <c:pt idx="80">
                  <c:v>-1.3482165532185071</c:v>
                </c:pt>
                <c:pt idx="81">
                  <c:v>4.0811400465592804</c:v>
                </c:pt>
                <c:pt idx="82">
                  <c:v>3.5959996759367305</c:v>
                </c:pt>
                <c:pt idx="83">
                  <c:v>3.3559607597300287</c:v>
                </c:pt>
                <c:pt idx="84">
                  <c:v>3.1707261271055214</c:v>
                </c:pt>
                <c:pt idx="85">
                  <c:v>3.7253351744967298</c:v>
                </c:pt>
                <c:pt idx="86">
                  <c:v>4.0363896833471955</c:v>
                </c:pt>
                <c:pt idx="87">
                  <c:v>-1.6438759907855738</c:v>
                </c:pt>
                <c:pt idx="88">
                  <c:v>3.6689307342140696</c:v>
                </c:pt>
                <c:pt idx="89">
                  <c:v>3.3895099525440577</c:v>
                </c:pt>
                <c:pt idx="90">
                  <c:v>3.5203973455248581</c:v>
                </c:pt>
                <c:pt idx="91">
                  <c:v>2.8575787659317164</c:v>
                </c:pt>
                <c:pt idx="92">
                  <c:v>-0.1213074501483649</c:v>
                </c:pt>
                <c:pt idx="93">
                  <c:v>4.6584252165272328</c:v>
                </c:pt>
                <c:pt idx="94">
                  <c:v>4.5351512303634056</c:v>
                </c:pt>
                <c:pt idx="95">
                  <c:v>4.2777911672995659</c:v>
                </c:pt>
                <c:pt idx="96">
                  <c:v>4.0244827606917672</c:v>
                </c:pt>
                <c:pt idx="97">
                  <c:v>4.1623002321504732</c:v>
                </c:pt>
                <c:pt idx="98">
                  <c:v>-1.2743656247385351</c:v>
                </c:pt>
                <c:pt idx="99">
                  <c:v>4.2249493348918774</c:v>
                </c:pt>
                <c:pt idx="100">
                  <c:v>3.8941484857002138</c:v>
                </c:pt>
                <c:pt idx="101">
                  <c:v>3.863079254410331</c:v>
                </c:pt>
                <c:pt idx="102">
                  <c:v>3.7602372279469711</c:v>
                </c:pt>
                <c:pt idx="103">
                  <c:v>3.8988871418164384</c:v>
                </c:pt>
                <c:pt idx="104">
                  <c:v>3.8326895489871875</c:v>
                </c:pt>
                <c:pt idx="105">
                  <c:v>4.1456027633263828</c:v>
                </c:pt>
                <c:pt idx="106">
                  <c:v>3.5870011346846771</c:v>
                </c:pt>
                <c:pt idx="107">
                  <c:v>-4.5178010052410453</c:v>
                </c:pt>
                <c:pt idx="108">
                  <c:v>-2.9194563971712721</c:v>
                </c:pt>
                <c:pt idx="109">
                  <c:v>-3.1703833832919073</c:v>
                </c:pt>
                <c:pt idx="110">
                  <c:v>-3.0333471048410146</c:v>
                </c:pt>
                <c:pt idx="111">
                  <c:v>-1.8671777401827405</c:v>
                </c:pt>
                <c:pt idx="112">
                  <c:v>-0.96958617041226525</c:v>
                </c:pt>
                <c:pt idx="113">
                  <c:v>-2.2702647071042463</c:v>
                </c:pt>
                <c:pt idx="114">
                  <c:v>2.506846297167312</c:v>
                </c:pt>
                <c:pt idx="115">
                  <c:v>-0.74984633282006929</c:v>
                </c:pt>
                <c:pt idx="116">
                  <c:v>2.5288466523398956</c:v>
                </c:pt>
                <c:pt idx="117">
                  <c:v>7.7995794790776838</c:v>
                </c:pt>
                <c:pt idx="118">
                  <c:v>2.8472561151623412</c:v>
                </c:pt>
                <c:pt idx="119">
                  <c:v>2.1934397051394949</c:v>
                </c:pt>
                <c:pt idx="120">
                  <c:v>0.55270532088072488</c:v>
                </c:pt>
                <c:pt idx="121">
                  <c:v>1.7051840368204652</c:v>
                </c:pt>
                <c:pt idx="122">
                  <c:v>-2.6411789179178626</c:v>
                </c:pt>
                <c:pt idx="123">
                  <c:v>2.397650664300496</c:v>
                </c:pt>
                <c:pt idx="124">
                  <c:v>1.6762346796857777</c:v>
                </c:pt>
                <c:pt idx="125">
                  <c:v>4.4613878338159223</c:v>
                </c:pt>
                <c:pt idx="126">
                  <c:v>1.025789794170157</c:v>
                </c:pt>
                <c:pt idx="127">
                  <c:v>-0.9774176278656509</c:v>
                </c:pt>
                <c:pt idx="128">
                  <c:v>0.55330887201459833</c:v>
                </c:pt>
                <c:pt idx="129">
                  <c:v>-5.1430642255371275</c:v>
                </c:pt>
                <c:pt idx="130">
                  <c:v>1.4647360143257626</c:v>
                </c:pt>
                <c:pt idx="131">
                  <c:v>-2.3839181538759622</c:v>
                </c:pt>
                <c:pt idx="132">
                  <c:v>-1.9115395843828218</c:v>
                </c:pt>
                <c:pt idx="133">
                  <c:v>0.58255449720700037</c:v>
                </c:pt>
                <c:pt idx="134">
                  <c:v>-5.2685442618880574</c:v>
                </c:pt>
                <c:pt idx="135">
                  <c:v>-1.3987281894450732</c:v>
                </c:pt>
                <c:pt idx="136">
                  <c:v>-2.0099135798605863</c:v>
                </c:pt>
                <c:pt idx="137">
                  <c:v>3.9943999217639679</c:v>
                </c:pt>
                <c:pt idx="138">
                  <c:v>2.994807141890687</c:v>
                </c:pt>
                <c:pt idx="139">
                  <c:v>3.5838674153436179</c:v>
                </c:pt>
                <c:pt idx="140">
                  <c:v>2.6400524457191432</c:v>
                </c:pt>
                <c:pt idx="141">
                  <c:v>-2.8212663071557995</c:v>
                </c:pt>
                <c:pt idx="142">
                  <c:v>9.4559094863348303</c:v>
                </c:pt>
                <c:pt idx="143">
                  <c:v>5.0883256161736128</c:v>
                </c:pt>
                <c:pt idx="144">
                  <c:v>-0.468170328464944</c:v>
                </c:pt>
                <c:pt idx="145">
                  <c:v>2.0488511946970029</c:v>
                </c:pt>
                <c:pt idx="146">
                  <c:v>1.6635190700731348</c:v>
                </c:pt>
                <c:pt idx="147">
                  <c:v>1.3945595619553586</c:v>
                </c:pt>
                <c:pt idx="148">
                  <c:v>0.79993520630006332</c:v>
                </c:pt>
                <c:pt idx="149">
                  <c:v>0.44682217157139559</c:v>
                </c:pt>
                <c:pt idx="150">
                  <c:v>0.40510039591863695</c:v>
                </c:pt>
                <c:pt idx="151">
                  <c:v>-6.5627573723794894</c:v>
                </c:pt>
                <c:pt idx="152">
                  <c:v>-1.059393437218745</c:v>
                </c:pt>
                <c:pt idx="153">
                  <c:v>5.2807699126433567</c:v>
                </c:pt>
                <c:pt idx="154">
                  <c:v>5.12877037147513</c:v>
                </c:pt>
                <c:pt idx="155">
                  <c:v>5.0671044261347049</c:v>
                </c:pt>
                <c:pt idx="156">
                  <c:v>5.0791590735907199</c:v>
                </c:pt>
                <c:pt idx="157">
                  <c:v>4.9517151640323407</c:v>
                </c:pt>
                <c:pt idx="158">
                  <c:v>4.483333622905497</c:v>
                </c:pt>
                <c:pt idx="159">
                  <c:v>4.1571749863544456</c:v>
                </c:pt>
                <c:pt idx="160">
                  <c:v>4.0139464583305857</c:v>
                </c:pt>
                <c:pt idx="161">
                  <c:v>4.1766064658185229</c:v>
                </c:pt>
                <c:pt idx="162">
                  <c:v>4.1117377854198764</c:v>
                </c:pt>
                <c:pt idx="163">
                  <c:v>3.9584885962341798</c:v>
                </c:pt>
                <c:pt idx="164">
                  <c:v>-3.7644150195217754</c:v>
                </c:pt>
                <c:pt idx="165">
                  <c:v>3.2959352844635821</c:v>
                </c:pt>
                <c:pt idx="166">
                  <c:v>2.9361280634691833</c:v>
                </c:pt>
                <c:pt idx="167">
                  <c:v>2.7013446913202954</c:v>
                </c:pt>
                <c:pt idx="168">
                  <c:v>2.7929393867753771</c:v>
                </c:pt>
                <c:pt idx="169">
                  <c:v>4.0663408477485152</c:v>
                </c:pt>
                <c:pt idx="170">
                  <c:v>5.1309706606985559</c:v>
                </c:pt>
                <c:pt idx="171">
                  <c:v>4.853504504786776</c:v>
                </c:pt>
                <c:pt idx="172">
                  <c:v>4.749784141121685</c:v>
                </c:pt>
                <c:pt idx="173">
                  <c:v>4.681312699976913</c:v>
                </c:pt>
                <c:pt idx="174">
                  <c:v>4.4969064036593949</c:v>
                </c:pt>
                <c:pt idx="175">
                  <c:v>4.5134069379908048</c:v>
                </c:pt>
                <c:pt idx="176">
                  <c:v>3.5770782719786363</c:v>
                </c:pt>
                <c:pt idx="177">
                  <c:v>3.6297131614067486</c:v>
                </c:pt>
                <c:pt idx="178">
                  <c:v>3.6193096619563008</c:v>
                </c:pt>
                <c:pt idx="179">
                  <c:v>4.3486816391294436</c:v>
                </c:pt>
                <c:pt idx="180">
                  <c:v>6.5003143863337567E-2</c:v>
                </c:pt>
                <c:pt idx="181">
                  <c:v>4.0721360441356023</c:v>
                </c:pt>
                <c:pt idx="182">
                  <c:v>3.6508045925887145</c:v>
                </c:pt>
                <c:pt idx="183">
                  <c:v>3.3576585291411942</c:v>
                </c:pt>
                <c:pt idx="184">
                  <c:v>9.4480442686450044</c:v>
                </c:pt>
                <c:pt idx="185">
                  <c:v>-1.6557168732040068E-2</c:v>
                </c:pt>
                <c:pt idx="186">
                  <c:v>2.5612606248131629</c:v>
                </c:pt>
                <c:pt idx="187">
                  <c:v>2.2553856243356707</c:v>
                </c:pt>
                <c:pt idx="188">
                  <c:v>1.9947333372287717</c:v>
                </c:pt>
                <c:pt idx="189">
                  <c:v>1.6694245227617752</c:v>
                </c:pt>
                <c:pt idx="190">
                  <c:v>1.3159078023533968</c:v>
                </c:pt>
                <c:pt idx="191">
                  <c:v>1.0512971104318607</c:v>
                </c:pt>
                <c:pt idx="192">
                  <c:v>0.70471509837780466</c:v>
                </c:pt>
                <c:pt idx="193">
                  <c:v>0.31825485935835668</c:v>
                </c:pt>
                <c:pt idx="194">
                  <c:v>-2.7621436608744405E-2</c:v>
                </c:pt>
                <c:pt idx="195">
                  <c:v>-0.35237106970758331</c:v>
                </c:pt>
                <c:pt idx="196">
                  <c:v>-0.63109195741194379</c:v>
                </c:pt>
                <c:pt idx="197">
                  <c:v>-1.66760086932159</c:v>
                </c:pt>
                <c:pt idx="198">
                  <c:v>-1.3736819146049601</c:v>
                </c:pt>
                <c:pt idx="199">
                  <c:v>-1.3783027581710505</c:v>
                </c:pt>
                <c:pt idx="200">
                  <c:v>-1.3993442190788987</c:v>
                </c:pt>
                <c:pt idx="201">
                  <c:v>-1.4613308439204598</c:v>
                </c:pt>
                <c:pt idx="202">
                  <c:v>-1.5523884747780428</c:v>
                </c:pt>
                <c:pt idx="203">
                  <c:v>2.3328324922058008</c:v>
                </c:pt>
                <c:pt idx="204">
                  <c:v>1.4154086077386441</c:v>
                </c:pt>
                <c:pt idx="205">
                  <c:v>2.3260663248770426</c:v>
                </c:pt>
                <c:pt idx="206">
                  <c:v>1.6678534878230165</c:v>
                </c:pt>
                <c:pt idx="207">
                  <c:v>2.4807872022219106</c:v>
                </c:pt>
                <c:pt idx="208">
                  <c:v>2.57395934254671</c:v>
                </c:pt>
                <c:pt idx="209">
                  <c:v>2.4120681589047273</c:v>
                </c:pt>
                <c:pt idx="210">
                  <c:v>2.4769196681394243</c:v>
                </c:pt>
                <c:pt idx="211">
                  <c:v>1.8344576173700129</c:v>
                </c:pt>
                <c:pt idx="212">
                  <c:v>1.2665805847457121</c:v>
                </c:pt>
                <c:pt idx="213">
                  <c:v>-7.1304880692609744</c:v>
                </c:pt>
                <c:pt idx="214">
                  <c:v>0.6769777439488518</c:v>
                </c:pt>
                <c:pt idx="215">
                  <c:v>1.6459606581248563</c:v>
                </c:pt>
                <c:pt idx="216">
                  <c:v>3.8046954351768707</c:v>
                </c:pt>
                <c:pt idx="217">
                  <c:v>0.83999588779362433</c:v>
                </c:pt>
                <c:pt idx="218">
                  <c:v>0.48994693327284611</c:v>
                </c:pt>
                <c:pt idx="219">
                  <c:v>0.57188538643327125</c:v>
                </c:pt>
                <c:pt idx="220">
                  <c:v>1.0998066578678221</c:v>
                </c:pt>
                <c:pt idx="221">
                  <c:v>1.4942085996207395</c:v>
                </c:pt>
                <c:pt idx="222">
                  <c:v>0.98079635610494453</c:v>
                </c:pt>
                <c:pt idx="223">
                  <c:v>1.0904638495341852</c:v>
                </c:pt>
                <c:pt idx="224">
                  <c:v>0.5136151606096474</c:v>
                </c:pt>
                <c:pt idx="225">
                  <c:v>1.303525481902098</c:v>
                </c:pt>
                <c:pt idx="226">
                  <c:v>0.43898190680510402</c:v>
                </c:pt>
                <c:pt idx="227">
                  <c:v>6.0612482902470539</c:v>
                </c:pt>
                <c:pt idx="228">
                  <c:v>8.3580230316337847</c:v>
                </c:pt>
                <c:pt idx="229">
                  <c:v>5.0541146749505153</c:v>
                </c:pt>
                <c:pt idx="230">
                  <c:v>1.9010421273421214</c:v>
                </c:pt>
                <c:pt idx="231">
                  <c:v>2.1257854732614594</c:v>
                </c:pt>
                <c:pt idx="232">
                  <c:v>2.1636706029263775</c:v>
                </c:pt>
                <c:pt idx="233">
                  <c:v>-2.1984185308311681</c:v>
                </c:pt>
                <c:pt idx="234">
                  <c:v>1.8509351963167642</c:v>
                </c:pt>
                <c:pt idx="235">
                  <c:v>-1.5918715357341096</c:v>
                </c:pt>
                <c:pt idx="236">
                  <c:v>-2.0913598250071845</c:v>
                </c:pt>
                <c:pt idx="237">
                  <c:v>-2.075850396108637</c:v>
                </c:pt>
                <c:pt idx="238">
                  <c:v>0.73916550768606371</c:v>
                </c:pt>
                <c:pt idx="239">
                  <c:v>0.72687140806851591</c:v>
                </c:pt>
                <c:pt idx="240">
                  <c:v>-5.1267853620214812</c:v>
                </c:pt>
                <c:pt idx="241">
                  <c:v>-3.5378695783370562</c:v>
                </c:pt>
                <c:pt idx="242">
                  <c:v>1.3588053621679008</c:v>
                </c:pt>
                <c:pt idx="243">
                  <c:v>-5.8685340862452406</c:v>
                </c:pt>
                <c:pt idx="244">
                  <c:v>1.3139077527047271</c:v>
                </c:pt>
                <c:pt idx="245">
                  <c:v>1.2631527162970984</c:v>
                </c:pt>
                <c:pt idx="246">
                  <c:v>1.2509149611528521</c:v>
                </c:pt>
                <c:pt idx="247">
                  <c:v>1.1404475878297335</c:v>
                </c:pt>
                <c:pt idx="248">
                  <c:v>1.2720349898277428</c:v>
                </c:pt>
                <c:pt idx="249">
                  <c:v>1.2532519958187698</c:v>
                </c:pt>
                <c:pt idx="250">
                  <c:v>1.2793916848393754</c:v>
                </c:pt>
                <c:pt idx="251">
                  <c:v>1.2897733163299996</c:v>
                </c:pt>
                <c:pt idx="252">
                  <c:v>1.2991878049258612</c:v>
                </c:pt>
                <c:pt idx="253">
                  <c:v>-6.6061784970602258</c:v>
                </c:pt>
                <c:pt idx="254">
                  <c:v>1.6833973093365979</c:v>
                </c:pt>
                <c:pt idx="255">
                  <c:v>-6.4771762670252402</c:v>
                </c:pt>
                <c:pt idx="256">
                  <c:v>1.4525186863383854</c:v>
                </c:pt>
                <c:pt idx="257">
                  <c:v>-2.7830735027528215</c:v>
                </c:pt>
                <c:pt idx="258">
                  <c:v>-3.0259869363548986</c:v>
                </c:pt>
                <c:pt idx="259">
                  <c:v>-3.1787924587218344</c:v>
                </c:pt>
                <c:pt idx="260">
                  <c:v>-3.9650152130456551</c:v>
                </c:pt>
                <c:pt idx="261">
                  <c:v>-4.1960302377228755</c:v>
                </c:pt>
                <c:pt idx="262">
                  <c:v>-4.1960988362954668</c:v>
                </c:pt>
                <c:pt idx="263">
                  <c:v>-4.1605287967490918</c:v>
                </c:pt>
                <c:pt idx="264">
                  <c:v>-4.3786951587593572</c:v>
                </c:pt>
                <c:pt idx="265">
                  <c:v>-4.7028078285023227</c:v>
                </c:pt>
                <c:pt idx="266">
                  <c:v>-4.8940602337625876</c:v>
                </c:pt>
                <c:pt idx="267">
                  <c:v>-5.3041847928400081</c:v>
                </c:pt>
                <c:pt idx="268">
                  <c:v>-5.6788191509516937</c:v>
                </c:pt>
                <c:pt idx="269">
                  <c:v>-5.9416827835108768</c:v>
                </c:pt>
                <c:pt idx="270">
                  <c:v>-6.1560619290174863</c:v>
                </c:pt>
                <c:pt idx="271">
                  <c:v>-6.3588483651270034</c:v>
                </c:pt>
                <c:pt idx="272">
                  <c:v>5.255312812232515</c:v>
                </c:pt>
                <c:pt idx="273">
                  <c:v>5.203988998130253</c:v>
                </c:pt>
                <c:pt idx="274">
                  <c:v>4.8780254838272468</c:v>
                </c:pt>
                <c:pt idx="275">
                  <c:v>4.4212818292244878</c:v>
                </c:pt>
                <c:pt idx="276">
                  <c:v>4.1631140061386382</c:v>
                </c:pt>
                <c:pt idx="277">
                  <c:v>4.0141589825306996</c:v>
                </c:pt>
                <c:pt idx="278">
                  <c:v>3.5194082738460088</c:v>
                </c:pt>
                <c:pt idx="279">
                  <c:v>3.2269823689953925</c:v>
                </c:pt>
                <c:pt idx="280">
                  <c:v>2.8577949304556478</c:v>
                </c:pt>
                <c:pt idx="281">
                  <c:v>2.3043725148325795</c:v>
                </c:pt>
                <c:pt idx="282">
                  <c:v>1.9034325837842894</c:v>
                </c:pt>
                <c:pt idx="283">
                  <c:v>1.6029423823301903</c:v>
                </c:pt>
                <c:pt idx="284">
                  <c:v>1.2076239862596503</c:v>
                </c:pt>
                <c:pt idx="285">
                  <c:v>-10.683539195266562</c:v>
                </c:pt>
                <c:pt idx="286">
                  <c:v>2.1203417647237397</c:v>
                </c:pt>
                <c:pt idx="287">
                  <c:v>7.4205125148823319</c:v>
                </c:pt>
                <c:pt idx="288">
                  <c:v>4.4917499629718503</c:v>
                </c:pt>
                <c:pt idx="289">
                  <c:v>3.3383464303760069</c:v>
                </c:pt>
                <c:pt idx="290">
                  <c:v>3.0004487042697745</c:v>
                </c:pt>
                <c:pt idx="291">
                  <c:v>-5.4188463124227475</c:v>
                </c:pt>
                <c:pt idx="292">
                  <c:v>-5.8671736695235142</c:v>
                </c:pt>
                <c:pt idx="293">
                  <c:v>1.7367580270954204</c:v>
                </c:pt>
                <c:pt idx="294">
                  <c:v>1.4716980000408029</c:v>
                </c:pt>
                <c:pt idx="295">
                  <c:v>1.0952319702414306</c:v>
                </c:pt>
                <c:pt idx="296">
                  <c:v>0.86796423931002087</c:v>
                </c:pt>
                <c:pt idx="297">
                  <c:v>0.52073322751123063</c:v>
                </c:pt>
                <c:pt idx="298">
                  <c:v>-8.981856175092167</c:v>
                </c:pt>
                <c:pt idx="299">
                  <c:v>-0.17376727808784589</c:v>
                </c:pt>
                <c:pt idx="300">
                  <c:v>-0.57396851283321304</c:v>
                </c:pt>
                <c:pt idx="301">
                  <c:v>-1.0979175679975863</c:v>
                </c:pt>
                <c:pt idx="302">
                  <c:v>5.5848041331845995</c:v>
                </c:pt>
                <c:pt idx="303">
                  <c:v>2.2035020494624695</c:v>
                </c:pt>
                <c:pt idx="304">
                  <c:v>5.1222531927686781</c:v>
                </c:pt>
                <c:pt idx="305">
                  <c:v>5.6299094495400936</c:v>
                </c:pt>
                <c:pt idx="306">
                  <c:v>4.8758367757061007</c:v>
                </c:pt>
                <c:pt idx="307">
                  <c:v>4.6204218693590446</c:v>
                </c:pt>
                <c:pt idx="308">
                  <c:v>4.7748031296869158</c:v>
                </c:pt>
                <c:pt idx="309">
                  <c:v>0.55993520049880685</c:v>
                </c:pt>
                <c:pt idx="310">
                  <c:v>0.3046768011855005</c:v>
                </c:pt>
                <c:pt idx="311">
                  <c:v>0.18592781692252902</c:v>
                </c:pt>
                <c:pt idx="312">
                  <c:v>4.6894206809152026</c:v>
                </c:pt>
                <c:pt idx="313">
                  <c:v>0.54864705817227255</c:v>
                </c:pt>
                <c:pt idx="314">
                  <c:v>0.75001723572242374</c:v>
                </c:pt>
                <c:pt idx="315">
                  <c:v>4.7756729314146984</c:v>
                </c:pt>
                <c:pt idx="316">
                  <c:v>4.6742895098246642</c:v>
                </c:pt>
                <c:pt idx="317">
                  <c:v>2.982998521363367</c:v>
                </c:pt>
                <c:pt idx="318">
                  <c:v>3.2852754814898533</c:v>
                </c:pt>
                <c:pt idx="319">
                  <c:v>-10.091641951782307</c:v>
                </c:pt>
                <c:pt idx="320">
                  <c:v>0.43124791874586221</c:v>
                </c:pt>
                <c:pt idx="321">
                  <c:v>0.38293049786548888</c:v>
                </c:pt>
                <c:pt idx="322">
                  <c:v>0.87854422101713325</c:v>
                </c:pt>
                <c:pt idx="323">
                  <c:v>6.8580911977930398E-2</c:v>
                </c:pt>
                <c:pt idx="324">
                  <c:v>-2.2111157590178506E-2</c:v>
                </c:pt>
                <c:pt idx="325">
                  <c:v>0.49375910353116748</c:v>
                </c:pt>
                <c:pt idx="326">
                  <c:v>0.41218034231209544</c:v>
                </c:pt>
                <c:pt idx="327">
                  <c:v>1.2849259507167468</c:v>
                </c:pt>
                <c:pt idx="328">
                  <c:v>1.2776072127607623</c:v>
                </c:pt>
                <c:pt idx="329">
                  <c:v>0.98042568724334955</c:v>
                </c:pt>
                <c:pt idx="330">
                  <c:v>0.96083684382850276</c:v>
                </c:pt>
                <c:pt idx="331">
                  <c:v>0.71537202442392611</c:v>
                </c:pt>
                <c:pt idx="332">
                  <c:v>4.777816333265843</c:v>
                </c:pt>
                <c:pt idx="333">
                  <c:v>4.2877805972089842</c:v>
                </c:pt>
                <c:pt idx="334">
                  <c:v>4.1040364749770966</c:v>
                </c:pt>
                <c:pt idx="335">
                  <c:v>3.7222274976423746</c:v>
                </c:pt>
                <c:pt idx="336">
                  <c:v>3.5173263582496612</c:v>
                </c:pt>
                <c:pt idx="337">
                  <c:v>3.8556775800063789</c:v>
                </c:pt>
                <c:pt idx="338">
                  <c:v>3.768426689700485</c:v>
                </c:pt>
                <c:pt idx="339">
                  <c:v>3.8005355033980002</c:v>
                </c:pt>
                <c:pt idx="340">
                  <c:v>3.8457330889951211</c:v>
                </c:pt>
                <c:pt idx="341">
                  <c:v>3.6872516699301672</c:v>
                </c:pt>
                <c:pt idx="342">
                  <c:v>-3.5494490835128194</c:v>
                </c:pt>
                <c:pt idx="343">
                  <c:v>3.1982194852211623</c:v>
                </c:pt>
                <c:pt idx="344">
                  <c:v>2.8800628996453645</c:v>
                </c:pt>
                <c:pt idx="345">
                  <c:v>2.5585736813088453</c:v>
                </c:pt>
                <c:pt idx="346">
                  <c:v>6.6724980775841782</c:v>
                </c:pt>
                <c:pt idx="347">
                  <c:v>4.1982861768152784</c:v>
                </c:pt>
                <c:pt idx="348">
                  <c:v>5.4995503951062243</c:v>
                </c:pt>
                <c:pt idx="349">
                  <c:v>6.2687994552524691</c:v>
                </c:pt>
                <c:pt idx="350">
                  <c:v>6.7669088079326478</c:v>
                </c:pt>
                <c:pt idx="351">
                  <c:v>5.12840282855234</c:v>
                </c:pt>
                <c:pt idx="352">
                  <c:v>5.8766248329404558</c:v>
                </c:pt>
                <c:pt idx="353">
                  <c:v>5.5353451649653476</c:v>
                </c:pt>
                <c:pt idx="354">
                  <c:v>0.87948040946071893</c:v>
                </c:pt>
                <c:pt idx="355">
                  <c:v>6.566042383681002</c:v>
                </c:pt>
                <c:pt idx="356">
                  <c:v>6.5206388337613994</c:v>
                </c:pt>
                <c:pt idx="357">
                  <c:v>5.7986462020606542</c:v>
                </c:pt>
                <c:pt idx="358">
                  <c:v>5.4539574585981727</c:v>
                </c:pt>
                <c:pt idx="359">
                  <c:v>4.798453915968274</c:v>
                </c:pt>
                <c:pt idx="360">
                  <c:v>1.1130002989656829</c:v>
                </c:pt>
                <c:pt idx="361">
                  <c:v>1.369072098861992</c:v>
                </c:pt>
                <c:pt idx="362">
                  <c:v>-1.4280774624178618</c:v>
                </c:pt>
                <c:pt idx="363">
                  <c:v>-7.1548955572674755</c:v>
                </c:pt>
                <c:pt idx="364">
                  <c:v>-1.8170778661093634</c:v>
                </c:pt>
                <c:pt idx="365">
                  <c:v>-1.6885308151907634</c:v>
                </c:pt>
                <c:pt idx="366">
                  <c:v>-1.838828164488274</c:v>
                </c:pt>
                <c:pt idx="367">
                  <c:v>-1.8022671192347639</c:v>
                </c:pt>
                <c:pt idx="368">
                  <c:v>-1.6505419839589313</c:v>
                </c:pt>
                <c:pt idx="369">
                  <c:v>-2.1237217585005381</c:v>
                </c:pt>
                <c:pt idx="370">
                  <c:v>-2.1068472534457063</c:v>
                </c:pt>
                <c:pt idx="371">
                  <c:v>-8.6578102724799297</c:v>
                </c:pt>
                <c:pt idx="372">
                  <c:v>-2.4247862045496054</c:v>
                </c:pt>
                <c:pt idx="373">
                  <c:v>-2.5868328915425378</c:v>
                </c:pt>
                <c:pt idx="374">
                  <c:v>-2.3235843874560063</c:v>
                </c:pt>
                <c:pt idx="375">
                  <c:v>-8.9889818843448506</c:v>
                </c:pt>
                <c:pt idx="376">
                  <c:v>-2.5545601875597361</c:v>
                </c:pt>
                <c:pt idx="377">
                  <c:v>-2.423551669282241</c:v>
                </c:pt>
                <c:pt idx="378">
                  <c:v>-15.223369282836691</c:v>
                </c:pt>
                <c:pt idx="379">
                  <c:v>-4.8253814155602051</c:v>
                </c:pt>
                <c:pt idx="380">
                  <c:v>-5.0616315418761273</c:v>
                </c:pt>
                <c:pt idx="381">
                  <c:v>-5.5028073602047032</c:v>
                </c:pt>
                <c:pt idx="382">
                  <c:v>-5.9201841703941227</c:v>
                </c:pt>
                <c:pt idx="383">
                  <c:v>-6.4964226928581015</c:v>
                </c:pt>
                <c:pt idx="384">
                  <c:v>-7.084980810825277</c:v>
                </c:pt>
                <c:pt idx="385">
                  <c:v>-19.725192135208836</c:v>
                </c:pt>
                <c:pt idx="386">
                  <c:v>-8.2739888243556443</c:v>
                </c:pt>
                <c:pt idx="387">
                  <c:v>-8.6321817783967365</c:v>
                </c:pt>
                <c:pt idx="388">
                  <c:v>-9.0399068501080055</c:v>
                </c:pt>
                <c:pt idx="389">
                  <c:v>-9.332255895495253</c:v>
                </c:pt>
                <c:pt idx="390">
                  <c:v>-4.0840734045364648</c:v>
                </c:pt>
                <c:pt idx="391">
                  <c:v>-8.5887055014382909</c:v>
                </c:pt>
                <c:pt idx="392">
                  <c:v>-1.3568003227967382</c:v>
                </c:pt>
                <c:pt idx="393">
                  <c:v>-13.580538020570451</c:v>
                </c:pt>
                <c:pt idx="394">
                  <c:v>-1.79083556892385</c:v>
                </c:pt>
                <c:pt idx="395">
                  <c:v>-3.5395213114471096</c:v>
                </c:pt>
                <c:pt idx="396">
                  <c:v>-16.9414275871864</c:v>
                </c:pt>
                <c:pt idx="397">
                  <c:v>-3.9440807802139819</c:v>
                </c:pt>
                <c:pt idx="398">
                  <c:v>-18.409248717996579</c:v>
                </c:pt>
                <c:pt idx="399">
                  <c:v>-4.7769770731150913</c:v>
                </c:pt>
                <c:pt idx="400">
                  <c:v>-5.2085349441250424</c:v>
                </c:pt>
                <c:pt idx="401">
                  <c:v>-5.9369639286355698</c:v>
                </c:pt>
                <c:pt idx="402">
                  <c:v>-6.413150732507253</c:v>
                </c:pt>
                <c:pt idx="403">
                  <c:v>-6.7578877030340108</c:v>
                </c:pt>
                <c:pt idx="404">
                  <c:v>-7.2136481423194567</c:v>
                </c:pt>
                <c:pt idx="405">
                  <c:v>-7.5450505707502415</c:v>
                </c:pt>
                <c:pt idx="406">
                  <c:v>-0.9852794298708496</c:v>
                </c:pt>
                <c:pt idx="407">
                  <c:v>-18.740951360688506</c:v>
                </c:pt>
                <c:pt idx="408">
                  <c:v>-4.2249123860339397</c:v>
                </c:pt>
                <c:pt idx="409">
                  <c:v>-4.4264130933139221</c:v>
                </c:pt>
                <c:pt idx="410">
                  <c:v>-4.5078627811184235</c:v>
                </c:pt>
                <c:pt idx="411">
                  <c:v>-4.8045437961473079</c:v>
                </c:pt>
                <c:pt idx="412">
                  <c:v>-4.8191636729779939</c:v>
                </c:pt>
                <c:pt idx="413">
                  <c:v>-1.2375861219300104</c:v>
                </c:pt>
                <c:pt idx="414">
                  <c:v>-5.0385328714584841</c:v>
                </c:pt>
                <c:pt idx="415">
                  <c:v>-5.1668184243843669</c:v>
                </c:pt>
                <c:pt idx="416">
                  <c:v>-5.4214494943806963</c:v>
                </c:pt>
                <c:pt idx="417">
                  <c:v>-5.6451411726620027</c:v>
                </c:pt>
                <c:pt idx="418">
                  <c:v>-5.8164448627485754</c:v>
                </c:pt>
                <c:pt idx="419">
                  <c:v>-6.1210231874668102</c:v>
                </c:pt>
                <c:pt idx="420">
                  <c:v>-6.2945157189607102</c:v>
                </c:pt>
                <c:pt idx="421">
                  <c:v>-6.574033648101433</c:v>
                </c:pt>
                <c:pt idx="422">
                  <c:v>4.3402988414072734</c:v>
                </c:pt>
                <c:pt idx="423">
                  <c:v>-0.4665957983565317</c:v>
                </c:pt>
                <c:pt idx="424">
                  <c:v>4.4498525003554743</c:v>
                </c:pt>
                <c:pt idx="425">
                  <c:v>2.4973181863732647</c:v>
                </c:pt>
                <c:pt idx="426">
                  <c:v>2.3900232907004524</c:v>
                </c:pt>
                <c:pt idx="427">
                  <c:v>2.4152796325324006</c:v>
                </c:pt>
                <c:pt idx="428">
                  <c:v>2.5122762742708469</c:v>
                </c:pt>
                <c:pt idx="429">
                  <c:v>2.0869599349679273</c:v>
                </c:pt>
                <c:pt idx="430">
                  <c:v>2.6039247172938089</c:v>
                </c:pt>
                <c:pt idx="431">
                  <c:v>2.5358781174812783</c:v>
                </c:pt>
                <c:pt idx="432">
                  <c:v>-3.3084629700834278</c:v>
                </c:pt>
                <c:pt idx="433">
                  <c:v>2.1912671451706585</c:v>
                </c:pt>
                <c:pt idx="434">
                  <c:v>8.4329757159000369</c:v>
                </c:pt>
                <c:pt idx="435">
                  <c:v>4.6149482766579686</c:v>
                </c:pt>
                <c:pt idx="436">
                  <c:v>1.7846989621586937</c:v>
                </c:pt>
                <c:pt idx="437">
                  <c:v>2.6326153730322406</c:v>
                </c:pt>
                <c:pt idx="438">
                  <c:v>2.3117857214328668</c:v>
                </c:pt>
                <c:pt idx="439">
                  <c:v>2.0457020241946142</c:v>
                </c:pt>
                <c:pt idx="440">
                  <c:v>-6.5989531621590194</c:v>
                </c:pt>
                <c:pt idx="441">
                  <c:v>0.65231287539879179</c:v>
                </c:pt>
                <c:pt idx="442">
                  <c:v>0.31682117631750167</c:v>
                </c:pt>
                <c:pt idx="443">
                  <c:v>-5.0464393292406345E-2</c:v>
                </c:pt>
                <c:pt idx="444">
                  <c:v>-8.362497885323922</c:v>
                </c:pt>
                <c:pt idx="445">
                  <c:v>-0.71671338607729429</c:v>
                </c:pt>
                <c:pt idx="446">
                  <c:v>-1.1102609818166422</c:v>
                </c:pt>
                <c:pt idx="447">
                  <c:v>-1.4048118360233721</c:v>
                </c:pt>
                <c:pt idx="448">
                  <c:v>0.7103978408970546</c:v>
                </c:pt>
                <c:pt idx="449">
                  <c:v>-2.7518080692008287</c:v>
                </c:pt>
                <c:pt idx="450">
                  <c:v>-3.6562319381047304</c:v>
                </c:pt>
                <c:pt idx="451">
                  <c:v>-4.3202656068119509</c:v>
                </c:pt>
                <c:pt idx="452">
                  <c:v>-0.70916768759680648</c:v>
                </c:pt>
                <c:pt idx="453">
                  <c:v>-1.0995308114705835</c:v>
                </c:pt>
                <c:pt idx="454">
                  <c:v>-1.3817166671473773</c:v>
                </c:pt>
                <c:pt idx="455">
                  <c:v>-3.9410881671358666</c:v>
                </c:pt>
                <c:pt idx="456">
                  <c:v>-19.064559841837273</c:v>
                </c:pt>
                <c:pt idx="457">
                  <c:v>-4.4945673554001955</c:v>
                </c:pt>
                <c:pt idx="458">
                  <c:v>-4.7364972237314422</c:v>
                </c:pt>
                <c:pt idx="459">
                  <c:v>-4.5489404312631931</c:v>
                </c:pt>
                <c:pt idx="460">
                  <c:v>-4.8063842922159106</c:v>
                </c:pt>
                <c:pt idx="461">
                  <c:v>-22.594864972420439</c:v>
                </c:pt>
                <c:pt idx="462">
                  <c:v>-5.0204567957159512</c:v>
                </c:pt>
                <c:pt idx="463">
                  <c:v>-5.3314442169045941</c:v>
                </c:pt>
                <c:pt idx="464">
                  <c:v>-21.696463711696644</c:v>
                </c:pt>
                <c:pt idx="465">
                  <c:v>-21.999601087696789</c:v>
                </c:pt>
                <c:pt idx="466">
                  <c:v>-6.2154516095180803</c:v>
                </c:pt>
                <c:pt idx="467">
                  <c:v>8.1765893010760085</c:v>
                </c:pt>
                <c:pt idx="468">
                  <c:v>2.1619489679386703</c:v>
                </c:pt>
                <c:pt idx="469">
                  <c:v>1.9570206575722815</c:v>
                </c:pt>
                <c:pt idx="470">
                  <c:v>7.2394848923104265</c:v>
                </c:pt>
                <c:pt idx="471">
                  <c:v>-0.54088825652646666</c:v>
                </c:pt>
                <c:pt idx="472">
                  <c:v>6.9063040291853417</c:v>
                </c:pt>
                <c:pt idx="473">
                  <c:v>8.4737774163245234</c:v>
                </c:pt>
                <c:pt idx="474">
                  <c:v>6.7512965026824077</c:v>
                </c:pt>
                <c:pt idx="475">
                  <c:v>11.177932107289928</c:v>
                </c:pt>
                <c:pt idx="476">
                  <c:v>3.9072445922531394</c:v>
                </c:pt>
                <c:pt idx="477">
                  <c:v>3.5218279134888339</c:v>
                </c:pt>
                <c:pt idx="478">
                  <c:v>3.8054614698807754</c:v>
                </c:pt>
                <c:pt idx="479">
                  <c:v>4.1313266295875648</c:v>
                </c:pt>
                <c:pt idx="480">
                  <c:v>1.0543735740852083</c:v>
                </c:pt>
                <c:pt idx="481">
                  <c:v>3.9673909342724629</c:v>
                </c:pt>
                <c:pt idx="482">
                  <c:v>3.7546114722411428</c:v>
                </c:pt>
                <c:pt idx="483">
                  <c:v>-3.7436502595564174</c:v>
                </c:pt>
                <c:pt idx="484">
                  <c:v>-1.1409977342815052</c:v>
                </c:pt>
                <c:pt idx="485">
                  <c:v>-4.8265637720981518</c:v>
                </c:pt>
                <c:pt idx="486">
                  <c:v>-5.2894142939316993</c:v>
                </c:pt>
                <c:pt idx="487">
                  <c:v>-5.5368089629026027</c:v>
                </c:pt>
                <c:pt idx="488">
                  <c:v>-5.475737199160954</c:v>
                </c:pt>
                <c:pt idx="489">
                  <c:v>-5.4671356568946932</c:v>
                </c:pt>
                <c:pt idx="490">
                  <c:v>-25.448832786886555</c:v>
                </c:pt>
                <c:pt idx="491">
                  <c:v>-5.6480716873813774</c:v>
                </c:pt>
                <c:pt idx="492">
                  <c:v>-5.8047117955539429</c:v>
                </c:pt>
                <c:pt idx="493">
                  <c:v>-26.253070914907248</c:v>
                </c:pt>
                <c:pt idx="494">
                  <c:v>-26.024886881579651</c:v>
                </c:pt>
                <c:pt idx="495">
                  <c:v>-26.223128045437491</c:v>
                </c:pt>
                <c:pt idx="496">
                  <c:v>-26.04007055501485</c:v>
                </c:pt>
                <c:pt idx="497">
                  <c:v>-4.9631113528330708</c:v>
                </c:pt>
                <c:pt idx="498">
                  <c:v>-5.4639031797372608</c:v>
                </c:pt>
                <c:pt idx="499">
                  <c:v>-5.8012057545531155</c:v>
                </c:pt>
                <c:pt idx="500">
                  <c:v>-6.0736754786684708</c:v>
                </c:pt>
                <c:pt idx="501">
                  <c:v>-6.481248639148963</c:v>
                </c:pt>
                <c:pt idx="502">
                  <c:v>-15.15587151560494</c:v>
                </c:pt>
                <c:pt idx="503">
                  <c:v>-6.738031876952487</c:v>
                </c:pt>
                <c:pt idx="504">
                  <c:v>-6.9007236191782733</c:v>
                </c:pt>
                <c:pt idx="505">
                  <c:v>-6.9464422472671732</c:v>
                </c:pt>
                <c:pt idx="506">
                  <c:v>-23.149723074302333</c:v>
                </c:pt>
                <c:pt idx="507">
                  <c:v>-23.303172639199502</c:v>
                </c:pt>
                <c:pt idx="508">
                  <c:v>-23.480680411504359</c:v>
                </c:pt>
                <c:pt idx="509">
                  <c:v>-23.75810491813915</c:v>
                </c:pt>
                <c:pt idx="510">
                  <c:v>-25.590438981723345</c:v>
                </c:pt>
                <c:pt idx="511">
                  <c:v>-24.184399728146527</c:v>
                </c:pt>
                <c:pt idx="512">
                  <c:v>8.9569738768604452</c:v>
                </c:pt>
                <c:pt idx="513">
                  <c:v>6.929067212862158</c:v>
                </c:pt>
                <c:pt idx="514">
                  <c:v>6.103765513969325</c:v>
                </c:pt>
                <c:pt idx="515">
                  <c:v>7.1540508124776023</c:v>
                </c:pt>
                <c:pt idx="516">
                  <c:v>6.3549245742514744</c:v>
                </c:pt>
                <c:pt idx="517">
                  <c:v>6.7393191979471654</c:v>
                </c:pt>
                <c:pt idx="518">
                  <c:v>7.0053959196474915</c:v>
                </c:pt>
                <c:pt idx="519">
                  <c:v>2.7883842738145388</c:v>
                </c:pt>
                <c:pt idx="520">
                  <c:v>5.798536497019767</c:v>
                </c:pt>
                <c:pt idx="521">
                  <c:v>5.4919715974054872</c:v>
                </c:pt>
                <c:pt idx="522">
                  <c:v>6.2753675421100903</c:v>
                </c:pt>
                <c:pt idx="523">
                  <c:v>1.588066602929842</c:v>
                </c:pt>
                <c:pt idx="524">
                  <c:v>1.9930127088913974</c:v>
                </c:pt>
                <c:pt idx="525">
                  <c:v>1.6919548427079243</c:v>
                </c:pt>
                <c:pt idx="526">
                  <c:v>1.880699833439911</c:v>
                </c:pt>
                <c:pt idx="527">
                  <c:v>3.7701558428978821</c:v>
                </c:pt>
                <c:pt idx="528">
                  <c:v>3.7159856547091779</c:v>
                </c:pt>
                <c:pt idx="529">
                  <c:v>3.5274256852586414</c:v>
                </c:pt>
                <c:pt idx="530">
                  <c:v>3.45945231672439</c:v>
                </c:pt>
                <c:pt idx="531">
                  <c:v>3.3106341840984284</c:v>
                </c:pt>
                <c:pt idx="532">
                  <c:v>3.5562598921159485</c:v>
                </c:pt>
                <c:pt idx="533">
                  <c:v>3.5706395423002184</c:v>
                </c:pt>
                <c:pt idx="534">
                  <c:v>3.4066157222319933</c:v>
                </c:pt>
                <c:pt idx="535">
                  <c:v>3.6948312784478334</c:v>
                </c:pt>
                <c:pt idx="536">
                  <c:v>3.4884574195165472</c:v>
                </c:pt>
                <c:pt idx="537">
                  <c:v>-0.7583451641613258</c:v>
                </c:pt>
                <c:pt idx="538">
                  <c:v>-1.1138811138314975</c:v>
                </c:pt>
                <c:pt idx="539">
                  <c:v>-1.3521139035996788</c:v>
                </c:pt>
                <c:pt idx="540">
                  <c:v>-1.9920544092938484</c:v>
                </c:pt>
                <c:pt idx="541">
                  <c:v>2.0380299581803727</c:v>
                </c:pt>
                <c:pt idx="542">
                  <c:v>4.8618331049738321</c:v>
                </c:pt>
                <c:pt idx="543">
                  <c:v>5.561305438165574</c:v>
                </c:pt>
                <c:pt idx="544">
                  <c:v>4.4626749365625145</c:v>
                </c:pt>
                <c:pt idx="545">
                  <c:v>5.228634648946942</c:v>
                </c:pt>
                <c:pt idx="546">
                  <c:v>-1.017936502055993</c:v>
                </c:pt>
                <c:pt idx="547">
                  <c:v>-1.5466035383452268</c:v>
                </c:pt>
                <c:pt idx="548">
                  <c:v>4.1023406452490772</c:v>
                </c:pt>
                <c:pt idx="549">
                  <c:v>4.0547561737549174</c:v>
                </c:pt>
                <c:pt idx="550">
                  <c:v>4.2751187639095765</c:v>
                </c:pt>
                <c:pt idx="551">
                  <c:v>3.9120369271982876</c:v>
                </c:pt>
                <c:pt idx="552">
                  <c:v>4.1336904168223052</c:v>
                </c:pt>
                <c:pt idx="553">
                  <c:v>-2.3940206882140651</c:v>
                </c:pt>
                <c:pt idx="554">
                  <c:v>3.512029311162657</c:v>
                </c:pt>
                <c:pt idx="555">
                  <c:v>3.3017231046941364</c:v>
                </c:pt>
                <c:pt idx="556">
                  <c:v>3.1591159224184406</c:v>
                </c:pt>
                <c:pt idx="557">
                  <c:v>-9.4391564548044524</c:v>
                </c:pt>
                <c:pt idx="558">
                  <c:v>-0.40577288914816628</c:v>
                </c:pt>
                <c:pt idx="559">
                  <c:v>-0.63889070255691738</c:v>
                </c:pt>
                <c:pt idx="560">
                  <c:v>-0.79179590918282072</c:v>
                </c:pt>
                <c:pt idx="561">
                  <c:v>-0.97406553805178964</c:v>
                </c:pt>
                <c:pt idx="562">
                  <c:v>-1.2661138570617798</c:v>
                </c:pt>
                <c:pt idx="563">
                  <c:v>-1.3922060221922052</c:v>
                </c:pt>
                <c:pt idx="564">
                  <c:v>3.8265373820916126</c:v>
                </c:pt>
                <c:pt idx="565">
                  <c:v>0.88122671044679124</c:v>
                </c:pt>
                <c:pt idx="566">
                  <c:v>-1.9360805076436327</c:v>
                </c:pt>
                <c:pt idx="567">
                  <c:v>-1.976159451964729</c:v>
                </c:pt>
                <c:pt idx="568">
                  <c:v>-2.1069605087105168</c:v>
                </c:pt>
                <c:pt idx="569">
                  <c:v>-2.1294956714201803</c:v>
                </c:pt>
                <c:pt idx="570">
                  <c:v>-2.0791929498608686</c:v>
                </c:pt>
                <c:pt idx="571">
                  <c:v>-2.0923220076064046</c:v>
                </c:pt>
                <c:pt idx="572">
                  <c:v>2.7975017052147124</c:v>
                </c:pt>
                <c:pt idx="573">
                  <c:v>2.4527778095141111</c:v>
                </c:pt>
                <c:pt idx="574">
                  <c:v>2.2081642099005432</c:v>
                </c:pt>
                <c:pt idx="575">
                  <c:v>0.49862184253524877</c:v>
                </c:pt>
                <c:pt idx="576">
                  <c:v>0.28449661235019408</c:v>
                </c:pt>
                <c:pt idx="577">
                  <c:v>7.0226566792379659</c:v>
                </c:pt>
                <c:pt idx="578">
                  <c:v>-0.18332827964616247</c:v>
                </c:pt>
                <c:pt idx="579">
                  <c:v>-0.73880964547846861</c:v>
                </c:pt>
                <c:pt idx="580">
                  <c:v>-1.2299059214223287</c:v>
                </c:pt>
                <c:pt idx="581">
                  <c:v>-1.5948746316782487</c:v>
                </c:pt>
                <c:pt idx="582">
                  <c:v>-18.359973076589213</c:v>
                </c:pt>
                <c:pt idx="583">
                  <c:v>-2.8364574388480253</c:v>
                </c:pt>
                <c:pt idx="584">
                  <c:v>-3.1647322850116142</c:v>
                </c:pt>
                <c:pt idx="585">
                  <c:v>-3.191884857372695</c:v>
                </c:pt>
                <c:pt idx="586">
                  <c:v>-3.1095305677174663</c:v>
                </c:pt>
                <c:pt idx="587">
                  <c:v>8.6285757025066019</c:v>
                </c:pt>
                <c:pt idx="588">
                  <c:v>8.5388634320078403</c:v>
                </c:pt>
                <c:pt idx="589">
                  <c:v>7.0846687519192226</c:v>
                </c:pt>
                <c:pt idx="590">
                  <c:v>6.9863923960087604</c:v>
                </c:pt>
                <c:pt idx="591">
                  <c:v>2.4146934050586881</c:v>
                </c:pt>
                <c:pt idx="592">
                  <c:v>8.3138214585352959</c:v>
                </c:pt>
                <c:pt idx="593">
                  <c:v>6.9713765523462881</c:v>
                </c:pt>
                <c:pt idx="594">
                  <c:v>7.7544835113504735</c:v>
                </c:pt>
                <c:pt idx="595">
                  <c:v>2.8260662869763213</c:v>
                </c:pt>
                <c:pt idx="596">
                  <c:v>7.1493541493105797</c:v>
                </c:pt>
                <c:pt idx="597">
                  <c:v>2.4577929357123649</c:v>
                </c:pt>
                <c:pt idx="598">
                  <c:v>2.2723638505604393</c:v>
                </c:pt>
                <c:pt idx="599">
                  <c:v>7.4546131216930469</c:v>
                </c:pt>
                <c:pt idx="600">
                  <c:v>1.8004472608002997</c:v>
                </c:pt>
                <c:pt idx="601">
                  <c:v>6.6570675385810825</c:v>
                </c:pt>
                <c:pt idx="602">
                  <c:v>-0.84113832983897963</c:v>
                </c:pt>
                <c:pt idx="603">
                  <c:v>-1.0452896479981801</c:v>
                </c:pt>
                <c:pt idx="604">
                  <c:v>-4.9661714992726047</c:v>
                </c:pt>
                <c:pt idx="605">
                  <c:v>-5.3697399904610856</c:v>
                </c:pt>
                <c:pt idx="606">
                  <c:v>-4.6075701547001655</c:v>
                </c:pt>
                <c:pt idx="607">
                  <c:v>-6.0074623787477641</c:v>
                </c:pt>
                <c:pt idx="608">
                  <c:v>-2.1014972601416804</c:v>
                </c:pt>
                <c:pt idx="609">
                  <c:v>-2.3325482102584711</c:v>
                </c:pt>
                <c:pt idx="610">
                  <c:v>-1.7163486204652141</c:v>
                </c:pt>
                <c:pt idx="611">
                  <c:v>-1.3455063055209795</c:v>
                </c:pt>
                <c:pt idx="612">
                  <c:v>-2.3903259832121373</c:v>
                </c:pt>
                <c:pt idx="613">
                  <c:v>-2.3665150923656531</c:v>
                </c:pt>
                <c:pt idx="614">
                  <c:v>-1.9789078661765682</c:v>
                </c:pt>
                <c:pt idx="615">
                  <c:v>-2.0890432859818651</c:v>
                </c:pt>
                <c:pt idx="616">
                  <c:v>-2.0848276438918369</c:v>
                </c:pt>
                <c:pt idx="617">
                  <c:v>7.8742381697916839</c:v>
                </c:pt>
                <c:pt idx="618">
                  <c:v>7.7286539526486076</c:v>
                </c:pt>
                <c:pt idx="619">
                  <c:v>7.3413822604818604</c:v>
                </c:pt>
                <c:pt idx="620">
                  <c:v>7.6625879563094035</c:v>
                </c:pt>
                <c:pt idx="621">
                  <c:v>6.7134315909773035</c:v>
                </c:pt>
                <c:pt idx="622">
                  <c:v>2.9810998459472069</c:v>
                </c:pt>
                <c:pt idx="623">
                  <c:v>2.7980207200301459</c:v>
                </c:pt>
                <c:pt idx="624">
                  <c:v>3.110448276305871</c:v>
                </c:pt>
                <c:pt idx="625">
                  <c:v>3.1340120188723759</c:v>
                </c:pt>
                <c:pt idx="626">
                  <c:v>2.4404564488116622</c:v>
                </c:pt>
                <c:pt idx="627">
                  <c:v>2.8040153560252783</c:v>
                </c:pt>
                <c:pt idx="628">
                  <c:v>2.9105833651223674</c:v>
                </c:pt>
                <c:pt idx="629">
                  <c:v>3.1972541413918378</c:v>
                </c:pt>
                <c:pt idx="630">
                  <c:v>6.4841064771862857</c:v>
                </c:pt>
                <c:pt idx="631">
                  <c:v>6.8964923792185999</c:v>
                </c:pt>
                <c:pt idx="632">
                  <c:v>8.0645962995777456</c:v>
                </c:pt>
                <c:pt idx="633">
                  <c:v>2.6533487684442849</c:v>
                </c:pt>
                <c:pt idx="634">
                  <c:v>-2.4541963361789713E-2</c:v>
                </c:pt>
                <c:pt idx="635">
                  <c:v>-0.50712916766410487</c:v>
                </c:pt>
                <c:pt idx="636">
                  <c:v>0.46373296589796525</c:v>
                </c:pt>
                <c:pt idx="637">
                  <c:v>-1.8647044818060716</c:v>
                </c:pt>
                <c:pt idx="638">
                  <c:v>-3.8812611930207651E-2</c:v>
                </c:pt>
                <c:pt idx="639">
                  <c:v>-1.0754387993382453</c:v>
                </c:pt>
                <c:pt idx="640">
                  <c:v>-0.93962221652238154</c:v>
                </c:pt>
                <c:pt idx="641">
                  <c:v>-0.88813187505870428</c:v>
                </c:pt>
                <c:pt idx="642">
                  <c:v>-1.6172237201044628</c:v>
                </c:pt>
                <c:pt idx="643">
                  <c:v>0.11360426939002487</c:v>
                </c:pt>
                <c:pt idx="644">
                  <c:v>-0.89225185102800963</c:v>
                </c:pt>
                <c:pt idx="645">
                  <c:v>0.1558900291711397</c:v>
                </c:pt>
                <c:pt idx="646">
                  <c:v>-2.993570500513449</c:v>
                </c:pt>
                <c:pt idx="647">
                  <c:v>0.50891930144277986</c:v>
                </c:pt>
                <c:pt idx="648">
                  <c:v>-3.3205633101634482</c:v>
                </c:pt>
                <c:pt idx="649">
                  <c:v>0.11797368186259541</c:v>
                </c:pt>
                <c:pt idx="650">
                  <c:v>0.20140527131756891</c:v>
                </c:pt>
                <c:pt idx="651">
                  <c:v>-0.10918785416102458</c:v>
                </c:pt>
                <c:pt idx="652">
                  <c:v>-4.5875474418089084</c:v>
                </c:pt>
                <c:pt idx="653">
                  <c:v>-4.5174208721482625</c:v>
                </c:pt>
                <c:pt idx="654">
                  <c:v>-4.7421394509292192</c:v>
                </c:pt>
                <c:pt idx="655">
                  <c:v>-4.80198037380603</c:v>
                </c:pt>
                <c:pt idx="656">
                  <c:v>-1.2369495865957978</c:v>
                </c:pt>
                <c:pt idx="657">
                  <c:v>-1.2672849866279401</c:v>
                </c:pt>
                <c:pt idx="658">
                  <c:v>-1.5151170673822565</c:v>
                </c:pt>
                <c:pt idx="659">
                  <c:v>-6.4857081706217921</c:v>
                </c:pt>
                <c:pt idx="660">
                  <c:v>-1.703836748906522</c:v>
                </c:pt>
                <c:pt idx="661">
                  <c:v>-1.9186078701412954</c:v>
                </c:pt>
                <c:pt idx="662">
                  <c:v>5.7023792534742324</c:v>
                </c:pt>
                <c:pt idx="663">
                  <c:v>2.6137710188410499</c:v>
                </c:pt>
                <c:pt idx="664">
                  <c:v>1.4479618364669633</c:v>
                </c:pt>
                <c:pt idx="665">
                  <c:v>1.3083744323685134</c:v>
                </c:pt>
                <c:pt idx="666">
                  <c:v>1.1876973923353573</c:v>
                </c:pt>
                <c:pt idx="667">
                  <c:v>0.9780441684028659</c:v>
                </c:pt>
                <c:pt idx="668">
                  <c:v>1.0829081142454038</c:v>
                </c:pt>
                <c:pt idx="669">
                  <c:v>1.0829239953888017</c:v>
                </c:pt>
                <c:pt idx="670">
                  <c:v>0.98185557444935556</c:v>
                </c:pt>
                <c:pt idx="671">
                  <c:v>1.0083189366255378</c:v>
                </c:pt>
                <c:pt idx="672">
                  <c:v>0.93851604872318917</c:v>
                </c:pt>
                <c:pt idx="673">
                  <c:v>0.63837436714893758</c:v>
                </c:pt>
                <c:pt idx="674">
                  <c:v>0.24576348575557622</c:v>
                </c:pt>
                <c:pt idx="675">
                  <c:v>-0.10317235670429609</c:v>
                </c:pt>
                <c:pt idx="676">
                  <c:v>-1.0125512922473954</c:v>
                </c:pt>
                <c:pt idx="677">
                  <c:v>-2.5071833312225311</c:v>
                </c:pt>
                <c:pt idx="678">
                  <c:v>-2.741452938422646</c:v>
                </c:pt>
                <c:pt idx="679">
                  <c:v>-3.0201152994844209</c:v>
                </c:pt>
                <c:pt idx="680">
                  <c:v>-4.0595519757105105</c:v>
                </c:pt>
                <c:pt idx="681">
                  <c:v>-4.3343943700274119</c:v>
                </c:pt>
                <c:pt idx="682">
                  <c:v>-4.7566512928603224</c:v>
                </c:pt>
                <c:pt idx="683">
                  <c:v>-5.0088235064539228</c:v>
                </c:pt>
                <c:pt idx="684">
                  <c:v>-5.2167157589996274</c:v>
                </c:pt>
                <c:pt idx="685">
                  <c:v>-17.597948551430321</c:v>
                </c:pt>
                <c:pt idx="686">
                  <c:v>-5.9188801641437845</c:v>
                </c:pt>
                <c:pt idx="687">
                  <c:v>-6.3243970883076086</c:v>
                </c:pt>
                <c:pt idx="688">
                  <c:v>-6.7733058824725134</c:v>
                </c:pt>
                <c:pt idx="689">
                  <c:v>-7.0826276307071163</c:v>
                </c:pt>
                <c:pt idx="690">
                  <c:v>-21.029851044151627</c:v>
                </c:pt>
                <c:pt idx="691">
                  <c:v>-7.7109992317828597</c:v>
                </c:pt>
                <c:pt idx="692">
                  <c:v>4.0404074069254605E-3</c:v>
                </c:pt>
                <c:pt idx="693">
                  <c:v>-2.7510310565116236</c:v>
                </c:pt>
                <c:pt idx="694">
                  <c:v>2.1062321978977954</c:v>
                </c:pt>
                <c:pt idx="695">
                  <c:v>-4.2458210189280496</c:v>
                </c:pt>
                <c:pt idx="696">
                  <c:v>1.257523737205263</c:v>
                </c:pt>
                <c:pt idx="697">
                  <c:v>-4.2890266906603562</c:v>
                </c:pt>
                <c:pt idx="698">
                  <c:v>-5.1570540357818286</c:v>
                </c:pt>
                <c:pt idx="699">
                  <c:v>-4.7876056121117561</c:v>
                </c:pt>
                <c:pt idx="700">
                  <c:v>0.33788181216426499</c:v>
                </c:pt>
                <c:pt idx="701">
                  <c:v>-3.9582900813848481</c:v>
                </c:pt>
                <c:pt idx="702">
                  <c:v>-3.6707024767613841</c:v>
                </c:pt>
                <c:pt idx="703">
                  <c:v>-4.1858026293935175</c:v>
                </c:pt>
                <c:pt idx="704">
                  <c:v>-6.8147542522658355</c:v>
                </c:pt>
                <c:pt idx="705">
                  <c:v>-4.3763591864971056</c:v>
                </c:pt>
                <c:pt idx="706">
                  <c:v>-4.5127790653533735</c:v>
                </c:pt>
                <c:pt idx="707">
                  <c:v>0.42012749603710148</c:v>
                </c:pt>
                <c:pt idx="708">
                  <c:v>0.11564897149915766</c:v>
                </c:pt>
                <c:pt idx="709">
                  <c:v>-6.288571195106224E-2</c:v>
                </c:pt>
                <c:pt idx="710">
                  <c:v>-7.1975553124380101E-2</c:v>
                </c:pt>
                <c:pt idx="711">
                  <c:v>-0.47152063537943906</c:v>
                </c:pt>
                <c:pt idx="712">
                  <c:v>7.489767904560833</c:v>
                </c:pt>
                <c:pt idx="713">
                  <c:v>0.93006757594649048</c:v>
                </c:pt>
                <c:pt idx="714">
                  <c:v>-0.8542735848298294</c:v>
                </c:pt>
                <c:pt idx="715">
                  <c:v>-13.24178317417673</c:v>
                </c:pt>
                <c:pt idx="716">
                  <c:v>-1.3690794885267661</c:v>
                </c:pt>
                <c:pt idx="717">
                  <c:v>-1.5527032257702431</c:v>
                </c:pt>
                <c:pt idx="718">
                  <c:v>-1.6294444458693131</c:v>
                </c:pt>
                <c:pt idx="719">
                  <c:v>-1.817207777001451</c:v>
                </c:pt>
                <c:pt idx="720">
                  <c:v>-1.9910980684349189</c:v>
                </c:pt>
                <c:pt idx="721">
                  <c:v>-2.3497535707058272</c:v>
                </c:pt>
                <c:pt idx="722">
                  <c:v>3.9349606154985683</c:v>
                </c:pt>
                <c:pt idx="723">
                  <c:v>4.4689110941389378</c:v>
                </c:pt>
                <c:pt idx="724">
                  <c:v>3.4585326756089847</c:v>
                </c:pt>
                <c:pt idx="725">
                  <c:v>-2.5373816303755463</c:v>
                </c:pt>
                <c:pt idx="726">
                  <c:v>3.7875291480576285</c:v>
                </c:pt>
                <c:pt idx="727">
                  <c:v>4.3243176175555753</c:v>
                </c:pt>
                <c:pt idx="728">
                  <c:v>4.504203208978061</c:v>
                </c:pt>
                <c:pt idx="729">
                  <c:v>4.2477139905436898</c:v>
                </c:pt>
                <c:pt idx="730">
                  <c:v>4.0419835703051161</c:v>
                </c:pt>
                <c:pt idx="731">
                  <c:v>-4.994499931711136</c:v>
                </c:pt>
                <c:pt idx="732">
                  <c:v>3.134107316593215</c:v>
                </c:pt>
                <c:pt idx="733">
                  <c:v>-2.1898817319657846</c:v>
                </c:pt>
                <c:pt idx="734">
                  <c:v>3.755366086961911</c:v>
                </c:pt>
                <c:pt idx="735">
                  <c:v>3.4192532549453012</c:v>
                </c:pt>
                <c:pt idx="736">
                  <c:v>3.6978450454142058</c:v>
                </c:pt>
                <c:pt idx="737">
                  <c:v>6.2816259440139763</c:v>
                </c:pt>
                <c:pt idx="738">
                  <c:v>6.3127346042605703</c:v>
                </c:pt>
                <c:pt idx="739">
                  <c:v>6.0323848570094611</c:v>
                </c:pt>
                <c:pt idx="740">
                  <c:v>5.7982372383714571</c:v>
                </c:pt>
                <c:pt idx="741">
                  <c:v>5.632086265386584</c:v>
                </c:pt>
                <c:pt idx="742">
                  <c:v>5.9477918349282222</c:v>
                </c:pt>
                <c:pt idx="743">
                  <c:v>5.6292346170520835</c:v>
                </c:pt>
                <c:pt idx="744">
                  <c:v>0.34212616005755514</c:v>
                </c:pt>
                <c:pt idx="745">
                  <c:v>5.8508054025956495</c:v>
                </c:pt>
                <c:pt idx="746">
                  <c:v>5.9542436804803538</c:v>
                </c:pt>
                <c:pt idx="747">
                  <c:v>5.9807568659456445</c:v>
                </c:pt>
                <c:pt idx="748">
                  <c:v>6.0975429818107036</c:v>
                </c:pt>
                <c:pt idx="749">
                  <c:v>5.38817719446289</c:v>
                </c:pt>
                <c:pt idx="750">
                  <c:v>5.2435129767525659</c:v>
                </c:pt>
                <c:pt idx="751">
                  <c:v>4.8753939900670442</c:v>
                </c:pt>
                <c:pt idx="752">
                  <c:v>11.473659610122205</c:v>
                </c:pt>
                <c:pt idx="753">
                  <c:v>12.385774862135296</c:v>
                </c:pt>
                <c:pt idx="754">
                  <c:v>5.6385275136821287</c:v>
                </c:pt>
                <c:pt idx="755">
                  <c:v>7.7770940951086294</c:v>
                </c:pt>
                <c:pt idx="756">
                  <c:v>3.9956539134418549</c:v>
                </c:pt>
                <c:pt idx="757">
                  <c:v>3.9437370162988832</c:v>
                </c:pt>
                <c:pt idx="758">
                  <c:v>3.7435340453959927</c:v>
                </c:pt>
                <c:pt idx="759">
                  <c:v>3.6104467054765457</c:v>
                </c:pt>
                <c:pt idx="760">
                  <c:v>3.5991516654195381</c:v>
                </c:pt>
                <c:pt idx="761">
                  <c:v>3.4622719064346597</c:v>
                </c:pt>
                <c:pt idx="762">
                  <c:v>3.1506896081622706</c:v>
                </c:pt>
                <c:pt idx="763">
                  <c:v>2.8428968426076802</c:v>
                </c:pt>
                <c:pt idx="764">
                  <c:v>2.8986037704424685</c:v>
                </c:pt>
                <c:pt idx="765">
                  <c:v>2.8023081642109418</c:v>
                </c:pt>
                <c:pt idx="766">
                  <c:v>2.7362171760337883</c:v>
                </c:pt>
                <c:pt idx="767">
                  <c:v>6.3750120022714585</c:v>
                </c:pt>
                <c:pt idx="768">
                  <c:v>6.2531447592293947</c:v>
                </c:pt>
                <c:pt idx="769">
                  <c:v>6.1351078269248838</c:v>
                </c:pt>
                <c:pt idx="770">
                  <c:v>5.9120182123163358</c:v>
                </c:pt>
                <c:pt idx="771">
                  <c:v>5.6983393626428986</c:v>
                </c:pt>
                <c:pt idx="772">
                  <c:v>-2.3959707536032022</c:v>
                </c:pt>
                <c:pt idx="773">
                  <c:v>5.6637745654074001</c:v>
                </c:pt>
                <c:pt idx="774">
                  <c:v>-2.4797548208779627</c:v>
                </c:pt>
                <c:pt idx="775">
                  <c:v>9.6832737495172179</c:v>
                </c:pt>
                <c:pt idx="776">
                  <c:v>5.5363732599329891</c:v>
                </c:pt>
                <c:pt idx="777">
                  <c:v>4.6010775708257672</c:v>
                </c:pt>
                <c:pt idx="778">
                  <c:v>-3.8291516998548674</c:v>
                </c:pt>
                <c:pt idx="779">
                  <c:v>-0.67241912612337817</c:v>
                </c:pt>
                <c:pt idx="780">
                  <c:v>3.7261680077243571</c:v>
                </c:pt>
                <c:pt idx="781">
                  <c:v>3.8027267843753592</c:v>
                </c:pt>
                <c:pt idx="782">
                  <c:v>-14.309789400576866</c:v>
                </c:pt>
                <c:pt idx="783">
                  <c:v>-5.8585751750540265</c:v>
                </c:pt>
                <c:pt idx="784">
                  <c:v>-7.3876628907020008</c:v>
                </c:pt>
                <c:pt idx="785">
                  <c:v>-7.2290395243981438</c:v>
                </c:pt>
                <c:pt idx="786">
                  <c:v>-6.9618451934144074</c:v>
                </c:pt>
                <c:pt idx="787">
                  <c:v>-19.503814534985857</c:v>
                </c:pt>
                <c:pt idx="788">
                  <c:v>-7.4159434031577725</c:v>
                </c:pt>
                <c:pt idx="789">
                  <c:v>-6.7916043921704574</c:v>
                </c:pt>
                <c:pt idx="790">
                  <c:v>-7.1197445229551404</c:v>
                </c:pt>
                <c:pt idx="791">
                  <c:v>-6.9875898577784596</c:v>
                </c:pt>
                <c:pt idx="792">
                  <c:v>-7.0063952609581222</c:v>
                </c:pt>
                <c:pt idx="793">
                  <c:v>-7.8806053478614961</c:v>
                </c:pt>
                <c:pt idx="794">
                  <c:v>-7.7095242064922216</c:v>
                </c:pt>
                <c:pt idx="795">
                  <c:v>-7.73073742416382</c:v>
                </c:pt>
                <c:pt idx="796">
                  <c:v>-7.6996852414347412</c:v>
                </c:pt>
                <c:pt idx="797">
                  <c:v>2.3761309324950681</c:v>
                </c:pt>
                <c:pt idx="798">
                  <c:v>2.1976989061634016</c:v>
                </c:pt>
                <c:pt idx="799">
                  <c:v>2.1524555256695819</c:v>
                </c:pt>
                <c:pt idx="800">
                  <c:v>1.7406847025647174</c:v>
                </c:pt>
                <c:pt idx="801">
                  <c:v>1.4786043845505852</c:v>
                </c:pt>
                <c:pt idx="802">
                  <c:v>1.3570823573773587</c:v>
                </c:pt>
                <c:pt idx="803">
                  <c:v>7.499332128954701</c:v>
                </c:pt>
                <c:pt idx="804">
                  <c:v>2.5238892210319435</c:v>
                </c:pt>
                <c:pt idx="805">
                  <c:v>0.63086900394990264</c:v>
                </c:pt>
                <c:pt idx="806">
                  <c:v>-13.111752602824149</c:v>
                </c:pt>
                <c:pt idx="807">
                  <c:v>0.42159700160621527</c:v>
                </c:pt>
                <c:pt idx="808">
                  <c:v>0.19790591630519727</c:v>
                </c:pt>
                <c:pt idx="809">
                  <c:v>-0.20087313174024504</c:v>
                </c:pt>
                <c:pt idx="810">
                  <c:v>-0.43238317575530105</c:v>
                </c:pt>
                <c:pt idx="811">
                  <c:v>-2.3271472666503366</c:v>
                </c:pt>
                <c:pt idx="812">
                  <c:v>7.4752128179813848</c:v>
                </c:pt>
                <c:pt idx="813">
                  <c:v>8.7809557033033041</c:v>
                </c:pt>
                <c:pt idx="814">
                  <c:v>7.3161834469845504</c:v>
                </c:pt>
                <c:pt idx="815">
                  <c:v>7.319664756437442</c:v>
                </c:pt>
                <c:pt idx="816">
                  <c:v>1.3301439573937441</c:v>
                </c:pt>
                <c:pt idx="817">
                  <c:v>1.4988722482900658</c:v>
                </c:pt>
                <c:pt idx="818">
                  <c:v>1.4623278019296622</c:v>
                </c:pt>
                <c:pt idx="819">
                  <c:v>-0.1300203261289514</c:v>
                </c:pt>
                <c:pt idx="820">
                  <c:v>1.3352586037735741</c:v>
                </c:pt>
                <c:pt idx="821">
                  <c:v>1.6359898353858078</c:v>
                </c:pt>
                <c:pt idx="822">
                  <c:v>1.603271912300583</c:v>
                </c:pt>
                <c:pt idx="823">
                  <c:v>2.6565406804003384</c:v>
                </c:pt>
                <c:pt idx="824">
                  <c:v>2.6250530033394952</c:v>
                </c:pt>
                <c:pt idx="825">
                  <c:v>14.336382240880695</c:v>
                </c:pt>
                <c:pt idx="826">
                  <c:v>14.076396986581949</c:v>
                </c:pt>
                <c:pt idx="827">
                  <c:v>0.92248433922905748</c:v>
                </c:pt>
                <c:pt idx="828">
                  <c:v>-9.4632999794162717E-2</c:v>
                </c:pt>
                <c:pt idx="829">
                  <c:v>-0.35777654184662838</c:v>
                </c:pt>
                <c:pt idx="830">
                  <c:v>-0.49507388287104831</c:v>
                </c:pt>
                <c:pt idx="831">
                  <c:v>-0.77074433480840687</c:v>
                </c:pt>
                <c:pt idx="832">
                  <c:v>6.0841498542152017</c:v>
                </c:pt>
                <c:pt idx="833">
                  <c:v>-1.4327880718124106</c:v>
                </c:pt>
                <c:pt idx="834">
                  <c:v>-13.802077167845098</c:v>
                </c:pt>
                <c:pt idx="835">
                  <c:v>-2.3288957316463281</c:v>
                </c:pt>
                <c:pt idx="836">
                  <c:v>-2.7752923472414093</c:v>
                </c:pt>
                <c:pt idx="837">
                  <c:v>-3.2293105069727552</c:v>
                </c:pt>
                <c:pt idx="838">
                  <c:v>-3.8107614822396907</c:v>
                </c:pt>
                <c:pt idx="839">
                  <c:v>-4.3494673695378587</c:v>
                </c:pt>
                <c:pt idx="840">
                  <c:v>-4.9304748140226327</c:v>
                </c:pt>
                <c:pt idx="841">
                  <c:v>-5.4074775309500875</c:v>
                </c:pt>
                <c:pt idx="842">
                  <c:v>-3.0925395929316637</c:v>
                </c:pt>
                <c:pt idx="843">
                  <c:v>4.2368707715474381</c:v>
                </c:pt>
                <c:pt idx="844">
                  <c:v>4.1876419344467948</c:v>
                </c:pt>
                <c:pt idx="845">
                  <c:v>4.0943554318544741</c:v>
                </c:pt>
                <c:pt idx="846">
                  <c:v>-5.3021851418721626</c:v>
                </c:pt>
                <c:pt idx="847">
                  <c:v>-4.5909460985609964</c:v>
                </c:pt>
                <c:pt idx="848">
                  <c:v>-4.5342965922341065</c:v>
                </c:pt>
                <c:pt idx="849">
                  <c:v>-4.5081562513826974</c:v>
                </c:pt>
                <c:pt idx="850">
                  <c:v>3.4521218963669646</c:v>
                </c:pt>
                <c:pt idx="851">
                  <c:v>3.3927689931590557</c:v>
                </c:pt>
                <c:pt idx="852">
                  <c:v>3.5301972255047986</c:v>
                </c:pt>
                <c:pt idx="853">
                  <c:v>-5.4465757787942977</c:v>
                </c:pt>
                <c:pt idx="854">
                  <c:v>-5.5515440052449323</c:v>
                </c:pt>
                <c:pt idx="855">
                  <c:v>3.2638146840074227</c:v>
                </c:pt>
                <c:pt idx="856">
                  <c:v>3.1119120404213212</c:v>
                </c:pt>
                <c:pt idx="857">
                  <c:v>11.836038703610395</c:v>
                </c:pt>
                <c:pt idx="858">
                  <c:v>9.8359703096374638</c:v>
                </c:pt>
                <c:pt idx="859">
                  <c:v>6.9896977625470695</c:v>
                </c:pt>
                <c:pt idx="860">
                  <c:v>9.4878335092088761</c:v>
                </c:pt>
                <c:pt idx="861">
                  <c:v>6.2296178624476841</c:v>
                </c:pt>
                <c:pt idx="862">
                  <c:v>6.0350863781481072</c:v>
                </c:pt>
                <c:pt idx="863">
                  <c:v>5.8946742130057004</c:v>
                </c:pt>
                <c:pt idx="864">
                  <c:v>2.2749326841269482</c:v>
                </c:pt>
                <c:pt idx="865">
                  <c:v>5.7182460131686605</c:v>
                </c:pt>
                <c:pt idx="866">
                  <c:v>-0.90982875809304276</c:v>
                </c:pt>
                <c:pt idx="867">
                  <c:v>-0.85455834364853855</c:v>
                </c:pt>
                <c:pt idx="868">
                  <c:v>3.281097503324105</c:v>
                </c:pt>
                <c:pt idx="869">
                  <c:v>3.472153939369941</c:v>
                </c:pt>
                <c:pt idx="870">
                  <c:v>-0.62403309728714662</c:v>
                </c:pt>
                <c:pt idx="871">
                  <c:v>1.0834301860312749</c:v>
                </c:pt>
                <c:pt idx="872">
                  <c:v>3.6752685531954126</c:v>
                </c:pt>
                <c:pt idx="873">
                  <c:v>3.7711137606028564</c:v>
                </c:pt>
                <c:pt idx="874">
                  <c:v>6.8008139677414761</c:v>
                </c:pt>
                <c:pt idx="875">
                  <c:v>6.9301849912191846</c:v>
                </c:pt>
                <c:pt idx="876">
                  <c:v>7.0742908722074036</c:v>
                </c:pt>
                <c:pt idx="877">
                  <c:v>3.0537398129330668</c:v>
                </c:pt>
                <c:pt idx="878">
                  <c:v>10.615399551257761</c:v>
                </c:pt>
                <c:pt idx="879">
                  <c:v>14.751127241085003</c:v>
                </c:pt>
                <c:pt idx="880">
                  <c:v>8.3769821309178152</c:v>
                </c:pt>
                <c:pt idx="881">
                  <c:v>3.6125844667396199</c:v>
                </c:pt>
                <c:pt idx="882">
                  <c:v>4.3906739473725862</c:v>
                </c:pt>
                <c:pt idx="883">
                  <c:v>2.2197124290463757</c:v>
                </c:pt>
                <c:pt idx="884">
                  <c:v>-1.428507841743186</c:v>
                </c:pt>
                <c:pt idx="885">
                  <c:v>-1.380557725883895</c:v>
                </c:pt>
                <c:pt idx="886">
                  <c:v>-1.457495158836388</c:v>
                </c:pt>
                <c:pt idx="887">
                  <c:v>1.9750943395039999</c:v>
                </c:pt>
                <c:pt idx="888">
                  <c:v>-1.1326587336420808</c:v>
                </c:pt>
                <c:pt idx="889">
                  <c:v>-1.4871849994355917</c:v>
                </c:pt>
                <c:pt idx="890">
                  <c:v>-1.4278734832160784</c:v>
                </c:pt>
                <c:pt idx="891">
                  <c:v>-1.6949597130414076</c:v>
                </c:pt>
                <c:pt idx="892">
                  <c:v>-13.845413684640643</c:v>
                </c:pt>
                <c:pt idx="893">
                  <c:v>-2.0986073656805662</c:v>
                </c:pt>
                <c:pt idx="894">
                  <c:v>-2.838475626897909</c:v>
                </c:pt>
                <c:pt idx="895">
                  <c:v>-2.4802876914031553</c:v>
                </c:pt>
                <c:pt idx="896">
                  <c:v>-10.103819547633977</c:v>
                </c:pt>
                <c:pt idx="897">
                  <c:v>-2.9653024547688789</c:v>
                </c:pt>
                <c:pt idx="898">
                  <c:v>-15.156617813099755</c:v>
                </c:pt>
                <c:pt idx="899">
                  <c:v>-3.0986436323391677</c:v>
                </c:pt>
                <c:pt idx="900">
                  <c:v>-15.811928598065732</c:v>
                </c:pt>
                <c:pt idx="901">
                  <c:v>-2.9605789674824923</c:v>
                </c:pt>
                <c:pt idx="902">
                  <c:v>6.2018540018110011</c:v>
                </c:pt>
                <c:pt idx="903">
                  <c:v>4.1997764539872016</c:v>
                </c:pt>
                <c:pt idx="904">
                  <c:v>0.32878652189069513</c:v>
                </c:pt>
                <c:pt idx="905">
                  <c:v>-2.8034442194379547</c:v>
                </c:pt>
                <c:pt idx="906">
                  <c:v>-3.019759906066187</c:v>
                </c:pt>
                <c:pt idx="907">
                  <c:v>-3.0459997910764436</c:v>
                </c:pt>
                <c:pt idx="908">
                  <c:v>-3.2262608107941775</c:v>
                </c:pt>
                <c:pt idx="909">
                  <c:v>-3.3253579101205517</c:v>
                </c:pt>
                <c:pt idx="910">
                  <c:v>-3.7351968465025878</c:v>
                </c:pt>
                <c:pt idx="911">
                  <c:v>-3.7162428994375674</c:v>
                </c:pt>
                <c:pt idx="912">
                  <c:v>-4.1223280259412656</c:v>
                </c:pt>
                <c:pt idx="913">
                  <c:v>-4.3631043854930454</c:v>
                </c:pt>
                <c:pt idx="914">
                  <c:v>-4.571741073178325</c:v>
                </c:pt>
                <c:pt idx="915">
                  <c:v>-18.037546219886206</c:v>
                </c:pt>
                <c:pt idx="916">
                  <c:v>-17.075141084085946</c:v>
                </c:pt>
                <c:pt idx="917">
                  <c:v>3.9988712246153804</c:v>
                </c:pt>
                <c:pt idx="918">
                  <c:v>4.2400986933632199</c:v>
                </c:pt>
                <c:pt idx="919">
                  <c:v>-1.8322583664308874</c:v>
                </c:pt>
                <c:pt idx="920">
                  <c:v>2.7422228654343548</c:v>
                </c:pt>
                <c:pt idx="921">
                  <c:v>3.2066184021311055</c:v>
                </c:pt>
                <c:pt idx="922">
                  <c:v>2.9766695642194518</c:v>
                </c:pt>
                <c:pt idx="923">
                  <c:v>3.1815449860340661</c:v>
                </c:pt>
                <c:pt idx="924">
                  <c:v>-2.0009696221576223</c:v>
                </c:pt>
                <c:pt idx="925">
                  <c:v>3.4919256294215684</c:v>
                </c:pt>
                <c:pt idx="926">
                  <c:v>4.2009761862671091</c:v>
                </c:pt>
                <c:pt idx="927">
                  <c:v>3.2303712949212198</c:v>
                </c:pt>
                <c:pt idx="928">
                  <c:v>3.6467996280493296</c:v>
                </c:pt>
                <c:pt idx="929">
                  <c:v>3.3379453025497714</c:v>
                </c:pt>
                <c:pt idx="930">
                  <c:v>3.6941765289568882</c:v>
                </c:pt>
                <c:pt idx="931">
                  <c:v>2.6573783772470572</c:v>
                </c:pt>
                <c:pt idx="932">
                  <c:v>10.13973845796067</c:v>
                </c:pt>
                <c:pt idx="933">
                  <c:v>7.2831337110301932</c:v>
                </c:pt>
                <c:pt idx="934">
                  <c:v>7.2268230798269828</c:v>
                </c:pt>
                <c:pt idx="935">
                  <c:v>6.3316041813014925</c:v>
                </c:pt>
                <c:pt idx="936">
                  <c:v>-1.7003598777048345</c:v>
                </c:pt>
                <c:pt idx="937">
                  <c:v>-2.6141636345012484</c:v>
                </c:pt>
                <c:pt idx="938">
                  <c:v>-6.3300322231232764</c:v>
                </c:pt>
                <c:pt idx="939">
                  <c:v>-2.8717751476623716</c:v>
                </c:pt>
                <c:pt idx="940">
                  <c:v>-2.239610223858898</c:v>
                </c:pt>
                <c:pt idx="941">
                  <c:v>-2.3201075164722904</c:v>
                </c:pt>
                <c:pt idx="942">
                  <c:v>-2.3319833689341918</c:v>
                </c:pt>
                <c:pt idx="943">
                  <c:v>-3.1737120840070974</c:v>
                </c:pt>
                <c:pt idx="944">
                  <c:v>0.33704935610789755</c:v>
                </c:pt>
                <c:pt idx="945">
                  <c:v>-2.0127051874582156</c:v>
                </c:pt>
                <c:pt idx="946">
                  <c:v>-2.4615152946554826</c:v>
                </c:pt>
                <c:pt idx="947">
                  <c:v>-0.34094137091733268</c:v>
                </c:pt>
                <c:pt idx="948">
                  <c:v>-0.45461328843091198</c:v>
                </c:pt>
                <c:pt idx="949">
                  <c:v>-0.69701961976641214</c:v>
                </c:pt>
                <c:pt idx="950">
                  <c:v>-1.4920007443357779</c:v>
                </c:pt>
                <c:pt idx="951">
                  <c:v>6.4901872411213288</c:v>
                </c:pt>
                <c:pt idx="952">
                  <c:v>3.739924794628771</c:v>
                </c:pt>
                <c:pt idx="953">
                  <c:v>0.82808300588842665</c:v>
                </c:pt>
                <c:pt idx="954">
                  <c:v>-12.944714612117128</c:v>
                </c:pt>
                <c:pt idx="955">
                  <c:v>-2.1481775153484741</c:v>
                </c:pt>
                <c:pt idx="956">
                  <c:v>-2.187369373305454</c:v>
                </c:pt>
                <c:pt idx="957">
                  <c:v>-14.38917791181281</c:v>
                </c:pt>
                <c:pt idx="958">
                  <c:v>-14.624473175420295</c:v>
                </c:pt>
                <c:pt idx="959">
                  <c:v>-15.245845126916159</c:v>
                </c:pt>
                <c:pt idx="960">
                  <c:v>-15.06212058054073</c:v>
                </c:pt>
                <c:pt idx="961">
                  <c:v>-15.345261481206341</c:v>
                </c:pt>
                <c:pt idx="962">
                  <c:v>13.497276058388174</c:v>
                </c:pt>
                <c:pt idx="963">
                  <c:v>11.552643992666674</c:v>
                </c:pt>
                <c:pt idx="964">
                  <c:v>9.1500031648869502</c:v>
                </c:pt>
                <c:pt idx="965">
                  <c:v>9.8168115755251932</c:v>
                </c:pt>
                <c:pt idx="966">
                  <c:v>7.4457328807587997</c:v>
                </c:pt>
                <c:pt idx="967">
                  <c:v>6.2160878923549356</c:v>
                </c:pt>
                <c:pt idx="968">
                  <c:v>3.8897667310206878</c:v>
                </c:pt>
                <c:pt idx="969">
                  <c:v>0.2903803489445767</c:v>
                </c:pt>
                <c:pt idx="970">
                  <c:v>5.7763389530826768</c:v>
                </c:pt>
                <c:pt idx="971">
                  <c:v>3.8471792293790479</c:v>
                </c:pt>
                <c:pt idx="972">
                  <c:v>5.419213927402132</c:v>
                </c:pt>
                <c:pt idx="973">
                  <c:v>4.2342241817822774</c:v>
                </c:pt>
                <c:pt idx="974">
                  <c:v>5.8497250835690746</c:v>
                </c:pt>
                <c:pt idx="975">
                  <c:v>4.679421389147338</c:v>
                </c:pt>
                <c:pt idx="976">
                  <c:v>5.058443330147135</c:v>
                </c:pt>
                <c:pt idx="977">
                  <c:v>2.5856092385697691</c:v>
                </c:pt>
                <c:pt idx="978">
                  <c:v>2.4993122425029268</c:v>
                </c:pt>
                <c:pt idx="979">
                  <c:v>2.4035540297631095</c:v>
                </c:pt>
                <c:pt idx="980">
                  <c:v>-3.0055111067414866</c:v>
                </c:pt>
                <c:pt idx="981">
                  <c:v>2.7584003756083768</c:v>
                </c:pt>
                <c:pt idx="982">
                  <c:v>2.5428517506513044</c:v>
                </c:pt>
                <c:pt idx="983">
                  <c:v>1.8594141225397447</c:v>
                </c:pt>
                <c:pt idx="984">
                  <c:v>2.0982356696661659</c:v>
                </c:pt>
                <c:pt idx="985">
                  <c:v>1.6845920032348038</c:v>
                </c:pt>
                <c:pt idx="986">
                  <c:v>2.002958168231423</c:v>
                </c:pt>
                <c:pt idx="987">
                  <c:v>4.4551910823171461</c:v>
                </c:pt>
                <c:pt idx="988">
                  <c:v>1.4464966038654796</c:v>
                </c:pt>
                <c:pt idx="989">
                  <c:v>8.8684518894499469</c:v>
                </c:pt>
                <c:pt idx="990">
                  <c:v>7.6300579800748078</c:v>
                </c:pt>
                <c:pt idx="991">
                  <c:v>4.5174231105076101</c:v>
                </c:pt>
                <c:pt idx="992">
                  <c:v>5.2876717800334827</c:v>
                </c:pt>
                <c:pt idx="993">
                  <c:v>5.1032909978157432</c:v>
                </c:pt>
                <c:pt idx="994">
                  <c:v>5.0286032664298981</c:v>
                </c:pt>
                <c:pt idx="995">
                  <c:v>4.969408249921611</c:v>
                </c:pt>
                <c:pt idx="996">
                  <c:v>11.021942058729657</c:v>
                </c:pt>
                <c:pt idx="997">
                  <c:v>10.108877937117368</c:v>
                </c:pt>
                <c:pt idx="998">
                  <c:v>5.1299883234407835</c:v>
                </c:pt>
                <c:pt idx="999">
                  <c:v>8.7829897901444944</c:v>
                </c:pt>
                <c:pt idx="1000">
                  <c:v>-3.949900108001092</c:v>
                </c:pt>
                <c:pt idx="1001">
                  <c:v>-4.0718875587022065</c:v>
                </c:pt>
                <c:pt idx="1002">
                  <c:v>-4.1520117837883417</c:v>
                </c:pt>
                <c:pt idx="1003">
                  <c:v>-4.2140056232161367</c:v>
                </c:pt>
                <c:pt idx="1004">
                  <c:v>-4.2955257473564199</c:v>
                </c:pt>
                <c:pt idx="1005">
                  <c:v>3.0686875837706054</c:v>
                </c:pt>
                <c:pt idx="1006">
                  <c:v>2.7658474365839854</c:v>
                </c:pt>
                <c:pt idx="1007">
                  <c:v>-2.2749331393933554</c:v>
                </c:pt>
                <c:pt idx="1008">
                  <c:v>-2.2120636769366806</c:v>
                </c:pt>
                <c:pt idx="1009">
                  <c:v>-2.4345155002509404</c:v>
                </c:pt>
                <c:pt idx="1010">
                  <c:v>-14.339414508045703</c:v>
                </c:pt>
                <c:pt idx="1011">
                  <c:v>-2.989334651915641</c:v>
                </c:pt>
                <c:pt idx="1012">
                  <c:v>-3.2131167783609387</c:v>
                </c:pt>
                <c:pt idx="1013">
                  <c:v>-15.445685647937887</c:v>
                </c:pt>
                <c:pt idx="1014">
                  <c:v>-15.694033179267842</c:v>
                </c:pt>
                <c:pt idx="1015">
                  <c:v>-4.0113679488843461</c:v>
                </c:pt>
                <c:pt idx="1016">
                  <c:v>-4.4820622709496583</c:v>
                </c:pt>
                <c:pt idx="1017">
                  <c:v>-4.9324045498034446</c:v>
                </c:pt>
                <c:pt idx="1018">
                  <c:v>-5.3854765238430984</c:v>
                </c:pt>
                <c:pt idx="1019">
                  <c:v>-5.8532986392510571</c:v>
                </c:pt>
                <c:pt idx="1020">
                  <c:v>-6.2822644130871756</c:v>
                </c:pt>
                <c:pt idx="1021">
                  <c:v>-6.6262843510238705</c:v>
                </c:pt>
                <c:pt idx="1022">
                  <c:v>-2.7287028777009459</c:v>
                </c:pt>
                <c:pt idx="1023">
                  <c:v>-3.1365935811371144</c:v>
                </c:pt>
                <c:pt idx="1024">
                  <c:v>-3.3664780887546151</c:v>
                </c:pt>
                <c:pt idx="1025">
                  <c:v>-5.0583256034461046</c:v>
                </c:pt>
                <c:pt idx="1026">
                  <c:v>-5.4190346185682783</c:v>
                </c:pt>
                <c:pt idx="1027">
                  <c:v>-5.5217877631462473</c:v>
                </c:pt>
                <c:pt idx="1028">
                  <c:v>-5.8457531793534834</c:v>
                </c:pt>
                <c:pt idx="1029">
                  <c:v>-18.341330584934205</c:v>
                </c:pt>
                <c:pt idx="1030">
                  <c:v>-18.848697926292207</c:v>
                </c:pt>
                <c:pt idx="1031">
                  <c:v>-19.259681186596975</c:v>
                </c:pt>
                <c:pt idx="1032">
                  <c:v>-19.414086306204329</c:v>
                </c:pt>
                <c:pt idx="1033">
                  <c:v>-19.749676700218362</c:v>
                </c:pt>
                <c:pt idx="1034">
                  <c:v>-20.213763248796006</c:v>
                </c:pt>
                <c:pt idx="1035">
                  <c:v>-20.663436921353082</c:v>
                </c:pt>
                <c:pt idx="1036">
                  <c:v>-22.469834125269703</c:v>
                </c:pt>
                <c:pt idx="1037">
                  <c:v>-0.86380942198798216</c:v>
                </c:pt>
                <c:pt idx="1038">
                  <c:v>-1.0979503687596677</c:v>
                </c:pt>
                <c:pt idx="1039">
                  <c:v>-10.000711351378582</c:v>
                </c:pt>
                <c:pt idx="1040">
                  <c:v>-1.0262639814984509</c:v>
                </c:pt>
                <c:pt idx="1041">
                  <c:v>-0.76774751617657278</c:v>
                </c:pt>
                <c:pt idx="1042">
                  <c:v>-0.94499497752246686</c:v>
                </c:pt>
                <c:pt idx="1043">
                  <c:v>-0.69673472085239874</c:v>
                </c:pt>
                <c:pt idx="1044">
                  <c:v>-0.55088624257730578</c:v>
                </c:pt>
                <c:pt idx="1045">
                  <c:v>-10.111331473502002</c:v>
                </c:pt>
                <c:pt idx="1046">
                  <c:v>-0.83113322670000422</c:v>
                </c:pt>
                <c:pt idx="1047">
                  <c:v>-0.95131477898636618</c:v>
                </c:pt>
                <c:pt idx="1048">
                  <c:v>-0.79412391796182136</c:v>
                </c:pt>
                <c:pt idx="1049">
                  <c:v>-0.40428875897178168</c:v>
                </c:pt>
                <c:pt idx="1050">
                  <c:v>0.21201109677531063</c:v>
                </c:pt>
                <c:pt idx="1051">
                  <c:v>0.19714554466209008</c:v>
                </c:pt>
                <c:pt idx="1052">
                  <c:v>0.36149304801061677</c:v>
                </c:pt>
                <c:pt idx="1053">
                  <c:v>-1.8278808568616871</c:v>
                </c:pt>
                <c:pt idx="1054">
                  <c:v>-1.9750366161907302</c:v>
                </c:pt>
                <c:pt idx="1055">
                  <c:v>-1.9614407933632731</c:v>
                </c:pt>
                <c:pt idx="1056">
                  <c:v>-9.3199346513496764</c:v>
                </c:pt>
                <c:pt idx="1057">
                  <c:v>-2.2032731358040678</c:v>
                </c:pt>
                <c:pt idx="1058">
                  <c:v>-2.3002557849756342</c:v>
                </c:pt>
                <c:pt idx="1059">
                  <c:v>-2.3348377930534379</c:v>
                </c:pt>
                <c:pt idx="1060">
                  <c:v>-13.61198271790186</c:v>
                </c:pt>
                <c:pt idx="1061">
                  <c:v>-9.4493344852839147</c:v>
                </c:pt>
                <c:pt idx="1062">
                  <c:v>-15.841557757343978</c:v>
                </c:pt>
                <c:pt idx="1063">
                  <c:v>-16.325841115569244</c:v>
                </c:pt>
                <c:pt idx="1064">
                  <c:v>-15.187662102801539</c:v>
                </c:pt>
                <c:pt idx="1065">
                  <c:v>-15.551279334575987</c:v>
                </c:pt>
                <c:pt idx="1066">
                  <c:v>-15.3158188203808</c:v>
                </c:pt>
                <c:pt idx="1067">
                  <c:v>6.2191859896587864</c:v>
                </c:pt>
                <c:pt idx="1068">
                  <c:v>4.3029069244456177E-3</c:v>
                </c:pt>
                <c:pt idx="1069">
                  <c:v>5.8058107350102306</c:v>
                </c:pt>
                <c:pt idx="1070">
                  <c:v>5.9005669091345538</c:v>
                </c:pt>
                <c:pt idx="1071">
                  <c:v>5.5686430999481562</c:v>
                </c:pt>
                <c:pt idx="1072">
                  <c:v>5.4302251860682427</c:v>
                </c:pt>
                <c:pt idx="1073">
                  <c:v>5.3292457803140234</c:v>
                </c:pt>
                <c:pt idx="1074">
                  <c:v>-1.2172353056353997</c:v>
                </c:pt>
                <c:pt idx="1075">
                  <c:v>5.0075382017883676</c:v>
                </c:pt>
                <c:pt idx="1076">
                  <c:v>4.7895271970593098</c:v>
                </c:pt>
                <c:pt idx="1077">
                  <c:v>4.6669532588816995</c:v>
                </c:pt>
                <c:pt idx="1078">
                  <c:v>4.3998327131462096</c:v>
                </c:pt>
                <c:pt idx="1079">
                  <c:v>4.2380186097927837</c:v>
                </c:pt>
                <c:pt idx="1080">
                  <c:v>4.244144367400513</c:v>
                </c:pt>
                <c:pt idx="1081">
                  <c:v>4.1180411548625067</c:v>
                </c:pt>
                <c:pt idx="1082">
                  <c:v>4.3954892192174926</c:v>
                </c:pt>
                <c:pt idx="1083">
                  <c:v>0.25481792825928906</c:v>
                </c:pt>
                <c:pt idx="1084">
                  <c:v>-8.8735366145248795E-2</c:v>
                </c:pt>
                <c:pt idx="1085">
                  <c:v>-6.1188093698491812</c:v>
                </c:pt>
                <c:pt idx="1086">
                  <c:v>0.12899257974132253</c:v>
                </c:pt>
                <c:pt idx="1087">
                  <c:v>-0.93461031094246261</c:v>
                </c:pt>
                <c:pt idx="1088">
                  <c:v>-0.29739658489313414</c:v>
                </c:pt>
                <c:pt idx="1089">
                  <c:v>-0.74382772998871216</c:v>
                </c:pt>
                <c:pt idx="1090">
                  <c:v>-1.7257245504388061</c:v>
                </c:pt>
                <c:pt idx="1091">
                  <c:v>-1.9321868299929639</c:v>
                </c:pt>
                <c:pt idx="1092">
                  <c:v>-8.6440357906103475</c:v>
                </c:pt>
                <c:pt idx="1093">
                  <c:v>-2.1830067454640001</c:v>
                </c:pt>
                <c:pt idx="1094">
                  <c:v>-1.5778438976935778</c:v>
                </c:pt>
                <c:pt idx="1095">
                  <c:v>-1.6914703902432662</c:v>
                </c:pt>
                <c:pt idx="1096">
                  <c:v>-1.6146910343396801</c:v>
                </c:pt>
                <c:pt idx="1097">
                  <c:v>-0.38367940344210233</c:v>
                </c:pt>
                <c:pt idx="1098">
                  <c:v>2.1960344725515948</c:v>
                </c:pt>
                <c:pt idx="1099">
                  <c:v>-1.5993407001358526</c:v>
                </c:pt>
                <c:pt idx="1100">
                  <c:v>4.0942263962341965</c:v>
                </c:pt>
                <c:pt idx="1101">
                  <c:v>0.16585539571363014</c:v>
                </c:pt>
                <c:pt idx="1102">
                  <c:v>2.5608143327397221</c:v>
                </c:pt>
                <c:pt idx="1103">
                  <c:v>-1.0899980375936871</c:v>
                </c:pt>
                <c:pt idx="1104">
                  <c:v>-3.5222270110374754</c:v>
                </c:pt>
                <c:pt idx="1105">
                  <c:v>3.2774165337656083</c:v>
                </c:pt>
                <c:pt idx="1106">
                  <c:v>-2.6289186434219158</c:v>
                </c:pt>
                <c:pt idx="1107">
                  <c:v>5.960376393934669</c:v>
                </c:pt>
                <c:pt idx="1108">
                  <c:v>9.7665856264242858</c:v>
                </c:pt>
                <c:pt idx="1109">
                  <c:v>0.98398329352393221</c:v>
                </c:pt>
                <c:pt idx="1110">
                  <c:v>0.50374714915903085</c:v>
                </c:pt>
                <c:pt idx="1111">
                  <c:v>-9.8097948692219702E-2</c:v>
                </c:pt>
                <c:pt idx="1112">
                  <c:v>1.3510542176086093</c:v>
                </c:pt>
                <c:pt idx="1113">
                  <c:v>1.0803386585676396</c:v>
                </c:pt>
                <c:pt idx="1114">
                  <c:v>-6.6718723793718064</c:v>
                </c:pt>
                <c:pt idx="1115">
                  <c:v>0.58959762259387294</c:v>
                </c:pt>
                <c:pt idx="1116">
                  <c:v>0.41364330170957464</c:v>
                </c:pt>
                <c:pt idx="1117">
                  <c:v>-8.4635693787436992</c:v>
                </c:pt>
                <c:pt idx="1118">
                  <c:v>-7.8407624663793545</c:v>
                </c:pt>
                <c:pt idx="1119">
                  <c:v>-7.8563810785103021</c:v>
                </c:pt>
                <c:pt idx="1120">
                  <c:v>-8.103032590841428</c:v>
                </c:pt>
                <c:pt idx="1121">
                  <c:v>-0.32177809544237035</c:v>
                </c:pt>
                <c:pt idx="1122">
                  <c:v>-0.57701376683330963</c:v>
                </c:pt>
                <c:pt idx="1123">
                  <c:v>-0.77989622783917678</c:v>
                </c:pt>
                <c:pt idx="1124">
                  <c:v>-1.0120207503715077</c:v>
                </c:pt>
                <c:pt idx="1125">
                  <c:v>-1.2421225664948037</c:v>
                </c:pt>
                <c:pt idx="1126">
                  <c:v>-1.5273751132885278</c:v>
                </c:pt>
                <c:pt idx="1127">
                  <c:v>3.0880856561245942</c:v>
                </c:pt>
                <c:pt idx="1128">
                  <c:v>3.0848915816277533</c:v>
                </c:pt>
                <c:pt idx="1129">
                  <c:v>2.8358323807771009</c:v>
                </c:pt>
                <c:pt idx="1130">
                  <c:v>2.7504240211048927</c:v>
                </c:pt>
                <c:pt idx="1131">
                  <c:v>2.652037493061929</c:v>
                </c:pt>
                <c:pt idx="1132">
                  <c:v>2.5801609486942225</c:v>
                </c:pt>
                <c:pt idx="1133">
                  <c:v>2.4543305156938104</c:v>
                </c:pt>
                <c:pt idx="1134">
                  <c:v>-5.346709817876909</c:v>
                </c:pt>
                <c:pt idx="1135">
                  <c:v>2.1088242222925486</c:v>
                </c:pt>
                <c:pt idx="1136">
                  <c:v>-5.5878116611440278</c:v>
                </c:pt>
                <c:pt idx="1137">
                  <c:v>1.0936390447848012</c:v>
                </c:pt>
                <c:pt idx="1138">
                  <c:v>1.6623195592847742</c:v>
                </c:pt>
                <c:pt idx="1139">
                  <c:v>1.4409468094226261</c:v>
                </c:pt>
                <c:pt idx="1140">
                  <c:v>1.1982416502346511</c:v>
                </c:pt>
                <c:pt idx="1141">
                  <c:v>1.0167101921572064</c:v>
                </c:pt>
                <c:pt idx="1142">
                  <c:v>5.4873092984583778</c:v>
                </c:pt>
                <c:pt idx="1143">
                  <c:v>5.3871947570962639</c:v>
                </c:pt>
                <c:pt idx="1144">
                  <c:v>5.2756927807861862</c:v>
                </c:pt>
                <c:pt idx="1145">
                  <c:v>5.2225660877003159</c:v>
                </c:pt>
                <c:pt idx="1146">
                  <c:v>1.20458154353359</c:v>
                </c:pt>
                <c:pt idx="1147">
                  <c:v>5.1077208145009232</c:v>
                </c:pt>
                <c:pt idx="1148">
                  <c:v>5.0877259235727923</c:v>
                </c:pt>
                <c:pt idx="1149">
                  <c:v>4.9205547160680796</c:v>
                </c:pt>
                <c:pt idx="1150">
                  <c:v>4.7647397214806331</c:v>
                </c:pt>
                <c:pt idx="1151">
                  <c:v>4.5683480198820989</c:v>
                </c:pt>
                <c:pt idx="1152">
                  <c:v>4.3681628525817873</c:v>
                </c:pt>
                <c:pt idx="1153">
                  <c:v>8.2366014484686136</c:v>
                </c:pt>
                <c:pt idx="1154">
                  <c:v>3.9007255435788442</c:v>
                </c:pt>
                <c:pt idx="1155">
                  <c:v>10.884404424519978</c:v>
                </c:pt>
                <c:pt idx="1156">
                  <c:v>6.5956754026973471E-2</c:v>
                </c:pt>
                <c:pt idx="1157">
                  <c:v>3.1007263393163957</c:v>
                </c:pt>
                <c:pt idx="1158">
                  <c:v>-3.6241500279861745</c:v>
                </c:pt>
                <c:pt idx="1159">
                  <c:v>8.6645540919546669</c:v>
                </c:pt>
                <c:pt idx="1160">
                  <c:v>9.5597256932361105</c:v>
                </c:pt>
                <c:pt idx="1161">
                  <c:v>8.7564413893064241</c:v>
                </c:pt>
                <c:pt idx="1162">
                  <c:v>6.7839386841108604</c:v>
                </c:pt>
                <c:pt idx="1163">
                  <c:v>2.9304254884276824</c:v>
                </c:pt>
                <c:pt idx="1164">
                  <c:v>2.2294310027915873</c:v>
                </c:pt>
                <c:pt idx="1165">
                  <c:v>2.0901765470360489</c:v>
                </c:pt>
                <c:pt idx="1166">
                  <c:v>-5.621962345248118</c:v>
                </c:pt>
                <c:pt idx="1167">
                  <c:v>-5.6206053837101368</c:v>
                </c:pt>
                <c:pt idx="1168">
                  <c:v>2.3247093021253464</c:v>
                </c:pt>
                <c:pt idx="1169">
                  <c:v>0.97016781855604239</c:v>
                </c:pt>
                <c:pt idx="1170">
                  <c:v>4.6407741444391917</c:v>
                </c:pt>
                <c:pt idx="1171">
                  <c:v>2.7163952478361888</c:v>
                </c:pt>
                <c:pt idx="1172">
                  <c:v>2.4120048104372334</c:v>
                </c:pt>
                <c:pt idx="1173">
                  <c:v>2.3806242161124884</c:v>
                </c:pt>
                <c:pt idx="1174">
                  <c:v>2.4868458218883136</c:v>
                </c:pt>
                <c:pt idx="1175">
                  <c:v>-1.2225712096297341</c:v>
                </c:pt>
                <c:pt idx="1176">
                  <c:v>4.5830582442967112</c:v>
                </c:pt>
                <c:pt idx="1177">
                  <c:v>-3.064214535555803</c:v>
                </c:pt>
                <c:pt idx="1178">
                  <c:v>-4.7085168283602901</c:v>
                </c:pt>
                <c:pt idx="1179">
                  <c:v>-5.5332206997257689</c:v>
                </c:pt>
                <c:pt idx="1180">
                  <c:v>-5.4281385334031018</c:v>
                </c:pt>
                <c:pt idx="1181">
                  <c:v>-0.67026339575239169</c:v>
                </c:pt>
                <c:pt idx="1182">
                  <c:v>-5.2338764650087981</c:v>
                </c:pt>
                <c:pt idx="1183">
                  <c:v>-0.98542230753399662</c:v>
                </c:pt>
                <c:pt idx="1184">
                  <c:v>-4.3765420806933983</c:v>
                </c:pt>
                <c:pt idx="1185">
                  <c:v>-4.2634200478974442</c:v>
                </c:pt>
                <c:pt idx="1186">
                  <c:v>-4.278777963615279</c:v>
                </c:pt>
                <c:pt idx="1187">
                  <c:v>5.2427070614619025</c:v>
                </c:pt>
                <c:pt idx="1188">
                  <c:v>7.6004209215654619</c:v>
                </c:pt>
                <c:pt idx="1189">
                  <c:v>5.0957870535117049</c:v>
                </c:pt>
                <c:pt idx="1190">
                  <c:v>7.6019888118702017</c:v>
                </c:pt>
                <c:pt idx="1191">
                  <c:v>9.5739739995978201</c:v>
                </c:pt>
                <c:pt idx="1192">
                  <c:v>9.4321257572521322</c:v>
                </c:pt>
                <c:pt idx="1193">
                  <c:v>9.0733143467478978</c:v>
                </c:pt>
                <c:pt idx="1194">
                  <c:v>12.547458706566289</c:v>
                </c:pt>
                <c:pt idx="1195">
                  <c:v>12.567484047359267</c:v>
                </c:pt>
                <c:pt idx="1196">
                  <c:v>8.4959352715525505</c:v>
                </c:pt>
                <c:pt idx="1197">
                  <c:v>8.4740828902649969</c:v>
                </c:pt>
                <c:pt idx="1198">
                  <c:v>7.3268397543455634</c:v>
                </c:pt>
                <c:pt idx="1199">
                  <c:v>7.0212594435855094</c:v>
                </c:pt>
                <c:pt idx="1200">
                  <c:v>8.0226748905893537</c:v>
                </c:pt>
                <c:pt idx="1201">
                  <c:v>7.6024216747072311</c:v>
                </c:pt>
                <c:pt idx="1202">
                  <c:v>2.0251131900377333</c:v>
                </c:pt>
                <c:pt idx="1203">
                  <c:v>4.6095127810927075</c:v>
                </c:pt>
                <c:pt idx="1204">
                  <c:v>-0.69428633208009627</c:v>
                </c:pt>
                <c:pt idx="1205">
                  <c:v>-0.89651993686880493</c:v>
                </c:pt>
                <c:pt idx="1206">
                  <c:v>-0.95101864157039828</c:v>
                </c:pt>
                <c:pt idx="1207">
                  <c:v>1.166429833847398</c:v>
                </c:pt>
                <c:pt idx="1208">
                  <c:v>3.9650917201468507</c:v>
                </c:pt>
                <c:pt idx="1209">
                  <c:v>0.53876571436944221</c:v>
                </c:pt>
                <c:pt idx="1210">
                  <c:v>3.4102316660889072</c:v>
                </c:pt>
                <c:pt idx="1211">
                  <c:v>7.7241439432336145</c:v>
                </c:pt>
                <c:pt idx="1212">
                  <c:v>8.7445378332403312</c:v>
                </c:pt>
                <c:pt idx="1213">
                  <c:v>0.22836901169477747</c:v>
                </c:pt>
                <c:pt idx="1214">
                  <c:v>0.73627048662915329</c:v>
                </c:pt>
                <c:pt idx="1215">
                  <c:v>2.2654572171237501</c:v>
                </c:pt>
                <c:pt idx="1216">
                  <c:v>1.9016885498404226</c:v>
                </c:pt>
                <c:pt idx="1217">
                  <c:v>6.3972465875824209</c:v>
                </c:pt>
                <c:pt idx="1218">
                  <c:v>6.6029419133153828</c:v>
                </c:pt>
                <c:pt idx="1219">
                  <c:v>6.425012825991784</c:v>
                </c:pt>
                <c:pt idx="1220">
                  <c:v>6.3982090705609203</c:v>
                </c:pt>
                <c:pt idx="1221">
                  <c:v>5.9431422260296047</c:v>
                </c:pt>
                <c:pt idx="1222">
                  <c:v>6.0018119956250064</c:v>
                </c:pt>
                <c:pt idx="1223">
                  <c:v>5.9912725821468387</c:v>
                </c:pt>
                <c:pt idx="1224">
                  <c:v>5.778790155519471</c:v>
                </c:pt>
                <c:pt idx="1225">
                  <c:v>-0.42090751917234459</c:v>
                </c:pt>
                <c:pt idx="1226">
                  <c:v>5.6792236425933957</c:v>
                </c:pt>
                <c:pt idx="1227">
                  <c:v>5.5192245028418574</c:v>
                </c:pt>
                <c:pt idx="1228">
                  <c:v>5.457737287168106</c:v>
                </c:pt>
                <c:pt idx="1229">
                  <c:v>5.2623111799987035</c:v>
                </c:pt>
                <c:pt idx="1230">
                  <c:v>5.1215401572712898</c:v>
                </c:pt>
                <c:pt idx="1231">
                  <c:v>5.266707960129013</c:v>
                </c:pt>
                <c:pt idx="1232">
                  <c:v>8.8192180607209565</c:v>
                </c:pt>
                <c:pt idx="1233">
                  <c:v>5.8872994353015589</c:v>
                </c:pt>
                <c:pt idx="1234">
                  <c:v>5.8196649469465749</c:v>
                </c:pt>
                <c:pt idx="1235">
                  <c:v>-0.45648177344084662</c:v>
                </c:pt>
                <c:pt idx="1236">
                  <c:v>5.4269362936703214</c:v>
                </c:pt>
                <c:pt idx="1237">
                  <c:v>5.4214583084945005</c:v>
                </c:pt>
                <c:pt idx="1238">
                  <c:v>1.280767592789297</c:v>
                </c:pt>
                <c:pt idx="1239">
                  <c:v>1.5925036964400561</c:v>
                </c:pt>
                <c:pt idx="1240">
                  <c:v>1.4201113553044629</c:v>
                </c:pt>
                <c:pt idx="1241">
                  <c:v>0.69132252735216826</c:v>
                </c:pt>
                <c:pt idx="1242">
                  <c:v>0.88992837863087648</c:v>
                </c:pt>
                <c:pt idx="1243">
                  <c:v>1.7001603275280317</c:v>
                </c:pt>
                <c:pt idx="1244">
                  <c:v>-1.2737628310397227</c:v>
                </c:pt>
                <c:pt idx="1245">
                  <c:v>1.1109240649876579</c:v>
                </c:pt>
                <c:pt idx="1246">
                  <c:v>0.55246124199932067</c:v>
                </c:pt>
                <c:pt idx="1247">
                  <c:v>5.2259096929399194</c:v>
                </c:pt>
                <c:pt idx="1248">
                  <c:v>4.8791809341503454</c:v>
                </c:pt>
                <c:pt idx="1249">
                  <c:v>5.0120255225583232</c:v>
                </c:pt>
                <c:pt idx="1250">
                  <c:v>4.9480016487093996</c:v>
                </c:pt>
                <c:pt idx="1251">
                  <c:v>4.3667622844454268</c:v>
                </c:pt>
                <c:pt idx="1252">
                  <c:v>4.3095324529111574</c:v>
                </c:pt>
                <c:pt idx="1253">
                  <c:v>4.2276041377711824</c:v>
                </c:pt>
                <c:pt idx="1254">
                  <c:v>-0.51860705044816002</c:v>
                </c:pt>
                <c:pt idx="1255">
                  <c:v>4.1591404051990937</c:v>
                </c:pt>
                <c:pt idx="1256">
                  <c:v>4.2147749701986159</c:v>
                </c:pt>
                <c:pt idx="1257">
                  <c:v>4.2268144197058568</c:v>
                </c:pt>
                <c:pt idx="1258">
                  <c:v>3.9955107401768633</c:v>
                </c:pt>
                <c:pt idx="1259">
                  <c:v>3.8655301325455391</c:v>
                </c:pt>
                <c:pt idx="1260">
                  <c:v>3.756696598052188</c:v>
                </c:pt>
                <c:pt idx="1261">
                  <c:v>3.6810709882811068</c:v>
                </c:pt>
                <c:pt idx="1262">
                  <c:v>-5.1189726591932843</c:v>
                </c:pt>
                <c:pt idx="1263">
                  <c:v>-5.3261519895623861</c:v>
                </c:pt>
                <c:pt idx="1264">
                  <c:v>2.2748568215324694</c:v>
                </c:pt>
                <c:pt idx="1265">
                  <c:v>2.2242451979716167</c:v>
                </c:pt>
                <c:pt idx="1266">
                  <c:v>2.0833316045789805</c:v>
                </c:pt>
                <c:pt idx="1267">
                  <c:v>1.6239968557911608</c:v>
                </c:pt>
                <c:pt idx="1268">
                  <c:v>1.1419830180247759</c:v>
                </c:pt>
                <c:pt idx="1269">
                  <c:v>1.360311818824685</c:v>
                </c:pt>
                <c:pt idx="1270">
                  <c:v>1.7655434454231242</c:v>
                </c:pt>
                <c:pt idx="1271">
                  <c:v>1.2051814832491015</c:v>
                </c:pt>
                <c:pt idx="1272">
                  <c:v>1.3361243158265017</c:v>
                </c:pt>
                <c:pt idx="1273">
                  <c:v>0.80890295060639084</c:v>
                </c:pt>
                <c:pt idx="1274">
                  <c:v>0.99160551764661364</c:v>
                </c:pt>
                <c:pt idx="1275">
                  <c:v>1.2180588664684355</c:v>
                </c:pt>
                <c:pt idx="1276">
                  <c:v>0.91715933431362795</c:v>
                </c:pt>
                <c:pt idx="1277">
                  <c:v>0.50386941669568497</c:v>
                </c:pt>
                <c:pt idx="1278">
                  <c:v>-0.3522581691704047</c:v>
                </c:pt>
                <c:pt idx="1279">
                  <c:v>-0.61226972355774678</c:v>
                </c:pt>
                <c:pt idx="1280">
                  <c:v>-0.81641585833161245</c:v>
                </c:pt>
                <c:pt idx="1281">
                  <c:v>1.754048593636182</c:v>
                </c:pt>
                <c:pt idx="1282">
                  <c:v>-1.1477359807249767</c:v>
                </c:pt>
                <c:pt idx="1283">
                  <c:v>-1.3485630465064933</c:v>
                </c:pt>
                <c:pt idx="1284">
                  <c:v>-1.7933272038902808</c:v>
                </c:pt>
                <c:pt idx="1285">
                  <c:v>-1.7912578405125776</c:v>
                </c:pt>
                <c:pt idx="1286">
                  <c:v>-1.9425457315207428</c:v>
                </c:pt>
                <c:pt idx="1287">
                  <c:v>-2.0070948696473825</c:v>
                </c:pt>
                <c:pt idx="1288">
                  <c:v>-2.4088086795152619</c:v>
                </c:pt>
                <c:pt idx="1289">
                  <c:v>-2.7718993882268754</c:v>
                </c:pt>
                <c:pt idx="1290">
                  <c:v>-3.076526544369651</c:v>
                </c:pt>
                <c:pt idx="1291">
                  <c:v>-3.2955740853795001</c:v>
                </c:pt>
                <c:pt idx="1292">
                  <c:v>-7.4833263024214691</c:v>
                </c:pt>
                <c:pt idx="1293">
                  <c:v>-6.9182764460280248</c:v>
                </c:pt>
                <c:pt idx="1294">
                  <c:v>-6.9357191400255109</c:v>
                </c:pt>
                <c:pt idx="1295">
                  <c:v>-7.1716401109102561</c:v>
                </c:pt>
                <c:pt idx="1296">
                  <c:v>-7.3011398892366914</c:v>
                </c:pt>
                <c:pt idx="1297">
                  <c:v>-7.4673505352442948</c:v>
                </c:pt>
                <c:pt idx="1298">
                  <c:v>-7.8518809454618097</c:v>
                </c:pt>
                <c:pt idx="1299">
                  <c:v>0.38866220327905698</c:v>
                </c:pt>
                <c:pt idx="1300">
                  <c:v>0.50688430645949489</c:v>
                </c:pt>
                <c:pt idx="1301">
                  <c:v>0.45458852545046341</c:v>
                </c:pt>
                <c:pt idx="1302">
                  <c:v>0.50601335132016423</c:v>
                </c:pt>
                <c:pt idx="1303">
                  <c:v>0.4481553262778567</c:v>
                </c:pt>
                <c:pt idx="1304">
                  <c:v>0.39848878617418398</c:v>
                </c:pt>
                <c:pt idx="1305">
                  <c:v>0.15198892605784756</c:v>
                </c:pt>
                <c:pt idx="1306">
                  <c:v>0.16776028421459468</c:v>
                </c:pt>
                <c:pt idx="1307">
                  <c:v>3.1282877100970712</c:v>
                </c:pt>
                <c:pt idx="1308">
                  <c:v>2.8824665688460351</c:v>
                </c:pt>
                <c:pt idx="1309">
                  <c:v>2.6257389538757154</c:v>
                </c:pt>
                <c:pt idx="1310">
                  <c:v>2.6715738897507233</c:v>
                </c:pt>
                <c:pt idx="1311">
                  <c:v>2.9923138610037747</c:v>
                </c:pt>
                <c:pt idx="1312">
                  <c:v>2.2974780594763846</c:v>
                </c:pt>
                <c:pt idx="1313">
                  <c:v>2.8312610517166452</c:v>
                </c:pt>
                <c:pt idx="1314">
                  <c:v>2.4846700605457657</c:v>
                </c:pt>
                <c:pt idx="1315">
                  <c:v>2.46030887041357</c:v>
                </c:pt>
                <c:pt idx="1316">
                  <c:v>0.25406694792941115</c:v>
                </c:pt>
                <c:pt idx="1317">
                  <c:v>2.8796413843415922</c:v>
                </c:pt>
                <c:pt idx="1318">
                  <c:v>3.8239984699496086</c:v>
                </c:pt>
                <c:pt idx="1319">
                  <c:v>3.1344155236282565</c:v>
                </c:pt>
                <c:pt idx="1320">
                  <c:v>3.7480939725288334</c:v>
                </c:pt>
                <c:pt idx="1321">
                  <c:v>3.2754646117165382</c:v>
                </c:pt>
                <c:pt idx="1322">
                  <c:v>5.1628616427622482</c:v>
                </c:pt>
                <c:pt idx="1323">
                  <c:v>11.125751297173954</c:v>
                </c:pt>
                <c:pt idx="1324">
                  <c:v>-2.9057911928394087</c:v>
                </c:pt>
                <c:pt idx="1325">
                  <c:v>2.9025671485625915</c:v>
                </c:pt>
                <c:pt idx="1326">
                  <c:v>2.9982461957885063</c:v>
                </c:pt>
                <c:pt idx="1327">
                  <c:v>-5.0735227360037163</c:v>
                </c:pt>
                <c:pt idx="1328">
                  <c:v>2.6718842858356067</c:v>
                </c:pt>
                <c:pt idx="1329">
                  <c:v>2.7133391337190389</c:v>
                </c:pt>
                <c:pt idx="1330">
                  <c:v>2.5446064976824649</c:v>
                </c:pt>
                <c:pt idx="1331">
                  <c:v>2.1762119910787669</c:v>
                </c:pt>
                <c:pt idx="1332">
                  <c:v>1.8832559249987906</c:v>
                </c:pt>
                <c:pt idx="1333">
                  <c:v>1.2970642276817308</c:v>
                </c:pt>
                <c:pt idx="1334">
                  <c:v>1.3877722661608889</c:v>
                </c:pt>
                <c:pt idx="1335">
                  <c:v>2.237642430037575</c:v>
                </c:pt>
                <c:pt idx="1336">
                  <c:v>2.1776007343069432</c:v>
                </c:pt>
                <c:pt idx="1337">
                  <c:v>0.52503541980989421</c:v>
                </c:pt>
                <c:pt idx="1338">
                  <c:v>-7.6914333430837347</c:v>
                </c:pt>
                <c:pt idx="1339">
                  <c:v>-7.9698288026098814</c:v>
                </c:pt>
                <c:pt idx="1340">
                  <c:v>-2.1888555663060312</c:v>
                </c:pt>
                <c:pt idx="1341">
                  <c:v>-2.5792343130058168</c:v>
                </c:pt>
                <c:pt idx="1342">
                  <c:v>-2.5663014186077966</c:v>
                </c:pt>
                <c:pt idx="1343">
                  <c:v>-2.8145202533044458</c:v>
                </c:pt>
                <c:pt idx="1344">
                  <c:v>-3.0108165485419454</c:v>
                </c:pt>
                <c:pt idx="1345">
                  <c:v>-12.439821555811411</c:v>
                </c:pt>
                <c:pt idx="1346">
                  <c:v>-3.0798464298201451</c:v>
                </c:pt>
                <c:pt idx="1347">
                  <c:v>0.24473028642827474</c:v>
                </c:pt>
                <c:pt idx="1348">
                  <c:v>-3.601840873074889</c:v>
                </c:pt>
                <c:pt idx="1349">
                  <c:v>-3.8057822824160432</c:v>
                </c:pt>
                <c:pt idx="1350">
                  <c:v>-4.0644442489293775</c:v>
                </c:pt>
                <c:pt idx="1351">
                  <c:v>-5.122479123740697</c:v>
                </c:pt>
                <c:pt idx="1352">
                  <c:v>3.1865259472112135</c:v>
                </c:pt>
                <c:pt idx="1353">
                  <c:v>2.5317546762593169E-2</c:v>
                </c:pt>
                <c:pt idx="1354">
                  <c:v>-0.86332560402238123</c:v>
                </c:pt>
                <c:pt idx="1355">
                  <c:v>4.3638809273147602E-2</c:v>
                </c:pt>
                <c:pt idx="1356">
                  <c:v>-8.0060999779666453</c:v>
                </c:pt>
                <c:pt idx="1357">
                  <c:v>-0.8630259531293567</c:v>
                </c:pt>
                <c:pt idx="1358">
                  <c:v>-1.1117944136338829</c:v>
                </c:pt>
                <c:pt idx="1359">
                  <c:v>5.9326199725950568</c:v>
                </c:pt>
                <c:pt idx="1360">
                  <c:v>3.3599542725603904</c:v>
                </c:pt>
                <c:pt idx="1361">
                  <c:v>4.5877107577209859</c:v>
                </c:pt>
                <c:pt idx="1362">
                  <c:v>-8.454587656411741</c:v>
                </c:pt>
                <c:pt idx="1363">
                  <c:v>-1.3266982904142757</c:v>
                </c:pt>
                <c:pt idx="1364">
                  <c:v>2.4742448223547884</c:v>
                </c:pt>
                <c:pt idx="1365">
                  <c:v>7.963819909030985E-2</c:v>
                </c:pt>
                <c:pt idx="1366">
                  <c:v>0.59307250076683449</c:v>
                </c:pt>
                <c:pt idx="1367">
                  <c:v>5.013865305601942</c:v>
                </c:pt>
                <c:pt idx="1368">
                  <c:v>5.1134765778462068</c:v>
                </c:pt>
                <c:pt idx="1369">
                  <c:v>4.8617609819170911</c:v>
                </c:pt>
                <c:pt idx="1370">
                  <c:v>4.42908806892431</c:v>
                </c:pt>
                <c:pt idx="1371">
                  <c:v>4.3876787704988542</c:v>
                </c:pt>
                <c:pt idx="1372">
                  <c:v>4.703510108646773</c:v>
                </c:pt>
                <c:pt idx="1373">
                  <c:v>4.5802118171428114</c:v>
                </c:pt>
                <c:pt idx="1374">
                  <c:v>4.4979987354063589</c:v>
                </c:pt>
                <c:pt idx="1375">
                  <c:v>-0.46563264871193144</c:v>
                </c:pt>
                <c:pt idx="1376">
                  <c:v>-0.32558259189522576</c:v>
                </c:pt>
                <c:pt idx="1377">
                  <c:v>-0.49042092262052661</c:v>
                </c:pt>
                <c:pt idx="1378">
                  <c:v>-0.58066711982944585</c:v>
                </c:pt>
                <c:pt idx="1379">
                  <c:v>-0.43318229806320124</c:v>
                </c:pt>
                <c:pt idx="1380">
                  <c:v>-1.2483367117302195</c:v>
                </c:pt>
                <c:pt idx="1381">
                  <c:v>2.9718975420503955</c:v>
                </c:pt>
                <c:pt idx="1382">
                  <c:v>1.5537733878441826</c:v>
                </c:pt>
                <c:pt idx="1383">
                  <c:v>1.3810031343541351</c:v>
                </c:pt>
                <c:pt idx="1384">
                  <c:v>1.2496720208033363</c:v>
                </c:pt>
                <c:pt idx="1385">
                  <c:v>-20.031214698933145</c:v>
                </c:pt>
                <c:pt idx="1386">
                  <c:v>-0.24717740560033849</c:v>
                </c:pt>
                <c:pt idx="1387">
                  <c:v>-0.20214113597679767</c:v>
                </c:pt>
                <c:pt idx="1388">
                  <c:v>-0.64391336936939747</c:v>
                </c:pt>
                <c:pt idx="1389">
                  <c:v>-0.35174199043513649</c:v>
                </c:pt>
                <c:pt idx="1390">
                  <c:v>-0.32819667839894062</c:v>
                </c:pt>
                <c:pt idx="1391">
                  <c:v>-0.21100202590360509</c:v>
                </c:pt>
                <c:pt idx="1392">
                  <c:v>1.4080531889505234E-2</c:v>
                </c:pt>
                <c:pt idx="1393">
                  <c:v>-0.1184709049218132</c:v>
                </c:pt>
                <c:pt idx="1394">
                  <c:v>-0.73629581694416812</c:v>
                </c:pt>
                <c:pt idx="1395">
                  <c:v>-0.92022117134107428</c:v>
                </c:pt>
                <c:pt idx="1396">
                  <c:v>-1.4133421636635739</c:v>
                </c:pt>
                <c:pt idx="1397">
                  <c:v>-0.94560894948280327</c:v>
                </c:pt>
                <c:pt idx="1398">
                  <c:v>-1.087886142928957</c:v>
                </c:pt>
                <c:pt idx="1399">
                  <c:v>4.9494038428023917</c:v>
                </c:pt>
                <c:pt idx="1400">
                  <c:v>-1.244089104011296</c:v>
                </c:pt>
                <c:pt idx="1401">
                  <c:v>-3.2378426508687332</c:v>
                </c:pt>
                <c:pt idx="1402">
                  <c:v>-3.5358346247772352</c:v>
                </c:pt>
                <c:pt idx="1403">
                  <c:v>-4.0290278286314551</c:v>
                </c:pt>
                <c:pt idx="1404">
                  <c:v>-4.5423357387070702</c:v>
                </c:pt>
                <c:pt idx="1405">
                  <c:v>-17.035033482726231</c:v>
                </c:pt>
                <c:pt idx="1406">
                  <c:v>-5.8860796592946123</c:v>
                </c:pt>
                <c:pt idx="1407">
                  <c:v>-6.6270958896644192</c:v>
                </c:pt>
                <c:pt idx="1408">
                  <c:v>-23.353638732557013</c:v>
                </c:pt>
                <c:pt idx="1409">
                  <c:v>-2.7686502286487187</c:v>
                </c:pt>
                <c:pt idx="1410">
                  <c:v>-9.0122939395739632</c:v>
                </c:pt>
                <c:pt idx="1411">
                  <c:v>-21.681736655773154</c:v>
                </c:pt>
                <c:pt idx="1412">
                  <c:v>5.1461980246042236</c:v>
                </c:pt>
                <c:pt idx="1413">
                  <c:v>5.2473390688999038</c:v>
                </c:pt>
                <c:pt idx="1414">
                  <c:v>5.2029707616467373</c:v>
                </c:pt>
                <c:pt idx="1415">
                  <c:v>4.8218430849850185</c:v>
                </c:pt>
                <c:pt idx="1416">
                  <c:v>5.0264312968668516</c:v>
                </c:pt>
                <c:pt idx="1417">
                  <c:v>4.9195881300451756</c:v>
                </c:pt>
                <c:pt idx="1418">
                  <c:v>4.533036945395688</c:v>
                </c:pt>
                <c:pt idx="1419">
                  <c:v>4.7246980631127107</c:v>
                </c:pt>
                <c:pt idx="1420">
                  <c:v>4.2453654173543818</c:v>
                </c:pt>
                <c:pt idx="1421">
                  <c:v>4.1354615060906683</c:v>
                </c:pt>
                <c:pt idx="1422">
                  <c:v>4.1371994935238332</c:v>
                </c:pt>
                <c:pt idx="1423">
                  <c:v>3.9093257291534287</c:v>
                </c:pt>
                <c:pt idx="1424">
                  <c:v>3.9603289313524628</c:v>
                </c:pt>
                <c:pt idx="1425">
                  <c:v>3.7011053713431772</c:v>
                </c:pt>
                <c:pt idx="1426">
                  <c:v>10.69384999042868</c:v>
                </c:pt>
                <c:pt idx="1427">
                  <c:v>-3.4103296472551157</c:v>
                </c:pt>
                <c:pt idx="1428">
                  <c:v>-3.2057967300198591</c:v>
                </c:pt>
                <c:pt idx="1429">
                  <c:v>-3.2338978417749833</c:v>
                </c:pt>
                <c:pt idx="1430">
                  <c:v>-9.487234880856823</c:v>
                </c:pt>
                <c:pt idx="1431">
                  <c:v>-2.2169366794298555</c:v>
                </c:pt>
                <c:pt idx="1432">
                  <c:v>-2.063871477145693</c:v>
                </c:pt>
                <c:pt idx="1433">
                  <c:v>-2.3559667730076628</c:v>
                </c:pt>
                <c:pt idx="1434">
                  <c:v>-10.196670550147131</c:v>
                </c:pt>
                <c:pt idx="1435">
                  <c:v>4.0958357591001766</c:v>
                </c:pt>
                <c:pt idx="1436">
                  <c:v>5.4523724062563304</c:v>
                </c:pt>
                <c:pt idx="1437">
                  <c:v>-9.188785494385364</c:v>
                </c:pt>
                <c:pt idx="1438">
                  <c:v>-8.9723862616552257</c:v>
                </c:pt>
                <c:pt idx="1439">
                  <c:v>-9.3543348587041546</c:v>
                </c:pt>
                <c:pt idx="1440">
                  <c:v>-8.9809749234362695</c:v>
                </c:pt>
                <c:pt idx="1441">
                  <c:v>-9.5006769146205912</c:v>
                </c:pt>
                <c:pt idx="1442">
                  <c:v>-6.8938940896664036</c:v>
                </c:pt>
                <c:pt idx="1443">
                  <c:v>-6.5501634075499204</c:v>
                </c:pt>
                <c:pt idx="1444">
                  <c:v>-1.4753210274328186</c:v>
                </c:pt>
                <c:pt idx="1445">
                  <c:v>-0.76402576340049844</c:v>
                </c:pt>
                <c:pt idx="1446">
                  <c:v>6.3716859745985195</c:v>
                </c:pt>
                <c:pt idx="1447">
                  <c:v>3.6071913665453583</c:v>
                </c:pt>
                <c:pt idx="1448">
                  <c:v>-13.182943488921101</c:v>
                </c:pt>
                <c:pt idx="1449">
                  <c:v>1.5342702879123</c:v>
                </c:pt>
                <c:pt idx="1450">
                  <c:v>-8.0827427438093551</c:v>
                </c:pt>
                <c:pt idx="1451">
                  <c:v>-3.3085042318669502</c:v>
                </c:pt>
                <c:pt idx="1452">
                  <c:v>-6.7487749964610622</c:v>
                </c:pt>
                <c:pt idx="1453">
                  <c:v>-5.5025719204573367</c:v>
                </c:pt>
                <c:pt idx="1454">
                  <c:v>-0.12515561777989143</c:v>
                </c:pt>
                <c:pt idx="1455">
                  <c:v>-4.6470798707427114</c:v>
                </c:pt>
                <c:pt idx="1456">
                  <c:v>-5.0825047868710049</c:v>
                </c:pt>
                <c:pt idx="1457">
                  <c:v>1.4755244681276289</c:v>
                </c:pt>
                <c:pt idx="1458">
                  <c:v>-8.2642298393845337</c:v>
                </c:pt>
                <c:pt idx="1459">
                  <c:v>0.75987181831219575</c:v>
                </c:pt>
                <c:pt idx="1460">
                  <c:v>0.47643621037462175</c:v>
                </c:pt>
                <c:pt idx="1461">
                  <c:v>0.26533529194632666</c:v>
                </c:pt>
                <c:pt idx="1462">
                  <c:v>7.9903581443135599E-2</c:v>
                </c:pt>
                <c:pt idx="1463">
                  <c:v>-7.2128693301576355E-2</c:v>
                </c:pt>
                <c:pt idx="1464">
                  <c:v>-0.42497104096049593</c:v>
                </c:pt>
                <c:pt idx="1465">
                  <c:v>-0.81492425605489849</c:v>
                </c:pt>
                <c:pt idx="1466">
                  <c:v>6.8682609593656423</c:v>
                </c:pt>
                <c:pt idx="1467">
                  <c:v>1.9246775888372185</c:v>
                </c:pt>
                <c:pt idx="1468">
                  <c:v>-2.1880512209394056</c:v>
                </c:pt>
                <c:pt idx="1469">
                  <c:v>-2.6504805422137161</c:v>
                </c:pt>
                <c:pt idx="1470">
                  <c:v>-3.0827963289614702</c:v>
                </c:pt>
                <c:pt idx="1471">
                  <c:v>-3.6102832300866803</c:v>
                </c:pt>
                <c:pt idx="1472">
                  <c:v>0.68221752921341872</c:v>
                </c:pt>
                <c:pt idx="1473">
                  <c:v>0.53807570591263187</c:v>
                </c:pt>
                <c:pt idx="1474">
                  <c:v>-16.510578042182299</c:v>
                </c:pt>
                <c:pt idx="1475">
                  <c:v>-0.41528372375942874</c:v>
                </c:pt>
                <c:pt idx="1476">
                  <c:v>-0.62566694849699966</c:v>
                </c:pt>
                <c:pt idx="1477">
                  <c:v>-0.76961626031335628</c:v>
                </c:pt>
                <c:pt idx="1478">
                  <c:v>-0.84482627765681539</c:v>
                </c:pt>
                <c:pt idx="1479">
                  <c:v>-0.76065823207708261</c:v>
                </c:pt>
                <c:pt idx="1480">
                  <c:v>-0.92190274802830763</c:v>
                </c:pt>
                <c:pt idx="1481">
                  <c:v>-25.091333082461908</c:v>
                </c:pt>
                <c:pt idx="1482">
                  <c:v>-1.6899960742170044</c:v>
                </c:pt>
                <c:pt idx="1483">
                  <c:v>-2.2374451070185559</c:v>
                </c:pt>
                <c:pt idx="1484">
                  <c:v>-27.070185239228987</c:v>
                </c:pt>
                <c:pt idx="1485">
                  <c:v>-3.9981183094587478</c:v>
                </c:pt>
                <c:pt idx="1486">
                  <c:v>-4.9012458747898933</c:v>
                </c:pt>
                <c:pt idx="1487">
                  <c:v>6.1601694932478397</c:v>
                </c:pt>
                <c:pt idx="1488">
                  <c:v>6.4177145292986184</c:v>
                </c:pt>
                <c:pt idx="1489">
                  <c:v>6.367530101196583</c:v>
                </c:pt>
                <c:pt idx="1490">
                  <c:v>1.0842746390852047</c:v>
                </c:pt>
                <c:pt idx="1491">
                  <c:v>6.0931129193829063</c:v>
                </c:pt>
                <c:pt idx="1492">
                  <c:v>5.7771300457867207</c:v>
                </c:pt>
                <c:pt idx="1493">
                  <c:v>5.6171099866828742</c:v>
                </c:pt>
                <c:pt idx="1494">
                  <c:v>5.5939436988391487</c:v>
                </c:pt>
                <c:pt idx="1495">
                  <c:v>5.5689205807089435</c:v>
                </c:pt>
                <c:pt idx="1496">
                  <c:v>5.4396560486517158</c:v>
                </c:pt>
                <c:pt idx="1497">
                  <c:v>5.3058067581902568</c:v>
                </c:pt>
                <c:pt idx="1498">
                  <c:v>5.2852745496387463</c:v>
                </c:pt>
                <c:pt idx="1499">
                  <c:v>-0.39266311737778065</c:v>
                </c:pt>
                <c:pt idx="1500">
                  <c:v>5.1651584926664649</c:v>
                </c:pt>
                <c:pt idx="1501">
                  <c:v>5.1970872003356074</c:v>
                </c:pt>
                <c:pt idx="1502">
                  <c:v>6.1076672820941189</c:v>
                </c:pt>
                <c:pt idx="1503">
                  <c:v>6.1548758161485013</c:v>
                </c:pt>
                <c:pt idx="1504">
                  <c:v>6.1222876851112611</c:v>
                </c:pt>
                <c:pt idx="1505">
                  <c:v>5.2959211056707192</c:v>
                </c:pt>
                <c:pt idx="1506">
                  <c:v>5.599199175619991</c:v>
                </c:pt>
                <c:pt idx="1507">
                  <c:v>5.3727475560439713</c:v>
                </c:pt>
                <c:pt idx="1508">
                  <c:v>4.5775644962977884</c:v>
                </c:pt>
                <c:pt idx="1509">
                  <c:v>4.7679010655204879</c:v>
                </c:pt>
                <c:pt idx="1510">
                  <c:v>4.2952927704254433</c:v>
                </c:pt>
                <c:pt idx="1511">
                  <c:v>3.8970674551209123</c:v>
                </c:pt>
                <c:pt idx="1512">
                  <c:v>-0.46451607268787914</c:v>
                </c:pt>
                <c:pt idx="1513">
                  <c:v>3.1117176981789618</c:v>
                </c:pt>
                <c:pt idx="1514">
                  <c:v>2.9652237669685348</c:v>
                </c:pt>
                <c:pt idx="1515">
                  <c:v>9.3568658069925821</c:v>
                </c:pt>
                <c:pt idx="1516">
                  <c:v>1.2940655891242692</c:v>
                </c:pt>
                <c:pt idx="1517">
                  <c:v>-3.7709552975400933</c:v>
                </c:pt>
                <c:pt idx="1518">
                  <c:v>-4.1324557984729342</c:v>
                </c:pt>
                <c:pt idx="1519">
                  <c:v>-15.284169775642575</c:v>
                </c:pt>
                <c:pt idx="1520">
                  <c:v>-5.0764183788429866</c:v>
                </c:pt>
                <c:pt idx="1521">
                  <c:v>-5.2278903237128382</c:v>
                </c:pt>
                <c:pt idx="1522">
                  <c:v>-5.6373506838730085</c:v>
                </c:pt>
                <c:pt idx="1523">
                  <c:v>-6.052273155185893</c:v>
                </c:pt>
                <c:pt idx="1524">
                  <c:v>-6.3554118214670874</c:v>
                </c:pt>
                <c:pt idx="1525">
                  <c:v>-6.7738431712900304</c:v>
                </c:pt>
                <c:pt idx="1526">
                  <c:v>-18.980455578653277</c:v>
                </c:pt>
                <c:pt idx="1527">
                  <c:v>-7.8991148418918122</c:v>
                </c:pt>
                <c:pt idx="1528">
                  <c:v>-8.5549720050325089</c:v>
                </c:pt>
                <c:pt idx="1529">
                  <c:v>-21.252739185414423</c:v>
                </c:pt>
                <c:pt idx="1530">
                  <c:v>-17.306807904101888</c:v>
                </c:pt>
                <c:pt idx="1531">
                  <c:v>-22.377099608180583</c:v>
                </c:pt>
                <c:pt idx="1532">
                  <c:v>3.1862711107447965</c:v>
                </c:pt>
                <c:pt idx="1533">
                  <c:v>2.9618802348107889</c:v>
                </c:pt>
                <c:pt idx="1534">
                  <c:v>3.2702821475560269</c:v>
                </c:pt>
                <c:pt idx="1535">
                  <c:v>7.6231929028796426</c:v>
                </c:pt>
                <c:pt idx="1536">
                  <c:v>5.4028960414641638</c:v>
                </c:pt>
                <c:pt idx="1537">
                  <c:v>4.6102765755608228</c:v>
                </c:pt>
                <c:pt idx="1538">
                  <c:v>1.3193093124196373</c:v>
                </c:pt>
                <c:pt idx="1539">
                  <c:v>0.89225937456185234</c:v>
                </c:pt>
                <c:pt idx="1540">
                  <c:v>0.23075364772496437</c:v>
                </c:pt>
                <c:pt idx="1541">
                  <c:v>0.97678390293204409</c:v>
                </c:pt>
                <c:pt idx="1542">
                  <c:v>1.9707567352536963</c:v>
                </c:pt>
                <c:pt idx="1543">
                  <c:v>0.89130043189564201</c:v>
                </c:pt>
                <c:pt idx="1544">
                  <c:v>1.212971475591466</c:v>
                </c:pt>
                <c:pt idx="1545">
                  <c:v>1.9029749145928421</c:v>
                </c:pt>
                <c:pt idx="1546">
                  <c:v>-1.5486522507811977</c:v>
                </c:pt>
                <c:pt idx="1547">
                  <c:v>-9.510305770257057</c:v>
                </c:pt>
                <c:pt idx="1548">
                  <c:v>-9.6778326492831628</c:v>
                </c:pt>
                <c:pt idx="1549">
                  <c:v>-9.8663475342765441</c:v>
                </c:pt>
                <c:pt idx="1550">
                  <c:v>-2.0491690277912071</c:v>
                </c:pt>
                <c:pt idx="1551">
                  <c:v>-2.1172874578268375</c:v>
                </c:pt>
                <c:pt idx="1552">
                  <c:v>-2.3748823148289562</c:v>
                </c:pt>
                <c:pt idx="1553">
                  <c:v>-2.621078690541244</c:v>
                </c:pt>
                <c:pt idx="1554">
                  <c:v>-2.6992849036696653</c:v>
                </c:pt>
                <c:pt idx="1555">
                  <c:v>5.1706890618942571</c:v>
                </c:pt>
                <c:pt idx="1556">
                  <c:v>2.257170419909543</c:v>
                </c:pt>
                <c:pt idx="1557">
                  <c:v>0.33034681698506563</c:v>
                </c:pt>
                <c:pt idx="1558">
                  <c:v>-0.59685260348658586</c:v>
                </c:pt>
                <c:pt idx="1559">
                  <c:v>-1.4971908770563593</c:v>
                </c:pt>
                <c:pt idx="1560">
                  <c:v>-2.4650152318435388</c:v>
                </c:pt>
                <c:pt idx="1561">
                  <c:v>-12.61184487368077</c:v>
                </c:pt>
                <c:pt idx="1562">
                  <c:v>7.099252299002309</c:v>
                </c:pt>
                <c:pt idx="1563">
                  <c:v>6.4652730703959262</c:v>
                </c:pt>
                <c:pt idx="1564">
                  <c:v>6.5770886339055945</c:v>
                </c:pt>
                <c:pt idx="1565">
                  <c:v>5.3075908293468474</c:v>
                </c:pt>
                <c:pt idx="1566">
                  <c:v>5.8201291962447534</c:v>
                </c:pt>
                <c:pt idx="1567">
                  <c:v>5.1173719049181301</c:v>
                </c:pt>
                <c:pt idx="1568">
                  <c:v>5.522939867894574</c:v>
                </c:pt>
                <c:pt idx="1569">
                  <c:v>4.8660211621413607</c:v>
                </c:pt>
                <c:pt idx="1570">
                  <c:v>3.8065986976989254</c:v>
                </c:pt>
                <c:pt idx="1571">
                  <c:v>4.174149503890586</c:v>
                </c:pt>
                <c:pt idx="1572">
                  <c:v>3.872940387125857</c:v>
                </c:pt>
                <c:pt idx="1573">
                  <c:v>3.8311543039316147</c:v>
                </c:pt>
                <c:pt idx="1574">
                  <c:v>4.0535665183466403</c:v>
                </c:pt>
                <c:pt idx="1575">
                  <c:v>4.0570086205892748</c:v>
                </c:pt>
                <c:pt idx="1576">
                  <c:v>3.3111474616688206</c:v>
                </c:pt>
                <c:pt idx="1577">
                  <c:v>6.3281626155365824</c:v>
                </c:pt>
                <c:pt idx="1578">
                  <c:v>1.4706161361994499</c:v>
                </c:pt>
                <c:pt idx="1579">
                  <c:v>6.0948936563186225</c:v>
                </c:pt>
                <c:pt idx="1580">
                  <c:v>5.322194241338579</c:v>
                </c:pt>
                <c:pt idx="1581">
                  <c:v>5.0402293927937611</c:v>
                </c:pt>
                <c:pt idx="1582">
                  <c:v>0.15190814771429417</c:v>
                </c:pt>
                <c:pt idx="1583">
                  <c:v>5.5165952685171327</c:v>
                </c:pt>
                <c:pt idx="1584">
                  <c:v>5.7762982119960169</c:v>
                </c:pt>
                <c:pt idx="1585">
                  <c:v>5.2215966638603755</c:v>
                </c:pt>
                <c:pt idx="1586">
                  <c:v>4.8225656917961013</c:v>
                </c:pt>
                <c:pt idx="1587">
                  <c:v>4.8925330210714382</c:v>
                </c:pt>
                <c:pt idx="1588">
                  <c:v>4.7180880021635145</c:v>
                </c:pt>
                <c:pt idx="1589">
                  <c:v>5.2291755933871054</c:v>
                </c:pt>
                <c:pt idx="1590">
                  <c:v>5.1501527275976446</c:v>
                </c:pt>
                <c:pt idx="1591">
                  <c:v>5.0358876971731998</c:v>
                </c:pt>
                <c:pt idx="1592">
                  <c:v>2.4808750965584938</c:v>
                </c:pt>
                <c:pt idx="1593">
                  <c:v>2.3354322783909227</c:v>
                </c:pt>
                <c:pt idx="1594">
                  <c:v>1.7285920673154667</c:v>
                </c:pt>
                <c:pt idx="1595">
                  <c:v>2.0851230626910091</c:v>
                </c:pt>
                <c:pt idx="1596">
                  <c:v>2.0229184817252976</c:v>
                </c:pt>
                <c:pt idx="1597">
                  <c:v>1.7536936972643047</c:v>
                </c:pt>
                <c:pt idx="1598">
                  <c:v>1.7764082111653472</c:v>
                </c:pt>
                <c:pt idx="1599">
                  <c:v>1.7454899667360948</c:v>
                </c:pt>
                <c:pt idx="1600">
                  <c:v>1.5556969425215152</c:v>
                </c:pt>
                <c:pt idx="1601">
                  <c:v>1.4800707645354696</c:v>
                </c:pt>
                <c:pt idx="1602">
                  <c:v>1.2789435588671578</c:v>
                </c:pt>
                <c:pt idx="1603">
                  <c:v>-6.4953686124516992</c:v>
                </c:pt>
                <c:pt idx="1604">
                  <c:v>-7.5236656002110607</c:v>
                </c:pt>
                <c:pt idx="1605">
                  <c:v>0.65365310940934196</c:v>
                </c:pt>
                <c:pt idx="1606">
                  <c:v>0.76535176774287206</c:v>
                </c:pt>
                <c:pt idx="1607">
                  <c:v>4.6102083328279138</c:v>
                </c:pt>
                <c:pt idx="1608">
                  <c:v>4.423018000690921</c:v>
                </c:pt>
                <c:pt idx="1609">
                  <c:v>4.2925982487684955</c:v>
                </c:pt>
                <c:pt idx="1610">
                  <c:v>3.9672555399552625</c:v>
                </c:pt>
                <c:pt idx="1611">
                  <c:v>-8.4032633133204691</c:v>
                </c:pt>
                <c:pt idx="1612">
                  <c:v>1.9019262516060975</c:v>
                </c:pt>
                <c:pt idx="1613">
                  <c:v>2.0621765600692306</c:v>
                </c:pt>
                <c:pt idx="1614">
                  <c:v>-8.0609574976552594</c:v>
                </c:pt>
                <c:pt idx="1615">
                  <c:v>2.2483116523908389</c:v>
                </c:pt>
                <c:pt idx="1616">
                  <c:v>1.9559389672169594</c:v>
                </c:pt>
                <c:pt idx="1617">
                  <c:v>2.2932609408089117</c:v>
                </c:pt>
                <c:pt idx="1618">
                  <c:v>1.8932376690721424</c:v>
                </c:pt>
                <c:pt idx="1619">
                  <c:v>0.91465043569565596</c:v>
                </c:pt>
                <c:pt idx="1620">
                  <c:v>0.27719174910243849</c:v>
                </c:pt>
                <c:pt idx="1621">
                  <c:v>0.26545583763412778</c:v>
                </c:pt>
                <c:pt idx="1622">
                  <c:v>2.6157625148812538</c:v>
                </c:pt>
                <c:pt idx="1623">
                  <c:v>2.6159186061780892</c:v>
                </c:pt>
                <c:pt idx="1624">
                  <c:v>2.096514999078225</c:v>
                </c:pt>
                <c:pt idx="1625">
                  <c:v>3.9330365415539954</c:v>
                </c:pt>
                <c:pt idx="1626">
                  <c:v>3.9407635945819899</c:v>
                </c:pt>
                <c:pt idx="1627">
                  <c:v>3.8597819393063002</c:v>
                </c:pt>
                <c:pt idx="1628">
                  <c:v>3.6086068405403835</c:v>
                </c:pt>
                <c:pt idx="1629">
                  <c:v>3.8537917507238757</c:v>
                </c:pt>
                <c:pt idx="1630">
                  <c:v>-1.6174799719223776</c:v>
                </c:pt>
                <c:pt idx="1631">
                  <c:v>5.813002356737722</c:v>
                </c:pt>
                <c:pt idx="1632">
                  <c:v>5.5455672081157763</c:v>
                </c:pt>
                <c:pt idx="1633">
                  <c:v>5.8142538499763878</c:v>
                </c:pt>
                <c:pt idx="1634">
                  <c:v>5.7158777459235814</c:v>
                </c:pt>
                <c:pt idx="1635">
                  <c:v>5.6234274254385559</c:v>
                </c:pt>
                <c:pt idx="1636">
                  <c:v>4.4818772329173981</c:v>
                </c:pt>
                <c:pt idx="1637">
                  <c:v>4.3299932412209943</c:v>
                </c:pt>
                <c:pt idx="1638">
                  <c:v>4.1786998209764823</c:v>
                </c:pt>
                <c:pt idx="1639">
                  <c:v>0.10792884738149691</c:v>
                </c:pt>
                <c:pt idx="1640">
                  <c:v>-0.63234871398532888</c:v>
                </c:pt>
                <c:pt idx="1641">
                  <c:v>3.5018994470669913</c:v>
                </c:pt>
                <c:pt idx="1642">
                  <c:v>3.3640549376041369</c:v>
                </c:pt>
                <c:pt idx="1643">
                  <c:v>3.1749978371874228</c:v>
                </c:pt>
                <c:pt idx="1644">
                  <c:v>3.0071844763825881</c:v>
                </c:pt>
                <c:pt idx="1645">
                  <c:v>9.3035399512537413</c:v>
                </c:pt>
                <c:pt idx="1646">
                  <c:v>4.4316015026803299</c:v>
                </c:pt>
                <c:pt idx="1647">
                  <c:v>2.5072969352531103</c:v>
                </c:pt>
                <c:pt idx="1648">
                  <c:v>-3.650457314230986</c:v>
                </c:pt>
                <c:pt idx="1649">
                  <c:v>2.0617803391602472</c:v>
                </c:pt>
                <c:pt idx="1650">
                  <c:v>-4.5015871551223121</c:v>
                </c:pt>
                <c:pt idx="1651">
                  <c:v>-0.3054759658286253</c:v>
                </c:pt>
                <c:pt idx="1652">
                  <c:v>-16.716874301433332</c:v>
                </c:pt>
                <c:pt idx="1653">
                  <c:v>-17.166537068473932</c:v>
                </c:pt>
                <c:pt idx="1654">
                  <c:v>-17.612237411325097</c:v>
                </c:pt>
                <c:pt idx="1655">
                  <c:v>-17.898742674897584</c:v>
                </c:pt>
                <c:pt idx="1656">
                  <c:v>-20.118329800879764</c:v>
                </c:pt>
                <c:pt idx="1657">
                  <c:v>-18.980920597482619</c:v>
                </c:pt>
                <c:pt idx="1658">
                  <c:v>-3.0793786191697103</c:v>
                </c:pt>
                <c:pt idx="1659">
                  <c:v>-3.6489365620813947</c:v>
                </c:pt>
                <c:pt idx="1660">
                  <c:v>3.1497190454996731</c:v>
                </c:pt>
                <c:pt idx="1661">
                  <c:v>-1.1860918007893073</c:v>
                </c:pt>
                <c:pt idx="1662">
                  <c:v>-4.4648790228439053</c:v>
                </c:pt>
                <c:pt idx="1663">
                  <c:v>-6.2025915318844618</c:v>
                </c:pt>
                <c:pt idx="1664">
                  <c:v>-22.803014604031937</c:v>
                </c:pt>
                <c:pt idx="1665">
                  <c:v>-23.175480467558174</c:v>
                </c:pt>
                <c:pt idx="1666">
                  <c:v>-6.3056895010605105</c:v>
                </c:pt>
                <c:pt idx="1667">
                  <c:v>-6.7173931892342678</c:v>
                </c:pt>
                <c:pt idx="1668">
                  <c:v>-6.8279314585463204</c:v>
                </c:pt>
                <c:pt idx="1669">
                  <c:v>-6.9460183888667713</c:v>
                </c:pt>
                <c:pt idx="1670">
                  <c:v>-7.0437852083933938</c:v>
                </c:pt>
                <c:pt idx="1671">
                  <c:v>0.84860199540312498</c:v>
                </c:pt>
                <c:pt idx="1672">
                  <c:v>-1.3913074348818546</c:v>
                </c:pt>
                <c:pt idx="1673">
                  <c:v>0.42828391165022833</c:v>
                </c:pt>
                <c:pt idx="1674">
                  <c:v>-8.541487046414602</c:v>
                </c:pt>
                <c:pt idx="1675">
                  <c:v>0.12948358634946286</c:v>
                </c:pt>
                <c:pt idx="1676">
                  <c:v>-0.15467596982088991</c:v>
                </c:pt>
                <c:pt idx="1677">
                  <c:v>-0.306466430402007</c:v>
                </c:pt>
                <c:pt idx="1678">
                  <c:v>-0.53282888272330564</c:v>
                </c:pt>
                <c:pt idx="1679">
                  <c:v>-0.6433156202665169</c:v>
                </c:pt>
                <c:pt idx="1680">
                  <c:v>-0.85517627966014442</c:v>
                </c:pt>
                <c:pt idx="1681">
                  <c:v>2.5754092036419376</c:v>
                </c:pt>
                <c:pt idx="1682">
                  <c:v>2.3260355338050172</c:v>
                </c:pt>
                <c:pt idx="1683">
                  <c:v>2.0036365211818232</c:v>
                </c:pt>
                <c:pt idx="1684">
                  <c:v>-0.37983393569550739</c:v>
                </c:pt>
                <c:pt idx="1685">
                  <c:v>-0.64159004644038153</c:v>
                </c:pt>
                <c:pt idx="1686">
                  <c:v>-12.991486967715751</c:v>
                </c:pt>
                <c:pt idx="1687">
                  <c:v>-0.24898396228952707</c:v>
                </c:pt>
                <c:pt idx="1688">
                  <c:v>0.21764725356522599</c:v>
                </c:pt>
                <c:pt idx="1689">
                  <c:v>0.36950636333901488</c:v>
                </c:pt>
                <c:pt idx="1690">
                  <c:v>0.52964721012488669</c:v>
                </c:pt>
                <c:pt idx="1691">
                  <c:v>0.48417091996788258</c:v>
                </c:pt>
                <c:pt idx="1692">
                  <c:v>0.11454925924777007</c:v>
                </c:pt>
                <c:pt idx="1693">
                  <c:v>9.9263814097772338E-2</c:v>
                </c:pt>
                <c:pt idx="1694">
                  <c:v>-0.25563806491546015</c:v>
                </c:pt>
                <c:pt idx="1695">
                  <c:v>-16.584071532958028</c:v>
                </c:pt>
                <c:pt idx="1696">
                  <c:v>3.0040660981868457</c:v>
                </c:pt>
                <c:pt idx="1697">
                  <c:v>2.7390637755490035</c:v>
                </c:pt>
                <c:pt idx="1698">
                  <c:v>2.5641314553980394</c:v>
                </c:pt>
                <c:pt idx="1699">
                  <c:v>2.2625563901599386</c:v>
                </c:pt>
                <c:pt idx="1700">
                  <c:v>2.156638252200366</c:v>
                </c:pt>
                <c:pt idx="1701">
                  <c:v>1.933578175557976</c:v>
                </c:pt>
                <c:pt idx="1702">
                  <c:v>1.6640896450840181</c:v>
                </c:pt>
                <c:pt idx="1703">
                  <c:v>1.5004523640624492</c:v>
                </c:pt>
                <c:pt idx="1704">
                  <c:v>-6.7782556515097934</c:v>
                </c:pt>
                <c:pt idx="1705">
                  <c:v>-7.0424963465532411</c:v>
                </c:pt>
                <c:pt idx="1706">
                  <c:v>0.67257280866352231</c:v>
                </c:pt>
                <c:pt idx="1707">
                  <c:v>-8.4100889556257048</c:v>
                </c:pt>
                <c:pt idx="1708">
                  <c:v>-2.8310881779099187E-2</c:v>
                </c:pt>
                <c:pt idx="1709">
                  <c:v>-9.4375653325770443</c:v>
                </c:pt>
                <c:pt idx="1710">
                  <c:v>-0.58404434752342116</c:v>
                </c:pt>
                <c:pt idx="1711">
                  <c:v>6.1885298218355427</c:v>
                </c:pt>
                <c:pt idx="1712">
                  <c:v>0.28350329138057534</c:v>
                </c:pt>
                <c:pt idx="1713">
                  <c:v>2.5227622867765902</c:v>
                </c:pt>
                <c:pt idx="1714">
                  <c:v>2.6719330329282402</c:v>
                </c:pt>
                <c:pt idx="1715">
                  <c:v>9.5004345180840755</c:v>
                </c:pt>
                <c:pt idx="1716">
                  <c:v>8.1559726785581521</c:v>
                </c:pt>
                <c:pt idx="1717">
                  <c:v>-1.4707842887094844</c:v>
                </c:pt>
                <c:pt idx="1718">
                  <c:v>-1.7135056320710917</c:v>
                </c:pt>
                <c:pt idx="1719">
                  <c:v>-3.0618594256556917</c:v>
                </c:pt>
                <c:pt idx="1720">
                  <c:v>-2.2935963711840621</c:v>
                </c:pt>
                <c:pt idx="1721">
                  <c:v>-1.3594625356889196</c:v>
                </c:pt>
                <c:pt idx="1722">
                  <c:v>-4.5008540609382424</c:v>
                </c:pt>
                <c:pt idx="1723">
                  <c:v>-0.9796174206034014</c:v>
                </c:pt>
                <c:pt idx="1724">
                  <c:v>-0.89263355737328087</c:v>
                </c:pt>
                <c:pt idx="1725">
                  <c:v>-0.97865968444259155</c:v>
                </c:pt>
                <c:pt idx="1726">
                  <c:v>4.0478394672124933</c:v>
                </c:pt>
                <c:pt idx="1727">
                  <c:v>3.2133728353781503</c:v>
                </c:pt>
                <c:pt idx="1728">
                  <c:v>-2.4446171350774346</c:v>
                </c:pt>
                <c:pt idx="1729">
                  <c:v>0.16692662383547152</c:v>
                </c:pt>
                <c:pt idx="1730">
                  <c:v>3.3395167915156745</c:v>
                </c:pt>
                <c:pt idx="1731">
                  <c:v>7.2709961855999969</c:v>
                </c:pt>
                <c:pt idx="1732">
                  <c:v>7.5254155538690259</c:v>
                </c:pt>
                <c:pt idx="1733">
                  <c:v>-0.59103486964641916</c:v>
                </c:pt>
                <c:pt idx="1734">
                  <c:v>3.3327629355764397</c:v>
                </c:pt>
                <c:pt idx="1735">
                  <c:v>2.2404788390338353</c:v>
                </c:pt>
                <c:pt idx="1736">
                  <c:v>2.3439299643418758</c:v>
                </c:pt>
                <c:pt idx="1737">
                  <c:v>1.7769418444896075</c:v>
                </c:pt>
                <c:pt idx="1738">
                  <c:v>-6.8450127177742029E-2</c:v>
                </c:pt>
                <c:pt idx="1739">
                  <c:v>-3.7689510579973905E-2</c:v>
                </c:pt>
                <c:pt idx="1740">
                  <c:v>0.32535280539533562</c:v>
                </c:pt>
                <c:pt idx="1741">
                  <c:v>0.58122169408300195</c:v>
                </c:pt>
                <c:pt idx="1742">
                  <c:v>5.8397128197703179</c:v>
                </c:pt>
                <c:pt idx="1743">
                  <c:v>5.6923532988475953</c:v>
                </c:pt>
                <c:pt idx="1744">
                  <c:v>5.6927841113760715</c:v>
                </c:pt>
                <c:pt idx="1745">
                  <c:v>5.948330058426178</c:v>
                </c:pt>
                <c:pt idx="1746">
                  <c:v>4.9735075055343483</c:v>
                </c:pt>
                <c:pt idx="1747">
                  <c:v>5.3863363105800133</c:v>
                </c:pt>
                <c:pt idx="1748">
                  <c:v>4.8571092669126967</c:v>
                </c:pt>
                <c:pt idx="1749">
                  <c:v>4.9762012082249907</c:v>
                </c:pt>
                <c:pt idx="1750">
                  <c:v>-1.2505463352992314</c:v>
                </c:pt>
                <c:pt idx="1751">
                  <c:v>4.6773431741840126</c:v>
                </c:pt>
                <c:pt idx="1752">
                  <c:v>4.546655352518111</c:v>
                </c:pt>
                <c:pt idx="1753">
                  <c:v>9.762487915925389</c:v>
                </c:pt>
                <c:pt idx="1754">
                  <c:v>8.819966464393044</c:v>
                </c:pt>
                <c:pt idx="1755">
                  <c:v>6.6254270235099044</c:v>
                </c:pt>
                <c:pt idx="1756">
                  <c:v>6.5476030580352953</c:v>
                </c:pt>
                <c:pt idx="1757">
                  <c:v>-2.3153513373641137</c:v>
                </c:pt>
                <c:pt idx="1758">
                  <c:v>5.4518783921600535</c:v>
                </c:pt>
                <c:pt idx="1759">
                  <c:v>-0.33063122370426096</c:v>
                </c:pt>
                <c:pt idx="1760">
                  <c:v>-3.5889493209165013</c:v>
                </c:pt>
                <c:pt idx="1761">
                  <c:v>-4.2746024996635636</c:v>
                </c:pt>
                <c:pt idx="1762">
                  <c:v>-4.8837382802053577</c:v>
                </c:pt>
                <c:pt idx="1763">
                  <c:v>-5.6105585517642389</c:v>
                </c:pt>
                <c:pt idx="1764">
                  <c:v>-6.223631377555253</c:v>
                </c:pt>
                <c:pt idx="1765">
                  <c:v>-6.8884361767650297</c:v>
                </c:pt>
                <c:pt idx="1766">
                  <c:v>-7.6207081863576009</c:v>
                </c:pt>
                <c:pt idx="1767">
                  <c:v>-8.3876659967674083</c:v>
                </c:pt>
                <c:pt idx="1768">
                  <c:v>-20.334512974164376</c:v>
                </c:pt>
                <c:pt idx="1769">
                  <c:v>-9.7504987074258747</c:v>
                </c:pt>
                <c:pt idx="1770">
                  <c:v>-5.0952521637133898</c:v>
                </c:pt>
                <c:pt idx="1771">
                  <c:v>-11.060778791191289</c:v>
                </c:pt>
                <c:pt idx="1772">
                  <c:v>-4.1154357929846608</c:v>
                </c:pt>
                <c:pt idx="1773">
                  <c:v>-7.392896982460246</c:v>
                </c:pt>
                <c:pt idx="1774">
                  <c:v>-7.6813930315720782</c:v>
                </c:pt>
                <c:pt idx="1775">
                  <c:v>-8.1076174507405216</c:v>
                </c:pt>
                <c:pt idx="1776">
                  <c:v>-8.4766966212045212</c:v>
                </c:pt>
                <c:pt idx="1777">
                  <c:v>-8.7738117966658358</c:v>
                </c:pt>
                <c:pt idx="1778">
                  <c:v>-1.061254670441703</c:v>
                </c:pt>
                <c:pt idx="1779">
                  <c:v>-5.0778721107750657</c:v>
                </c:pt>
                <c:pt idx="1780">
                  <c:v>-9.9223934726968928</c:v>
                </c:pt>
                <c:pt idx="1781">
                  <c:v>-27.966231916850326</c:v>
                </c:pt>
                <c:pt idx="1782">
                  <c:v>-26.796986083177913</c:v>
                </c:pt>
                <c:pt idx="1783">
                  <c:v>-27.445522430284935</c:v>
                </c:pt>
                <c:pt idx="1784">
                  <c:v>-27.426673993484599</c:v>
                </c:pt>
                <c:pt idx="1785">
                  <c:v>-27.759486023264543</c:v>
                </c:pt>
                <c:pt idx="1786">
                  <c:v>-28.061492505748802</c:v>
                </c:pt>
                <c:pt idx="1787">
                  <c:v>4.9738179620907399</c:v>
                </c:pt>
                <c:pt idx="1788">
                  <c:v>4.7186203665972348</c:v>
                </c:pt>
                <c:pt idx="1789">
                  <c:v>4.5706155957397616</c:v>
                </c:pt>
                <c:pt idx="1790">
                  <c:v>3.1853150309305698</c:v>
                </c:pt>
                <c:pt idx="1791">
                  <c:v>4.2439465172559254</c:v>
                </c:pt>
                <c:pt idx="1792">
                  <c:v>-5.1874352471993435</c:v>
                </c:pt>
                <c:pt idx="1793">
                  <c:v>12.195098201428022</c:v>
                </c:pt>
                <c:pt idx="1794">
                  <c:v>8.195906149111595</c:v>
                </c:pt>
                <c:pt idx="1795">
                  <c:v>-0.78877694793955599</c:v>
                </c:pt>
                <c:pt idx="1796">
                  <c:v>-3.2096619556859021</c:v>
                </c:pt>
                <c:pt idx="1797">
                  <c:v>-2.5989080095930595</c:v>
                </c:pt>
                <c:pt idx="1798">
                  <c:v>3.0530086323467329</c:v>
                </c:pt>
                <c:pt idx="1799">
                  <c:v>2.8437873062501584</c:v>
                </c:pt>
                <c:pt idx="1800">
                  <c:v>2.6130011991820465</c:v>
                </c:pt>
                <c:pt idx="1801">
                  <c:v>-0.72331414395138227</c:v>
                </c:pt>
                <c:pt idx="1802">
                  <c:v>-0.85767819640811871</c:v>
                </c:pt>
                <c:pt idx="1803">
                  <c:v>3.0444899460582175</c:v>
                </c:pt>
                <c:pt idx="1804">
                  <c:v>2.2617727208787568</c:v>
                </c:pt>
                <c:pt idx="1805">
                  <c:v>2.1917941538395889</c:v>
                </c:pt>
                <c:pt idx="1806">
                  <c:v>2.5728786635887597</c:v>
                </c:pt>
                <c:pt idx="1807">
                  <c:v>2.4271420856113921</c:v>
                </c:pt>
                <c:pt idx="1808">
                  <c:v>1.7587969980900282</c:v>
                </c:pt>
                <c:pt idx="1809">
                  <c:v>2.1596677455864826</c:v>
                </c:pt>
                <c:pt idx="1810">
                  <c:v>6.0510051710766879</c:v>
                </c:pt>
                <c:pt idx="1811">
                  <c:v>5.9418234632417839</c:v>
                </c:pt>
                <c:pt idx="1812">
                  <c:v>5.1821945674018313</c:v>
                </c:pt>
                <c:pt idx="1813">
                  <c:v>5.5452712092014282</c:v>
                </c:pt>
                <c:pt idx="1814">
                  <c:v>5.3886423986184457</c:v>
                </c:pt>
                <c:pt idx="1815">
                  <c:v>-0.28097446619407307</c:v>
                </c:pt>
                <c:pt idx="1816">
                  <c:v>4.6977971298154095</c:v>
                </c:pt>
                <c:pt idx="1817">
                  <c:v>4.9457757124779684</c:v>
                </c:pt>
                <c:pt idx="1818">
                  <c:v>-0.25426438267949564</c:v>
                </c:pt>
                <c:pt idx="1819">
                  <c:v>-0.4201161291481792</c:v>
                </c:pt>
                <c:pt idx="1820">
                  <c:v>-0.63129519322459882</c:v>
                </c:pt>
                <c:pt idx="1821">
                  <c:v>-0.74162091474403613</c:v>
                </c:pt>
                <c:pt idx="1822">
                  <c:v>-0.8851366953558063</c:v>
                </c:pt>
                <c:pt idx="1823">
                  <c:v>-1.0484954270972946</c:v>
                </c:pt>
                <c:pt idx="1824">
                  <c:v>-1.1628090371865181</c:v>
                </c:pt>
                <c:pt idx="1825">
                  <c:v>-1.3176655033658708</c:v>
                </c:pt>
                <c:pt idx="1826">
                  <c:v>-1.495716687399659</c:v>
                </c:pt>
                <c:pt idx="1827">
                  <c:v>-10.659145463945547</c:v>
                </c:pt>
                <c:pt idx="1828">
                  <c:v>-1.8041239178207906</c:v>
                </c:pt>
                <c:pt idx="1829">
                  <c:v>-1.9126391616293235</c:v>
                </c:pt>
                <c:pt idx="1830">
                  <c:v>-2.1230170748471506</c:v>
                </c:pt>
                <c:pt idx="1831">
                  <c:v>-2.2218389699932453</c:v>
                </c:pt>
                <c:pt idx="1832">
                  <c:v>-9.9879593147274193</c:v>
                </c:pt>
                <c:pt idx="1833">
                  <c:v>5.6163399911747938</c:v>
                </c:pt>
                <c:pt idx="1834">
                  <c:v>5.5054719719618301</c:v>
                </c:pt>
                <c:pt idx="1835">
                  <c:v>1.3896994810069372</c:v>
                </c:pt>
                <c:pt idx="1836">
                  <c:v>6.396018699419832</c:v>
                </c:pt>
                <c:pt idx="1837">
                  <c:v>4.9649815232429404</c:v>
                </c:pt>
                <c:pt idx="1838">
                  <c:v>5.5788818173072148</c:v>
                </c:pt>
                <c:pt idx="1839">
                  <c:v>5.4101814783487576</c:v>
                </c:pt>
                <c:pt idx="1840">
                  <c:v>5.9334475052446161</c:v>
                </c:pt>
                <c:pt idx="1841">
                  <c:v>5.6046708383663324</c:v>
                </c:pt>
                <c:pt idx="1842">
                  <c:v>5.1474260707472572</c:v>
                </c:pt>
                <c:pt idx="1843">
                  <c:v>5.1901934029777079</c:v>
                </c:pt>
                <c:pt idx="1844">
                  <c:v>5.3737651802004098</c:v>
                </c:pt>
                <c:pt idx="1845">
                  <c:v>5.5171137232103984</c:v>
                </c:pt>
                <c:pt idx="1846">
                  <c:v>5.3502709523999465</c:v>
                </c:pt>
                <c:pt idx="1847">
                  <c:v>5.3591867948045122</c:v>
                </c:pt>
                <c:pt idx="1848">
                  <c:v>1.3018998352420241</c:v>
                </c:pt>
                <c:pt idx="1849">
                  <c:v>1.2462271814471666</c:v>
                </c:pt>
                <c:pt idx="1850">
                  <c:v>1.1755738300851422</c:v>
                </c:pt>
                <c:pt idx="1851">
                  <c:v>0.69553772724404028</c:v>
                </c:pt>
                <c:pt idx="1852">
                  <c:v>0.57647466562669947</c:v>
                </c:pt>
                <c:pt idx="1853">
                  <c:v>0.4527678135239051</c:v>
                </c:pt>
                <c:pt idx="1854">
                  <c:v>-11.293979878705958</c:v>
                </c:pt>
                <c:pt idx="1855">
                  <c:v>0.26478404336882289</c:v>
                </c:pt>
                <c:pt idx="1856">
                  <c:v>7.3512449601333083</c:v>
                </c:pt>
                <c:pt idx="1857">
                  <c:v>-8.2901636631663642</c:v>
                </c:pt>
                <c:pt idx="1858">
                  <c:v>-8.809377690766898E-2</c:v>
                </c:pt>
                <c:pt idx="1859">
                  <c:v>-6.0943996279280876E-2</c:v>
                </c:pt>
                <c:pt idx="1860">
                  <c:v>-9.4326046538529218E-2</c:v>
                </c:pt>
                <c:pt idx="1861">
                  <c:v>-0.13272105783230631</c:v>
                </c:pt>
                <c:pt idx="1862">
                  <c:v>-0.15548602053300503</c:v>
                </c:pt>
                <c:pt idx="1863">
                  <c:v>6.4820346526650523</c:v>
                </c:pt>
                <c:pt idx="1864">
                  <c:v>4.5190245529965081</c:v>
                </c:pt>
                <c:pt idx="1865">
                  <c:v>4.2746391377139519</c:v>
                </c:pt>
                <c:pt idx="1866">
                  <c:v>-2.0089591842616294</c:v>
                </c:pt>
                <c:pt idx="1867">
                  <c:v>3.992345208248226</c:v>
                </c:pt>
                <c:pt idx="1868">
                  <c:v>4.2244169174572104</c:v>
                </c:pt>
                <c:pt idx="1869">
                  <c:v>3.7275211261953016</c:v>
                </c:pt>
                <c:pt idx="1870">
                  <c:v>3.6428033588564599</c:v>
                </c:pt>
                <c:pt idx="1871">
                  <c:v>3.710007252487646</c:v>
                </c:pt>
                <c:pt idx="1872">
                  <c:v>3.3112896630875981</c:v>
                </c:pt>
                <c:pt idx="1873">
                  <c:v>3.2678767621105087</c:v>
                </c:pt>
                <c:pt idx="1874">
                  <c:v>2.8636322798837175</c:v>
                </c:pt>
                <c:pt idx="1875">
                  <c:v>3.1238281017285017</c:v>
                </c:pt>
                <c:pt idx="1876">
                  <c:v>-4.3074558447373752</c:v>
                </c:pt>
                <c:pt idx="1877">
                  <c:v>10.310910482233966</c:v>
                </c:pt>
                <c:pt idx="1878">
                  <c:v>6.6560111018438688</c:v>
                </c:pt>
                <c:pt idx="1879">
                  <c:v>4.6398312220111277</c:v>
                </c:pt>
                <c:pt idx="1880">
                  <c:v>4.5446279713428943</c:v>
                </c:pt>
                <c:pt idx="1881">
                  <c:v>4.5160289172913739</c:v>
                </c:pt>
                <c:pt idx="1882">
                  <c:v>-1.1019653060572145</c:v>
                </c:pt>
                <c:pt idx="1883">
                  <c:v>-1.2964733791400251</c:v>
                </c:pt>
                <c:pt idx="1884">
                  <c:v>4.5579084564320977</c:v>
                </c:pt>
                <c:pt idx="1885">
                  <c:v>4.3681142931127228</c:v>
                </c:pt>
                <c:pt idx="1886">
                  <c:v>4.6803048877513742</c:v>
                </c:pt>
                <c:pt idx="1887">
                  <c:v>3.8401403539764898</c:v>
                </c:pt>
                <c:pt idx="1888">
                  <c:v>3.4704872481043827</c:v>
                </c:pt>
                <c:pt idx="1889">
                  <c:v>3.524648193294007</c:v>
                </c:pt>
                <c:pt idx="1890">
                  <c:v>3.8440757138423001</c:v>
                </c:pt>
                <c:pt idx="1891">
                  <c:v>3.3234832376161498</c:v>
                </c:pt>
                <c:pt idx="1892">
                  <c:v>2.7185307191295722</c:v>
                </c:pt>
                <c:pt idx="1893">
                  <c:v>2.5678072984840634</c:v>
                </c:pt>
                <c:pt idx="1894">
                  <c:v>2.4595643260215803</c:v>
                </c:pt>
                <c:pt idx="1895">
                  <c:v>2.1010361139418783</c:v>
                </c:pt>
                <c:pt idx="1896">
                  <c:v>2.0809914862609338</c:v>
                </c:pt>
                <c:pt idx="1897">
                  <c:v>2.0183732641603416</c:v>
                </c:pt>
                <c:pt idx="1898">
                  <c:v>2.348920712946938</c:v>
                </c:pt>
                <c:pt idx="1899">
                  <c:v>1.8417756980216131</c:v>
                </c:pt>
                <c:pt idx="1900">
                  <c:v>1.8160480095435938</c:v>
                </c:pt>
                <c:pt idx="1901">
                  <c:v>1.8003683680895173</c:v>
                </c:pt>
                <c:pt idx="1902">
                  <c:v>1.6343113022126754</c:v>
                </c:pt>
                <c:pt idx="1903">
                  <c:v>1.6820710296320514</c:v>
                </c:pt>
                <c:pt idx="1904">
                  <c:v>1.549061920769303</c:v>
                </c:pt>
                <c:pt idx="1905">
                  <c:v>1.3343678228132478</c:v>
                </c:pt>
                <c:pt idx="1906">
                  <c:v>1.2469373181052483</c:v>
                </c:pt>
                <c:pt idx="1907">
                  <c:v>1.1213860063307586</c:v>
                </c:pt>
                <c:pt idx="1908">
                  <c:v>-3.5781383150175881</c:v>
                </c:pt>
                <c:pt idx="1909">
                  <c:v>-3.9936455140477007</c:v>
                </c:pt>
                <c:pt idx="1910">
                  <c:v>0.91674759757599211</c:v>
                </c:pt>
                <c:pt idx="1911">
                  <c:v>0.89213526775291396</c:v>
                </c:pt>
                <c:pt idx="1912">
                  <c:v>-4.4770103495384284</c:v>
                </c:pt>
                <c:pt idx="1913">
                  <c:v>-0.30961503656864503</c:v>
                </c:pt>
                <c:pt idx="1914">
                  <c:v>-5.417916701108302</c:v>
                </c:pt>
                <c:pt idx="1915">
                  <c:v>0.35525605408105948</c:v>
                </c:pt>
                <c:pt idx="1916">
                  <c:v>0.44759892708611504</c:v>
                </c:pt>
                <c:pt idx="1917">
                  <c:v>0.54505460280283402</c:v>
                </c:pt>
                <c:pt idx="1918">
                  <c:v>0.1697542393224325</c:v>
                </c:pt>
                <c:pt idx="1919">
                  <c:v>3.8886969263704434E-2</c:v>
                </c:pt>
                <c:pt idx="1920">
                  <c:v>0.38168875418413545</c:v>
                </c:pt>
                <c:pt idx="1921">
                  <c:v>0.39500268982405423</c:v>
                </c:pt>
                <c:pt idx="1922">
                  <c:v>-0.14543642393112557</c:v>
                </c:pt>
                <c:pt idx="1923">
                  <c:v>11.388581935837363</c:v>
                </c:pt>
                <c:pt idx="1924">
                  <c:v>6.8890551587174631</c:v>
                </c:pt>
                <c:pt idx="1925">
                  <c:v>4.680758180818426</c:v>
                </c:pt>
                <c:pt idx="1926">
                  <c:v>2.169874721533068</c:v>
                </c:pt>
                <c:pt idx="1927">
                  <c:v>-0.2338959961758012</c:v>
                </c:pt>
                <c:pt idx="1928">
                  <c:v>-2.263083125132316</c:v>
                </c:pt>
                <c:pt idx="1929">
                  <c:v>-1.0216719724834231</c:v>
                </c:pt>
                <c:pt idx="1930">
                  <c:v>0.71367143312264059</c:v>
                </c:pt>
                <c:pt idx="1931">
                  <c:v>-1.1628711037311292</c:v>
                </c:pt>
                <c:pt idx="1932">
                  <c:v>-5.7845672296274184</c:v>
                </c:pt>
                <c:pt idx="1933">
                  <c:v>-6.4653175218641779E-2</c:v>
                </c:pt>
                <c:pt idx="1934">
                  <c:v>-6.0187732829909217</c:v>
                </c:pt>
                <c:pt idx="1935">
                  <c:v>-4.9579745212662818</c:v>
                </c:pt>
                <c:pt idx="1936">
                  <c:v>-5.4586383199291504</c:v>
                </c:pt>
                <c:pt idx="1937">
                  <c:v>-4.7262349834066528</c:v>
                </c:pt>
                <c:pt idx="1938">
                  <c:v>4.0541598445206866</c:v>
                </c:pt>
                <c:pt idx="1939">
                  <c:v>3.8527576168285691</c:v>
                </c:pt>
                <c:pt idx="1940">
                  <c:v>3.8334721570898047</c:v>
                </c:pt>
                <c:pt idx="1941">
                  <c:v>4.0686398536655659</c:v>
                </c:pt>
                <c:pt idx="1942">
                  <c:v>6.6193574830113802</c:v>
                </c:pt>
                <c:pt idx="1943">
                  <c:v>4.2467084335939411</c:v>
                </c:pt>
                <c:pt idx="1944">
                  <c:v>2.9883266842563629</c:v>
                </c:pt>
                <c:pt idx="1945">
                  <c:v>6.2949655087978629</c:v>
                </c:pt>
                <c:pt idx="1946">
                  <c:v>5.9326689449599863</c:v>
                </c:pt>
                <c:pt idx="1947">
                  <c:v>3.4976146826331629</c:v>
                </c:pt>
                <c:pt idx="1948">
                  <c:v>3.8391857640717619</c:v>
                </c:pt>
                <c:pt idx="1949">
                  <c:v>3.8341186189126213</c:v>
                </c:pt>
                <c:pt idx="1950">
                  <c:v>6.1354149417942709</c:v>
                </c:pt>
                <c:pt idx="1951">
                  <c:v>6.1771333483800168</c:v>
                </c:pt>
                <c:pt idx="1952">
                  <c:v>5.3724815235359564</c:v>
                </c:pt>
                <c:pt idx="1953">
                  <c:v>11.341335006864469</c:v>
                </c:pt>
                <c:pt idx="1954">
                  <c:v>7.6097287877802122</c:v>
                </c:pt>
                <c:pt idx="1955">
                  <c:v>7.0666984350405544</c:v>
                </c:pt>
                <c:pt idx="1956">
                  <c:v>7.18230269840672</c:v>
                </c:pt>
                <c:pt idx="1957">
                  <c:v>13.223934325381665</c:v>
                </c:pt>
                <c:pt idx="1958">
                  <c:v>12.363498048904244</c:v>
                </c:pt>
                <c:pt idx="1959">
                  <c:v>9.2304988385469091</c:v>
                </c:pt>
                <c:pt idx="1960">
                  <c:v>6.2107311958329641</c:v>
                </c:pt>
                <c:pt idx="1961">
                  <c:v>5.9815425287082737</c:v>
                </c:pt>
                <c:pt idx="1962">
                  <c:v>5.4269634424917914</c:v>
                </c:pt>
                <c:pt idx="1963">
                  <c:v>5.0915499908069339</c:v>
                </c:pt>
                <c:pt idx="1964">
                  <c:v>4.5760522701015933</c:v>
                </c:pt>
                <c:pt idx="1965">
                  <c:v>4.2941278340849278</c:v>
                </c:pt>
                <c:pt idx="1966">
                  <c:v>-0.46976530583898302</c:v>
                </c:pt>
                <c:pt idx="1967">
                  <c:v>3.6529801756649269</c:v>
                </c:pt>
                <c:pt idx="1968">
                  <c:v>1.6161343646315212</c:v>
                </c:pt>
                <c:pt idx="1969">
                  <c:v>1.371388752877591</c:v>
                </c:pt>
                <c:pt idx="1970">
                  <c:v>9.1496081190836609</c:v>
                </c:pt>
                <c:pt idx="1971">
                  <c:v>7.6953423599387794</c:v>
                </c:pt>
                <c:pt idx="1972">
                  <c:v>1.8001864942949521</c:v>
                </c:pt>
                <c:pt idx="1973">
                  <c:v>1.8805038105055201</c:v>
                </c:pt>
                <c:pt idx="1974">
                  <c:v>1.9902887797740341</c:v>
                </c:pt>
                <c:pt idx="1975">
                  <c:v>1.5661550450542727</c:v>
                </c:pt>
                <c:pt idx="1976">
                  <c:v>1.9788765434352622</c:v>
                </c:pt>
                <c:pt idx="1977">
                  <c:v>0.62930058076379669</c:v>
                </c:pt>
                <c:pt idx="1978">
                  <c:v>-0.25590691893403844</c:v>
                </c:pt>
                <c:pt idx="1979">
                  <c:v>0.94723568784422896</c:v>
                </c:pt>
                <c:pt idx="1980">
                  <c:v>1.34697528106328</c:v>
                </c:pt>
                <c:pt idx="1981">
                  <c:v>-3.4711460425019422E-2</c:v>
                </c:pt>
                <c:pt idx="1982">
                  <c:v>0.1879963480579192</c:v>
                </c:pt>
                <c:pt idx="1983">
                  <c:v>3.5995442055392708</c:v>
                </c:pt>
                <c:pt idx="1984">
                  <c:v>-0.86110266785324341</c:v>
                </c:pt>
                <c:pt idx="1985">
                  <c:v>-0.96465729538796507</c:v>
                </c:pt>
                <c:pt idx="1986">
                  <c:v>-0.18553631550247937</c:v>
                </c:pt>
                <c:pt idx="1987">
                  <c:v>-1.0225959532654945</c:v>
                </c:pt>
                <c:pt idx="1988">
                  <c:v>-1.0397510183245724</c:v>
                </c:pt>
                <c:pt idx="1989">
                  <c:v>-1.6332279413497901</c:v>
                </c:pt>
                <c:pt idx="1990">
                  <c:v>-2.0464688285947208</c:v>
                </c:pt>
                <c:pt idx="1991">
                  <c:v>-1.3674320916426084</c:v>
                </c:pt>
                <c:pt idx="1992">
                  <c:v>-1.4017165659733661</c:v>
                </c:pt>
                <c:pt idx="1993">
                  <c:v>-2.1671711090664965</c:v>
                </c:pt>
                <c:pt idx="1994">
                  <c:v>-1.9403708601674896</c:v>
                </c:pt>
                <c:pt idx="1995">
                  <c:v>4.0436105133344897</c:v>
                </c:pt>
                <c:pt idx="1996">
                  <c:v>4.9431067539561022</c:v>
                </c:pt>
                <c:pt idx="1997">
                  <c:v>3.6350103491081924</c:v>
                </c:pt>
                <c:pt idx="1998">
                  <c:v>4.7493514217421895</c:v>
                </c:pt>
                <c:pt idx="1999">
                  <c:v>1.6315677493164815</c:v>
                </c:pt>
                <c:pt idx="2000">
                  <c:v>2.2572021817265346</c:v>
                </c:pt>
                <c:pt idx="2001">
                  <c:v>2.2564779686736909</c:v>
                </c:pt>
                <c:pt idx="2002">
                  <c:v>1.8860318861780094</c:v>
                </c:pt>
                <c:pt idx="2003">
                  <c:v>1.8631622259748037</c:v>
                </c:pt>
                <c:pt idx="2004">
                  <c:v>1.5883798250520291</c:v>
                </c:pt>
                <c:pt idx="2005">
                  <c:v>1.6012525827954665</c:v>
                </c:pt>
                <c:pt idx="2006">
                  <c:v>-11.568333832897721</c:v>
                </c:pt>
                <c:pt idx="2007">
                  <c:v>1.154354612470186</c:v>
                </c:pt>
                <c:pt idx="2008">
                  <c:v>1.1679577031910293</c:v>
                </c:pt>
                <c:pt idx="2009">
                  <c:v>0.80414903368424262</c:v>
                </c:pt>
                <c:pt idx="2010">
                  <c:v>0.81558282842515528</c:v>
                </c:pt>
                <c:pt idx="2011">
                  <c:v>-10.797992965322761</c:v>
                </c:pt>
                <c:pt idx="2012">
                  <c:v>-10.966646485266537</c:v>
                </c:pt>
                <c:pt idx="2013">
                  <c:v>-6.8947897850325246</c:v>
                </c:pt>
                <c:pt idx="2014">
                  <c:v>1.9268094511898037</c:v>
                </c:pt>
                <c:pt idx="2015">
                  <c:v>1.5937528877848175</c:v>
                </c:pt>
                <c:pt idx="2016">
                  <c:v>-2.002935006491033</c:v>
                </c:pt>
                <c:pt idx="2017">
                  <c:v>-12.697164379241528</c:v>
                </c:pt>
                <c:pt idx="2018">
                  <c:v>-2.5204900070641645</c:v>
                </c:pt>
                <c:pt idx="2019">
                  <c:v>4.4982703760586631</c:v>
                </c:pt>
                <c:pt idx="2020">
                  <c:v>-3.4853559944883319</c:v>
                </c:pt>
                <c:pt idx="2021">
                  <c:v>-4.1049451866753506</c:v>
                </c:pt>
                <c:pt idx="2022">
                  <c:v>-19.356215800211956</c:v>
                </c:pt>
                <c:pt idx="2023">
                  <c:v>-5.1725811327492028</c:v>
                </c:pt>
                <c:pt idx="2024">
                  <c:v>-22.0327978571496</c:v>
                </c:pt>
                <c:pt idx="2025">
                  <c:v>-1.152941658338678</c:v>
                </c:pt>
                <c:pt idx="2026">
                  <c:v>-7.7536808268255859</c:v>
                </c:pt>
                <c:pt idx="2027">
                  <c:v>-9.1340106185308176</c:v>
                </c:pt>
                <c:pt idx="2028">
                  <c:v>3.8082906296994938</c:v>
                </c:pt>
                <c:pt idx="2029">
                  <c:v>3.7871914719120534</c:v>
                </c:pt>
                <c:pt idx="2030">
                  <c:v>3.6334138402361806</c:v>
                </c:pt>
                <c:pt idx="2031">
                  <c:v>3.411755010834737</c:v>
                </c:pt>
                <c:pt idx="2032">
                  <c:v>3.0226456025061079</c:v>
                </c:pt>
                <c:pt idx="2033">
                  <c:v>3.0399107023583936</c:v>
                </c:pt>
                <c:pt idx="2034">
                  <c:v>2.5509353648449644</c:v>
                </c:pt>
                <c:pt idx="2035">
                  <c:v>2.216451934970546</c:v>
                </c:pt>
                <c:pt idx="2036">
                  <c:v>1.7019507600191064</c:v>
                </c:pt>
                <c:pt idx="2037">
                  <c:v>-4.4588785886845255</c:v>
                </c:pt>
                <c:pt idx="2038">
                  <c:v>1.8628292277874183</c:v>
                </c:pt>
                <c:pt idx="2039">
                  <c:v>1.449575766358745</c:v>
                </c:pt>
                <c:pt idx="2040">
                  <c:v>1.6470535129446664</c:v>
                </c:pt>
                <c:pt idx="2041">
                  <c:v>1.5563003336592391</c:v>
                </c:pt>
                <c:pt idx="2042">
                  <c:v>1.70658912641738</c:v>
                </c:pt>
                <c:pt idx="2043">
                  <c:v>3.8207896337018279</c:v>
                </c:pt>
                <c:pt idx="2044">
                  <c:v>3.5752893137864428</c:v>
                </c:pt>
                <c:pt idx="2045">
                  <c:v>3.6394504237951244</c:v>
                </c:pt>
                <c:pt idx="2046">
                  <c:v>-2.8432967884257843</c:v>
                </c:pt>
                <c:pt idx="2047">
                  <c:v>3.4458946826344143</c:v>
                </c:pt>
                <c:pt idx="2048">
                  <c:v>3.4354493096682672</c:v>
                </c:pt>
                <c:pt idx="2049">
                  <c:v>3.2976094481978251</c:v>
                </c:pt>
                <c:pt idx="2050">
                  <c:v>-3.171741065302399</c:v>
                </c:pt>
                <c:pt idx="2051">
                  <c:v>3.5371998131925406</c:v>
                </c:pt>
                <c:pt idx="2052">
                  <c:v>3.372946399868948</c:v>
                </c:pt>
                <c:pt idx="2053">
                  <c:v>3.584368416066726</c:v>
                </c:pt>
                <c:pt idx="2054">
                  <c:v>3.6381878480422851</c:v>
                </c:pt>
                <c:pt idx="2055">
                  <c:v>11.791634706164357</c:v>
                </c:pt>
                <c:pt idx="2056">
                  <c:v>11.870784395120722</c:v>
                </c:pt>
                <c:pt idx="2057">
                  <c:v>11.844397473933109</c:v>
                </c:pt>
                <c:pt idx="2058">
                  <c:v>5.4788228053171002</c:v>
                </c:pt>
                <c:pt idx="2059">
                  <c:v>5.3885059702601819</c:v>
                </c:pt>
                <c:pt idx="2060">
                  <c:v>5.3358703138235768</c:v>
                </c:pt>
                <c:pt idx="2061">
                  <c:v>4.4171260537674195</c:v>
                </c:pt>
                <c:pt idx="2062">
                  <c:v>3.988958675998286</c:v>
                </c:pt>
                <c:pt idx="2063">
                  <c:v>8.9214211543915987</c:v>
                </c:pt>
                <c:pt idx="2064">
                  <c:v>3.8512475505602253</c:v>
                </c:pt>
                <c:pt idx="2065">
                  <c:v>3.7292809347741809</c:v>
                </c:pt>
                <c:pt idx="2066">
                  <c:v>3.8359244046981562</c:v>
                </c:pt>
                <c:pt idx="2067">
                  <c:v>-2.836370616311036</c:v>
                </c:pt>
                <c:pt idx="2068">
                  <c:v>3.4319694609289217</c:v>
                </c:pt>
                <c:pt idx="2069">
                  <c:v>11.312658583176761</c:v>
                </c:pt>
                <c:pt idx="2070">
                  <c:v>8.749843239255485</c:v>
                </c:pt>
                <c:pt idx="2071">
                  <c:v>7.7499463886837994</c:v>
                </c:pt>
                <c:pt idx="2072">
                  <c:v>-1.9462165488730836</c:v>
                </c:pt>
                <c:pt idx="2073">
                  <c:v>2.0338978693456178</c:v>
                </c:pt>
                <c:pt idx="2074">
                  <c:v>1.8934124292970054</c:v>
                </c:pt>
                <c:pt idx="2075">
                  <c:v>1.8995230289993508</c:v>
                </c:pt>
                <c:pt idx="2076">
                  <c:v>-0.37079945816891646</c:v>
                </c:pt>
                <c:pt idx="2077">
                  <c:v>-8.4891586122172704</c:v>
                </c:pt>
                <c:pt idx="2078">
                  <c:v>-8.4416456170225818</c:v>
                </c:pt>
                <c:pt idx="2079">
                  <c:v>-0.34816878491031911</c:v>
                </c:pt>
                <c:pt idx="2080">
                  <c:v>-0.46853351165691781</c:v>
                </c:pt>
                <c:pt idx="2081">
                  <c:v>-10.024769601281234</c:v>
                </c:pt>
                <c:pt idx="2082">
                  <c:v>-1.4505889878356919</c:v>
                </c:pt>
                <c:pt idx="2083">
                  <c:v>-2.0540439530507077</c:v>
                </c:pt>
                <c:pt idx="2084">
                  <c:v>-2.7449613328253069</c:v>
                </c:pt>
                <c:pt idx="2085">
                  <c:v>-2.6988676967048382</c:v>
                </c:pt>
                <c:pt idx="2086">
                  <c:v>-2.7195577622848548</c:v>
                </c:pt>
                <c:pt idx="2087">
                  <c:v>-2.9806124349223464</c:v>
                </c:pt>
                <c:pt idx="2088">
                  <c:v>3.446401128415213</c:v>
                </c:pt>
                <c:pt idx="2089">
                  <c:v>3.3726836512506102</c:v>
                </c:pt>
                <c:pt idx="2090">
                  <c:v>0.75100555042775585</c:v>
                </c:pt>
                <c:pt idx="2091">
                  <c:v>4.2485149665667228</c:v>
                </c:pt>
                <c:pt idx="2092">
                  <c:v>3.5117050949819162</c:v>
                </c:pt>
                <c:pt idx="2093">
                  <c:v>4.0038265502071075</c:v>
                </c:pt>
                <c:pt idx="2094">
                  <c:v>4.0106639554178409</c:v>
                </c:pt>
                <c:pt idx="2095">
                  <c:v>3.1621578117491569</c:v>
                </c:pt>
                <c:pt idx="2096">
                  <c:v>-1.2349361841110864</c:v>
                </c:pt>
                <c:pt idx="2097">
                  <c:v>-0.70930293693809865</c:v>
                </c:pt>
                <c:pt idx="2098">
                  <c:v>-0.48497378274748498</c:v>
                </c:pt>
                <c:pt idx="2099">
                  <c:v>-0.54664578377444217</c:v>
                </c:pt>
                <c:pt idx="2100">
                  <c:v>-0.46980980217159307</c:v>
                </c:pt>
                <c:pt idx="2101">
                  <c:v>-0.49482450649370707</c:v>
                </c:pt>
                <c:pt idx="2102">
                  <c:v>-1.00546785437417</c:v>
                </c:pt>
                <c:pt idx="2103">
                  <c:v>1.2128980277410526</c:v>
                </c:pt>
                <c:pt idx="2104">
                  <c:v>0.99067305790915661</c:v>
                </c:pt>
                <c:pt idx="2105">
                  <c:v>-8.0323956799601</c:v>
                </c:pt>
                <c:pt idx="2106">
                  <c:v>-7.6756543950596345</c:v>
                </c:pt>
                <c:pt idx="2107">
                  <c:v>-1.635948550794869E-3</c:v>
                </c:pt>
                <c:pt idx="2108">
                  <c:v>-0.4993162436657127</c:v>
                </c:pt>
                <c:pt idx="2109">
                  <c:v>-0.92602848044011032</c:v>
                </c:pt>
                <c:pt idx="2110">
                  <c:v>-10.617444129118567</c:v>
                </c:pt>
                <c:pt idx="2111">
                  <c:v>-1.967555914175503</c:v>
                </c:pt>
                <c:pt idx="2112">
                  <c:v>1.9534466088265228</c:v>
                </c:pt>
                <c:pt idx="2113">
                  <c:v>-3.1185817192639793</c:v>
                </c:pt>
                <c:pt idx="2114">
                  <c:v>-3.6318619028150962</c:v>
                </c:pt>
                <c:pt idx="2115">
                  <c:v>-4.1917353056760494</c:v>
                </c:pt>
                <c:pt idx="2116">
                  <c:v>-4.7023438126047985</c:v>
                </c:pt>
                <c:pt idx="2117">
                  <c:v>-15.122208436041314</c:v>
                </c:pt>
                <c:pt idx="2118">
                  <c:v>3.8248647838555154</c:v>
                </c:pt>
                <c:pt idx="2119">
                  <c:v>3.1208128300500366</c:v>
                </c:pt>
                <c:pt idx="2120">
                  <c:v>2.8991663630526352</c:v>
                </c:pt>
                <c:pt idx="2121">
                  <c:v>2.4695128405962388</c:v>
                </c:pt>
                <c:pt idx="2122">
                  <c:v>2.3656834586379234</c:v>
                </c:pt>
                <c:pt idx="2123">
                  <c:v>2.0945151889010782</c:v>
                </c:pt>
                <c:pt idx="2124">
                  <c:v>2.5987077304394228</c:v>
                </c:pt>
                <c:pt idx="2125">
                  <c:v>2.0754035115350669</c:v>
                </c:pt>
                <c:pt idx="2126">
                  <c:v>2.3325546020771419</c:v>
                </c:pt>
                <c:pt idx="2127">
                  <c:v>1.458790081251077</c:v>
                </c:pt>
                <c:pt idx="2128">
                  <c:v>2.2625589695688646</c:v>
                </c:pt>
                <c:pt idx="2129">
                  <c:v>2.3713165868106487</c:v>
                </c:pt>
                <c:pt idx="2130">
                  <c:v>2.3994616203955799</c:v>
                </c:pt>
                <c:pt idx="2131">
                  <c:v>2.5122460420824826</c:v>
                </c:pt>
                <c:pt idx="2132">
                  <c:v>2.4633492130258312</c:v>
                </c:pt>
                <c:pt idx="2133">
                  <c:v>6.2445129010259795E-2</c:v>
                </c:pt>
                <c:pt idx="2134">
                  <c:v>6.0054410891558794</c:v>
                </c:pt>
                <c:pt idx="2135">
                  <c:v>6.7137318431729938</c:v>
                </c:pt>
                <c:pt idx="2136">
                  <c:v>2.5004272048464107</c:v>
                </c:pt>
                <c:pt idx="2137">
                  <c:v>-2.8716180533593447</c:v>
                </c:pt>
                <c:pt idx="2138">
                  <c:v>4.8646325307517646</c:v>
                </c:pt>
                <c:pt idx="2139">
                  <c:v>3.9460972914531958</c:v>
                </c:pt>
                <c:pt idx="2140">
                  <c:v>3.1840838186715827</c:v>
                </c:pt>
                <c:pt idx="2141">
                  <c:v>3.681383850143285</c:v>
                </c:pt>
                <c:pt idx="2142">
                  <c:v>3.8439696745694261</c:v>
                </c:pt>
                <c:pt idx="2143">
                  <c:v>3.7595160319038525</c:v>
                </c:pt>
                <c:pt idx="2144">
                  <c:v>3.3966463432081047</c:v>
                </c:pt>
                <c:pt idx="2145">
                  <c:v>2.2011886613187155</c:v>
                </c:pt>
                <c:pt idx="2146">
                  <c:v>3.7674008067623732</c:v>
                </c:pt>
                <c:pt idx="2147">
                  <c:v>3.0636988106818732</c:v>
                </c:pt>
                <c:pt idx="2148">
                  <c:v>-4.984692968305203</c:v>
                </c:pt>
                <c:pt idx="2149">
                  <c:v>-17.540107903731414</c:v>
                </c:pt>
                <c:pt idx="2150">
                  <c:v>-5.7210463975050532</c:v>
                </c:pt>
                <c:pt idx="2151">
                  <c:v>-7.6370046571062833</c:v>
                </c:pt>
                <c:pt idx="2152">
                  <c:v>-8.1651452595557892</c:v>
                </c:pt>
                <c:pt idx="2153">
                  <c:v>-8.8447339652028436</c:v>
                </c:pt>
                <c:pt idx="2154">
                  <c:v>-9.3422010255696595</c:v>
                </c:pt>
                <c:pt idx="2155">
                  <c:v>-27.813592555222186</c:v>
                </c:pt>
                <c:pt idx="2156">
                  <c:v>-10.205849175568295</c:v>
                </c:pt>
                <c:pt idx="2157">
                  <c:v>-29.668259935279718</c:v>
                </c:pt>
                <c:pt idx="2158">
                  <c:v>-10.866148114275475</c:v>
                </c:pt>
                <c:pt idx="2159">
                  <c:v>-31.157500920095071</c:v>
                </c:pt>
                <c:pt idx="2160">
                  <c:v>-4.4195512988110055</c:v>
                </c:pt>
                <c:pt idx="2161">
                  <c:v>-11.231854187931543</c:v>
                </c:pt>
                <c:pt idx="2162">
                  <c:v>-12.519858580848444</c:v>
                </c:pt>
                <c:pt idx="2163">
                  <c:v>7.6976688620442841</c:v>
                </c:pt>
                <c:pt idx="2164">
                  <c:v>2.645037043554157</c:v>
                </c:pt>
                <c:pt idx="2165">
                  <c:v>6.9289300498411164</c:v>
                </c:pt>
                <c:pt idx="2166">
                  <c:v>3.5324372961271213</c:v>
                </c:pt>
                <c:pt idx="2167">
                  <c:v>4.2137309249079715</c:v>
                </c:pt>
                <c:pt idx="2168">
                  <c:v>4.0551660174635096</c:v>
                </c:pt>
                <c:pt idx="2169">
                  <c:v>6.3400271070830962</c:v>
                </c:pt>
                <c:pt idx="2170">
                  <c:v>4.3344148011095882</c:v>
                </c:pt>
                <c:pt idx="2171">
                  <c:v>4.3123838904688956</c:v>
                </c:pt>
                <c:pt idx="2172">
                  <c:v>10.574058073962009</c:v>
                </c:pt>
                <c:pt idx="2173">
                  <c:v>5.8814995386026236</c:v>
                </c:pt>
                <c:pt idx="2174">
                  <c:v>4.9975584842610399</c:v>
                </c:pt>
                <c:pt idx="2175">
                  <c:v>3.4278070144672985</c:v>
                </c:pt>
                <c:pt idx="2176">
                  <c:v>4.1946734261031953</c:v>
                </c:pt>
                <c:pt idx="2177">
                  <c:v>3.4835890513508869</c:v>
                </c:pt>
                <c:pt idx="2178">
                  <c:v>2.6670175883880809</c:v>
                </c:pt>
                <c:pt idx="2179">
                  <c:v>0.20228585844098176</c:v>
                </c:pt>
                <c:pt idx="2180">
                  <c:v>0.21493431793317841</c:v>
                </c:pt>
                <c:pt idx="2181">
                  <c:v>4.7625981271665705E-3</c:v>
                </c:pt>
                <c:pt idx="2182">
                  <c:v>-6.3421948799155317E-2</c:v>
                </c:pt>
                <c:pt idx="2183">
                  <c:v>-0.43429151809120975</c:v>
                </c:pt>
                <c:pt idx="2184">
                  <c:v>-0.41278697212521787</c:v>
                </c:pt>
                <c:pt idx="2185">
                  <c:v>-0.77186349649990182</c:v>
                </c:pt>
                <c:pt idx="2186">
                  <c:v>-6.2005792299426901</c:v>
                </c:pt>
                <c:pt idx="2187">
                  <c:v>-0.67092893196444225</c:v>
                </c:pt>
                <c:pt idx="2188">
                  <c:v>-1.0393404530348345</c:v>
                </c:pt>
                <c:pt idx="2189">
                  <c:v>-0.77677578792483148</c:v>
                </c:pt>
                <c:pt idx="2190">
                  <c:v>-0.74261643486889706</c:v>
                </c:pt>
                <c:pt idx="2191">
                  <c:v>-1.1509920642215128</c:v>
                </c:pt>
                <c:pt idx="2192">
                  <c:v>-1.5332740999827392</c:v>
                </c:pt>
                <c:pt idx="2193">
                  <c:v>-1.8703998129602908</c:v>
                </c:pt>
                <c:pt idx="2194">
                  <c:v>9.2227866019431559</c:v>
                </c:pt>
                <c:pt idx="2195">
                  <c:v>7.5168606699479508</c:v>
                </c:pt>
                <c:pt idx="2196">
                  <c:v>2.2523963131520408</c:v>
                </c:pt>
                <c:pt idx="2197">
                  <c:v>0.27307367738169774</c:v>
                </c:pt>
                <c:pt idx="2198">
                  <c:v>0.31063235319689192</c:v>
                </c:pt>
                <c:pt idx="2199">
                  <c:v>-3.8266818458466241</c:v>
                </c:pt>
                <c:pt idx="2200">
                  <c:v>1.5841418391814484</c:v>
                </c:pt>
                <c:pt idx="2201">
                  <c:v>-4.5324615301413091</c:v>
                </c:pt>
                <c:pt idx="2202">
                  <c:v>-4.6553659195230646</c:v>
                </c:pt>
                <c:pt idx="2203">
                  <c:v>-4.8305465232050793</c:v>
                </c:pt>
                <c:pt idx="2204">
                  <c:v>1.0878867882968004</c:v>
                </c:pt>
                <c:pt idx="2205">
                  <c:v>7.3596511229934367E-2</c:v>
                </c:pt>
                <c:pt idx="2206">
                  <c:v>8.7439582721018913E-2</c:v>
                </c:pt>
                <c:pt idx="2207">
                  <c:v>0.29495754771423427</c:v>
                </c:pt>
                <c:pt idx="2208">
                  <c:v>-0.39018061086832712</c:v>
                </c:pt>
                <c:pt idx="2209">
                  <c:v>3.3157323522301438</c:v>
                </c:pt>
                <c:pt idx="2210">
                  <c:v>3.2585189578152933</c:v>
                </c:pt>
                <c:pt idx="2211">
                  <c:v>3.1108859285285511</c:v>
                </c:pt>
                <c:pt idx="2212">
                  <c:v>2.6394755435885049</c:v>
                </c:pt>
                <c:pt idx="2213">
                  <c:v>2.6086421773403643</c:v>
                </c:pt>
                <c:pt idx="2214">
                  <c:v>2.4131732216428996</c:v>
                </c:pt>
                <c:pt idx="2215">
                  <c:v>2.5400509876151327</c:v>
                </c:pt>
                <c:pt idx="2216">
                  <c:v>-6.2554473227966003</c:v>
                </c:pt>
                <c:pt idx="2217">
                  <c:v>-6.4374242668441877</c:v>
                </c:pt>
                <c:pt idx="2218">
                  <c:v>-5.4943137107517455</c:v>
                </c:pt>
                <c:pt idx="2219">
                  <c:v>-5.7820406682078245</c:v>
                </c:pt>
                <c:pt idx="2220">
                  <c:v>2.2831729650132844</c:v>
                </c:pt>
                <c:pt idx="2221">
                  <c:v>-6.6322877504483913</c:v>
                </c:pt>
                <c:pt idx="2222">
                  <c:v>2.208751774364436</c:v>
                </c:pt>
                <c:pt idx="2223">
                  <c:v>2.3555992331535496</c:v>
                </c:pt>
                <c:pt idx="2224">
                  <c:v>-5.0726749135225866</c:v>
                </c:pt>
                <c:pt idx="2225">
                  <c:v>-5.30590046117028</c:v>
                </c:pt>
                <c:pt idx="2226">
                  <c:v>-5.6089154850607787</c:v>
                </c:pt>
                <c:pt idx="2227">
                  <c:v>-5.9194363407550625</c:v>
                </c:pt>
                <c:pt idx="2228">
                  <c:v>-6.3099400750729915</c:v>
                </c:pt>
                <c:pt idx="2229">
                  <c:v>-6.5545870013799323</c:v>
                </c:pt>
                <c:pt idx="2230">
                  <c:v>-6.8106719250817127</c:v>
                </c:pt>
                <c:pt idx="2231">
                  <c:v>-20.622004317062537</c:v>
                </c:pt>
                <c:pt idx="2232">
                  <c:v>-7.1669084184257041</c:v>
                </c:pt>
                <c:pt idx="2233">
                  <c:v>-7.1998096214949543</c:v>
                </c:pt>
                <c:pt idx="2234">
                  <c:v>-7.289960290521579</c:v>
                </c:pt>
                <c:pt idx="2235">
                  <c:v>-7.2570673870835174</c:v>
                </c:pt>
                <c:pt idx="2236">
                  <c:v>-0.16889023101244319</c:v>
                </c:pt>
                <c:pt idx="2237">
                  <c:v>-0.99284623577787334</c:v>
                </c:pt>
                <c:pt idx="2238">
                  <c:v>-2.8628810021349245</c:v>
                </c:pt>
                <c:pt idx="2239">
                  <c:v>0.44046786111069341</c:v>
                </c:pt>
                <c:pt idx="2240">
                  <c:v>8.5011800613910005</c:v>
                </c:pt>
                <c:pt idx="2241">
                  <c:v>-15.743248628438272</c:v>
                </c:pt>
                <c:pt idx="2242">
                  <c:v>0.75500933281503979</c:v>
                </c:pt>
                <c:pt idx="2243">
                  <c:v>-2.1804747477861567E-3</c:v>
                </c:pt>
                <c:pt idx="2244">
                  <c:v>-0.53715718152829761</c:v>
                </c:pt>
                <c:pt idx="2245">
                  <c:v>-0.89588064629044806</c:v>
                </c:pt>
                <c:pt idx="2246">
                  <c:v>-1.2461581142767577</c:v>
                </c:pt>
                <c:pt idx="2247">
                  <c:v>-1.2658223287782142</c:v>
                </c:pt>
                <c:pt idx="2248">
                  <c:v>-1.4358275116064205</c:v>
                </c:pt>
                <c:pt idx="2249">
                  <c:v>-0.87047100980644976</c:v>
                </c:pt>
                <c:pt idx="2250">
                  <c:v>-1.0287861599102779</c:v>
                </c:pt>
                <c:pt idx="2251">
                  <c:v>-1.2180479221958307</c:v>
                </c:pt>
                <c:pt idx="2252">
                  <c:v>-1.5887304704815144</c:v>
                </c:pt>
                <c:pt idx="2253">
                  <c:v>-1.4817281105961446</c:v>
                </c:pt>
                <c:pt idx="2254">
                  <c:v>7.9866722537468098</c:v>
                </c:pt>
                <c:pt idx="2255">
                  <c:v>1.7138926521112838</c:v>
                </c:pt>
                <c:pt idx="2256">
                  <c:v>1.3750674938614931</c:v>
                </c:pt>
                <c:pt idx="2257">
                  <c:v>1.0842520993710034</c:v>
                </c:pt>
                <c:pt idx="2258">
                  <c:v>3.4950991020696054</c:v>
                </c:pt>
                <c:pt idx="2259">
                  <c:v>0.47014084536748696</c:v>
                </c:pt>
                <c:pt idx="2260">
                  <c:v>-2.8853290415326978</c:v>
                </c:pt>
                <c:pt idx="2261">
                  <c:v>10.531311620956199</c:v>
                </c:pt>
                <c:pt idx="2262">
                  <c:v>6.8476134597027558</c:v>
                </c:pt>
                <c:pt idx="2263">
                  <c:v>2.4665868203681298</c:v>
                </c:pt>
                <c:pt idx="2264">
                  <c:v>0.51470440276753615</c:v>
                </c:pt>
                <c:pt idx="2265">
                  <c:v>-0.64833615778233689</c:v>
                </c:pt>
                <c:pt idx="2266">
                  <c:v>1.2086702494550039</c:v>
                </c:pt>
                <c:pt idx="2267">
                  <c:v>0.9503298163650129</c:v>
                </c:pt>
                <c:pt idx="2268">
                  <c:v>0.32858048202501811</c:v>
                </c:pt>
                <c:pt idx="2269">
                  <c:v>6.43850950061021</c:v>
                </c:pt>
                <c:pt idx="2270">
                  <c:v>6.3115695339424365</c:v>
                </c:pt>
                <c:pt idx="2271">
                  <c:v>6.1777922853049212</c:v>
                </c:pt>
                <c:pt idx="2272">
                  <c:v>6.0020495190327612</c:v>
                </c:pt>
                <c:pt idx="2273">
                  <c:v>6.0370583905288226</c:v>
                </c:pt>
                <c:pt idx="2274">
                  <c:v>5.5390300655978999</c:v>
                </c:pt>
                <c:pt idx="2275">
                  <c:v>5.5296809396115343</c:v>
                </c:pt>
                <c:pt idx="2276">
                  <c:v>5.6381493569968093</c:v>
                </c:pt>
                <c:pt idx="2277">
                  <c:v>5.8233024583366229</c:v>
                </c:pt>
                <c:pt idx="2278">
                  <c:v>5.9230043131738164</c:v>
                </c:pt>
                <c:pt idx="2279">
                  <c:v>3.6429768180489579</c:v>
                </c:pt>
                <c:pt idx="2280">
                  <c:v>6.0991859988277399</c:v>
                </c:pt>
                <c:pt idx="2281">
                  <c:v>6.0664652685528759</c:v>
                </c:pt>
                <c:pt idx="2282">
                  <c:v>-0.85466087029327309</c:v>
                </c:pt>
                <c:pt idx="2283">
                  <c:v>5.0824038509837512</c:v>
                </c:pt>
                <c:pt idx="2284">
                  <c:v>0.2002673633870666</c:v>
                </c:pt>
                <c:pt idx="2285">
                  <c:v>4.8875007359446047E-2</c:v>
                </c:pt>
                <c:pt idx="2286">
                  <c:v>-0.11379213610143613</c:v>
                </c:pt>
                <c:pt idx="2287">
                  <c:v>-1.1310521954812238</c:v>
                </c:pt>
                <c:pt idx="2288">
                  <c:v>-1.0950899010313104</c:v>
                </c:pt>
                <c:pt idx="2289">
                  <c:v>-1.3621406882518845</c:v>
                </c:pt>
                <c:pt idx="2290">
                  <c:v>-1.5048488125749151</c:v>
                </c:pt>
                <c:pt idx="2291">
                  <c:v>-1.7460683757527917</c:v>
                </c:pt>
                <c:pt idx="2292">
                  <c:v>-12.212021343305439</c:v>
                </c:pt>
                <c:pt idx="2293">
                  <c:v>4.3720770329055592</c:v>
                </c:pt>
                <c:pt idx="2294">
                  <c:v>-2.1938616789194301</c:v>
                </c:pt>
                <c:pt idx="2295">
                  <c:v>-2.3495888998255845</c:v>
                </c:pt>
                <c:pt idx="2296">
                  <c:v>-2.5345454701896233</c:v>
                </c:pt>
                <c:pt idx="2297">
                  <c:v>-2.8508262642491347</c:v>
                </c:pt>
                <c:pt idx="2298">
                  <c:v>-3.0890241258993929</c:v>
                </c:pt>
                <c:pt idx="2299">
                  <c:v>2.6202801954170361</c:v>
                </c:pt>
                <c:pt idx="2300">
                  <c:v>2.5835796633036172</c:v>
                </c:pt>
                <c:pt idx="2301">
                  <c:v>2.7211420148809284</c:v>
                </c:pt>
                <c:pt idx="2302">
                  <c:v>7.9667934927354391</c:v>
                </c:pt>
                <c:pt idx="2303">
                  <c:v>-1.8032978065915319</c:v>
                </c:pt>
                <c:pt idx="2304">
                  <c:v>2.6184516797127682</c:v>
                </c:pt>
                <c:pt idx="2305">
                  <c:v>2.5326132398760914</c:v>
                </c:pt>
                <c:pt idx="2306">
                  <c:v>-5.3275659035916272</c:v>
                </c:pt>
                <c:pt idx="2307">
                  <c:v>2.7774118965109844</c:v>
                </c:pt>
                <c:pt idx="2308">
                  <c:v>-5.537783030901009</c:v>
                </c:pt>
                <c:pt idx="2309">
                  <c:v>2.4729294351879143</c:v>
                </c:pt>
                <c:pt idx="2310">
                  <c:v>2.5624689205461739</c:v>
                </c:pt>
                <c:pt idx="2311">
                  <c:v>2.2857255533243439</c:v>
                </c:pt>
                <c:pt idx="2312">
                  <c:v>2.1012340979544115</c:v>
                </c:pt>
                <c:pt idx="2313">
                  <c:v>1.9532584018402974</c:v>
                </c:pt>
                <c:pt idx="2314">
                  <c:v>1.3912435835820913</c:v>
                </c:pt>
                <c:pt idx="2315">
                  <c:v>0.99627520855673724</c:v>
                </c:pt>
                <c:pt idx="2316">
                  <c:v>0.73148359017141928</c:v>
                </c:pt>
                <c:pt idx="2317">
                  <c:v>-1.5915364991292971</c:v>
                </c:pt>
                <c:pt idx="2318">
                  <c:v>-1.5444385219834362</c:v>
                </c:pt>
                <c:pt idx="2319">
                  <c:v>-20.857936012736463</c:v>
                </c:pt>
                <c:pt idx="2320">
                  <c:v>-3.1457808452292442</c:v>
                </c:pt>
                <c:pt idx="2321">
                  <c:v>-23.483024893934754</c:v>
                </c:pt>
                <c:pt idx="2322">
                  <c:v>-3.1573634476147512</c:v>
                </c:pt>
                <c:pt idx="2323">
                  <c:v>-26.97299570560007</c:v>
                </c:pt>
                <c:pt idx="2324">
                  <c:v>-27.169942224577838</c:v>
                </c:pt>
                <c:pt idx="2325">
                  <c:v>-29.609623638946893</c:v>
                </c:pt>
                <c:pt idx="2326">
                  <c:v>-3.3493333688986886</c:v>
                </c:pt>
                <c:pt idx="2327">
                  <c:v>-3.9551894851240501</c:v>
                </c:pt>
                <c:pt idx="2328">
                  <c:v>-4.1783771257299911</c:v>
                </c:pt>
                <c:pt idx="2329">
                  <c:v>4.0462236209380684</c:v>
                </c:pt>
                <c:pt idx="2330">
                  <c:v>3.7353324486185122</c:v>
                </c:pt>
                <c:pt idx="2331">
                  <c:v>-2.4752710268906424</c:v>
                </c:pt>
                <c:pt idx="2332">
                  <c:v>-2.7602997411038417</c:v>
                </c:pt>
                <c:pt idx="2333">
                  <c:v>3.6830553151041361</c:v>
                </c:pt>
                <c:pt idx="2334">
                  <c:v>3.7816407533884182</c:v>
                </c:pt>
                <c:pt idx="2335">
                  <c:v>-0.91183587284520262</c:v>
                </c:pt>
                <c:pt idx="2336">
                  <c:v>7.3873868303632344</c:v>
                </c:pt>
                <c:pt idx="2337">
                  <c:v>7.3213131378783673</c:v>
                </c:pt>
                <c:pt idx="2338">
                  <c:v>7.9249463268008355</c:v>
                </c:pt>
                <c:pt idx="2339">
                  <c:v>7.8833778268083785E-2</c:v>
                </c:pt>
                <c:pt idx="2340">
                  <c:v>2.1636768550327168</c:v>
                </c:pt>
                <c:pt idx="2341">
                  <c:v>0.80030535494009014</c:v>
                </c:pt>
                <c:pt idx="2342">
                  <c:v>1.1738527469981554</c:v>
                </c:pt>
                <c:pt idx="2343">
                  <c:v>1.0423270630233827</c:v>
                </c:pt>
                <c:pt idx="2344">
                  <c:v>-7.5085178290736598</c:v>
                </c:pt>
                <c:pt idx="2345">
                  <c:v>-7.4649573489082997</c:v>
                </c:pt>
                <c:pt idx="2346">
                  <c:v>-7.2608419300907459</c:v>
                </c:pt>
                <c:pt idx="2347">
                  <c:v>-7.6599599220008914</c:v>
                </c:pt>
                <c:pt idx="2348">
                  <c:v>2.5055608735931436</c:v>
                </c:pt>
                <c:pt idx="2349">
                  <c:v>-7.7887612371318058</c:v>
                </c:pt>
                <c:pt idx="2350">
                  <c:v>-9.7455734043062778E-2</c:v>
                </c:pt>
                <c:pt idx="2351">
                  <c:v>-3.9547107308920646</c:v>
                </c:pt>
                <c:pt idx="2352">
                  <c:v>-3.1844135130991167</c:v>
                </c:pt>
                <c:pt idx="2353">
                  <c:v>-3.171957061864525</c:v>
                </c:pt>
                <c:pt idx="2354">
                  <c:v>-2.9441416328694268</c:v>
                </c:pt>
                <c:pt idx="2355">
                  <c:v>6.4033260259992106</c:v>
                </c:pt>
                <c:pt idx="2356">
                  <c:v>1.8036316960435559</c:v>
                </c:pt>
                <c:pt idx="2357">
                  <c:v>-3.2185590735678372E-2</c:v>
                </c:pt>
                <c:pt idx="2358">
                  <c:v>-1.8649778736275096</c:v>
                </c:pt>
                <c:pt idx="2359">
                  <c:v>3.8414830263085928</c:v>
                </c:pt>
                <c:pt idx="2360">
                  <c:v>-8.3707647351181471</c:v>
                </c:pt>
                <c:pt idx="2361">
                  <c:v>-9.394322886408677</c:v>
                </c:pt>
                <c:pt idx="2362">
                  <c:v>5.0485545666301235</c:v>
                </c:pt>
                <c:pt idx="2363">
                  <c:v>5.4454076988154076</c:v>
                </c:pt>
                <c:pt idx="2364">
                  <c:v>5.401035137755362</c:v>
                </c:pt>
                <c:pt idx="2365">
                  <c:v>5.316108749793913</c:v>
                </c:pt>
                <c:pt idx="2366">
                  <c:v>5.2493900378891158</c:v>
                </c:pt>
                <c:pt idx="2367">
                  <c:v>5.1210172681556001</c:v>
                </c:pt>
                <c:pt idx="2368">
                  <c:v>5.1211570384756371</c:v>
                </c:pt>
                <c:pt idx="2369">
                  <c:v>5.0593557507175868</c:v>
                </c:pt>
                <c:pt idx="2370">
                  <c:v>4.80423086138366</c:v>
                </c:pt>
                <c:pt idx="2371">
                  <c:v>4.6654707350683369</c:v>
                </c:pt>
                <c:pt idx="2372">
                  <c:v>4.5491520492011466</c:v>
                </c:pt>
                <c:pt idx="2373">
                  <c:v>4.4551817807705447</c:v>
                </c:pt>
                <c:pt idx="2374">
                  <c:v>3.1819944322889264</c:v>
                </c:pt>
                <c:pt idx="2375">
                  <c:v>2.930251330494591</c:v>
                </c:pt>
                <c:pt idx="2376">
                  <c:v>2.4311520921500365</c:v>
                </c:pt>
                <c:pt idx="2377">
                  <c:v>1.7138517479334821</c:v>
                </c:pt>
                <c:pt idx="2378">
                  <c:v>1.1403678620865889</c:v>
                </c:pt>
                <c:pt idx="2379">
                  <c:v>0.68523683622410714</c:v>
                </c:pt>
                <c:pt idx="2380">
                  <c:v>0.57420705528721805</c:v>
                </c:pt>
                <c:pt idx="2381">
                  <c:v>0.39689711176006798</c:v>
                </c:pt>
                <c:pt idx="2382">
                  <c:v>0.2739282110831997</c:v>
                </c:pt>
                <c:pt idx="2383">
                  <c:v>0.35502180444367748</c:v>
                </c:pt>
                <c:pt idx="2384">
                  <c:v>7.9990388921450366E-3</c:v>
                </c:pt>
                <c:pt idx="2385">
                  <c:v>-0.46992663629128351</c:v>
                </c:pt>
                <c:pt idx="2386">
                  <c:v>-0.97163937291067304</c:v>
                </c:pt>
                <c:pt idx="2387">
                  <c:v>-1.319915322133596</c:v>
                </c:pt>
                <c:pt idx="2388">
                  <c:v>-1.2622454769212506</c:v>
                </c:pt>
                <c:pt idx="2389">
                  <c:v>4.8445906975083304</c:v>
                </c:pt>
                <c:pt idx="2390">
                  <c:v>4.755173364382129</c:v>
                </c:pt>
                <c:pt idx="2391">
                  <c:v>4.5692083100024972</c:v>
                </c:pt>
                <c:pt idx="2392">
                  <c:v>4.6303860833907109</c:v>
                </c:pt>
                <c:pt idx="2393">
                  <c:v>5.0218590731953681</c:v>
                </c:pt>
                <c:pt idx="2394">
                  <c:v>-1.7440351587265956</c:v>
                </c:pt>
                <c:pt idx="2395">
                  <c:v>4.4816658126748505</c:v>
                </c:pt>
                <c:pt idx="2396">
                  <c:v>4.3634206099905271</c:v>
                </c:pt>
                <c:pt idx="2397">
                  <c:v>4.2568829325328812</c:v>
                </c:pt>
                <c:pt idx="2398">
                  <c:v>4.1945078117725458</c:v>
                </c:pt>
                <c:pt idx="2399">
                  <c:v>3.8724145238535512</c:v>
                </c:pt>
                <c:pt idx="2400">
                  <c:v>3.9951169537488052</c:v>
                </c:pt>
                <c:pt idx="2401">
                  <c:v>4.0631497109444306</c:v>
                </c:pt>
                <c:pt idx="2402">
                  <c:v>3.8648780439991146</c:v>
                </c:pt>
                <c:pt idx="2403">
                  <c:v>3.8872795548215495</c:v>
                </c:pt>
                <c:pt idx="2404">
                  <c:v>2.0125124137878196</c:v>
                </c:pt>
                <c:pt idx="2405">
                  <c:v>1.9388712146639357</c:v>
                </c:pt>
                <c:pt idx="2406">
                  <c:v>1.7072385670514341</c:v>
                </c:pt>
                <c:pt idx="2407">
                  <c:v>1.6222411055264374</c:v>
                </c:pt>
                <c:pt idx="2408">
                  <c:v>1.3489941840541857</c:v>
                </c:pt>
                <c:pt idx="2409">
                  <c:v>5.0610948450600466</c:v>
                </c:pt>
                <c:pt idx="2410">
                  <c:v>4.8798896123451616</c:v>
                </c:pt>
                <c:pt idx="2411">
                  <c:v>-0.22494738373016371</c:v>
                </c:pt>
                <c:pt idx="2412">
                  <c:v>4.8598631988425902</c:v>
                </c:pt>
                <c:pt idx="2413">
                  <c:v>-0.12481249207344454</c:v>
                </c:pt>
                <c:pt idx="2414">
                  <c:v>-0.34601277975518313</c:v>
                </c:pt>
                <c:pt idx="2415">
                  <c:v>4.2871348271187468</c:v>
                </c:pt>
                <c:pt idx="2416">
                  <c:v>3.9264242113126704</c:v>
                </c:pt>
                <c:pt idx="2417">
                  <c:v>3.8580049855131562</c:v>
                </c:pt>
                <c:pt idx="2418">
                  <c:v>3.4684187672872762</c:v>
                </c:pt>
                <c:pt idx="2419">
                  <c:v>1.25752654605025</c:v>
                </c:pt>
                <c:pt idx="2420">
                  <c:v>1.1055192748904799</c:v>
                </c:pt>
                <c:pt idx="2421">
                  <c:v>0.83326604307311058</c:v>
                </c:pt>
                <c:pt idx="2422">
                  <c:v>0.55323792244485182</c:v>
                </c:pt>
                <c:pt idx="2423">
                  <c:v>0.47116249400657223</c:v>
                </c:pt>
                <c:pt idx="2424">
                  <c:v>0.26490048587035864</c:v>
                </c:pt>
                <c:pt idx="2425">
                  <c:v>8.7385570681931656E-3</c:v>
                </c:pt>
                <c:pt idx="2426">
                  <c:v>-0.15070387399572374</c:v>
                </c:pt>
                <c:pt idx="2427">
                  <c:v>-0.48076263369156313</c:v>
                </c:pt>
                <c:pt idx="2428">
                  <c:v>-8.8959488212213316</c:v>
                </c:pt>
                <c:pt idx="2429">
                  <c:v>-1.2912130415482128</c:v>
                </c:pt>
                <c:pt idx="2430">
                  <c:v>-11.698402607674671</c:v>
                </c:pt>
                <c:pt idx="2431">
                  <c:v>-0.20751465185308085</c:v>
                </c:pt>
                <c:pt idx="2432">
                  <c:v>-2.4630282721027115</c:v>
                </c:pt>
                <c:pt idx="2433">
                  <c:v>-2.879061896591212</c:v>
                </c:pt>
                <c:pt idx="2434">
                  <c:v>-1.2665076391051138</c:v>
                </c:pt>
                <c:pt idx="2435">
                  <c:v>-1.5048648468327084</c:v>
                </c:pt>
                <c:pt idx="2436">
                  <c:v>-1.6904048505726303</c:v>
                </c:pt>
                <c:pt idx="2437">
                  <c:v>-14.373028127860906</c:v>
                </c:pt>
                <c:pt idx="2438">
                  <c:v>-2.3588364861562692</c:v>
                </c:pt>
                <c:pt idx="2439">
                  <c:v>-2.5155895690198027</c:v>
                </c:pt>
                <c:pt idx="2440">
                  <c:v>-2.6905013470640373</c:v>
                </c:pt>
                <c:pt idx="2441">
                  <c:v>-2.9640400440908445</c:v>
                </c:pt>
                <c:pt idx="2442">
                  <c:v>-3.1233131988852478</c:v>
                </c:pt>
                <c:pt idx="2443">
                  <c:v>-3.2234376958270778</c:v>
                </c:pt>
                <c:pt idx="2444">
                  <c:v>-3.3432687001115151</c:v>
                </c:pt>
                <c:pt idx="2445">
                  <c:v>-3.5467230979217566</c:v>
                </c:pt>
                <c:pt idx="2446">
                  <c:v>-3.716040591846002</c:v>
                </c:pt>
                <c:pt idx="2447">
                  <c:v>-4.06353362230226</c:v>
                </c:pt>
                <c:pt idx="2448">
                  <c:v>-4.386352247787082</c:v>
                </c:pt>
                <c:pt idx="2449">
                  <c:v>5.346483463595086</c:v>
                </c:pt>
                <c:pt idx="2450">
                  <c:v>5.3235478482995688</c:v>
                </c:pt>
                <c:pt idx="2451">
                  <c:v>5.4859260739669828</c:v>
                </c:pt>
                <c:pt idx="2452">
                  <c:v>-0.44238547318970528</c:v>
                </c:pt>
                <c:pt idx="2453">
                  <c:v>4.7476973677160341</c:v>
                </c:pt>
                <c:pt idx="2454">
                  <c:v>5.0150879039687029</c:v>
                </c:pt>
                <c:pt idx="2455">
                  <c:v>4.6740099550990273</c:v>
                </c:pt>
                <c:pt idx="2456">
                  <c:v>4.2590022042232238</c:v>
                </c:pt>
                <c:pt idx="2457">
                  <c:v>4.3859232587475034</c:v>
                </c:pt>
                <c:pt idx="2458">
                  <c:v>-1.646681077567302</c:v>
                </c:pt>
                <c:pt idx="2459">
                  <c:v>4.3641015008208734</c:v>
                </c:pt>
                <c:pt idx="2460">
                  <c:v>4.4869275461574283</c:v>
                </c:pt>
                <c:pt idx="2461">
                  <c:v>4.4198255786547174</c:v>
                </c:pt>
                <c:pt idx="2462">
                  <c:v>4.4573148367416318</c:v>
                </c:pt>
                <c:pt idx="2463">
                  <c:v>4.5200437361480308</c:v>
                </c:pt>
                <c:pt idx="2464">
                  <c:v>1.5027233708516343</c:v>
                </c:pt>
                <c:pt idx="2465">
                  <c:v>2.3956482962676251</c:v>
                </c:pt>
                <c:pt idx="2466">
                  <c:v>8.6893640419237048</c:v>
                </c:pt>
                <c:pt idx="2467">
                  <c:v>7.6699179933561004</c:v>
                </c:pt>
                <c:pt idx="2468">
                  <c:v>5.0418712270830142</c:v>
                </c:pt>
                <c:pt idx="2469">
                  <c:v>3.0360709524374672</c:v>
                </c:pt>
                <c:pt idx="2470">
                  <c:v>0.92562445945549265</c:v>
                </c:pt>
                <c:pt idx="2471">
                  <c:v>1.9072273902537831</c:v>
                </c:pt>
                <c:pt idx="2472">
                  <c:v>1.8795479738555474</c:v>
                </c:pt>
                <c:pt idx="2473">
                  <c:v>1.2486496922480366</c:v>
                </c:pt>
                <c:pt idx="2474">
                  <c:v>-5.5670436128589849</c:v>
                </c:pt>
                <c:pt idx="2475">
                  <c:v>2.0372842345739368</c:v>
                </c:pt>
                <c:pt idx="2476">
                  <c:v>2.1405731393271723</c:v>
                </c:pt>
                <c:pt idx="2477">
                  <c:v>2.0731812499906503</c:v>
                </c:pt>
                <c:pt idx="2478">
                  <c:v>2.4459585158057302</c:v>
                </c:pt>
                <c:pt idx="2479">
                  <c:v>1.1439191981153913</c:v>
                </c:pt>
                <c:pt idx="2480">
                  <c:v>1.0321385400223522</c:v>
                </c:pt>
                <c:pt idx="2481">
                  <c:v>1.0337093796922188</c:v>
                </c:pt>
                <c:pt idx="2482">
                  <c:v>0.91455042487793925</c:v>
                </c:pt>
                <c:pt idx="2483">
                  <c:v>1.2150852244319044</c:v>
                </c:pt>
                <c:pt idx="2484">
                  <c:v>0.75134371080195783</c:v>
                </c:pt>
                <c:pt idx="2485">
                  <c:v>1.0880685154113814</c:v>
                </c:pt>
                <c:pt idx="2486">
                  <c:v>0.78263388362097963</c:v>
                </c:pt>
                <c:pt idx="2487">
                  <c:v>0.52934524182975085</c:v>
                </c:pt>
                <c:pt idx="2488">
                  <c:v>0.47673168950865119</c:v>
                </c:pt>
                <c:pt idx="2489">
                  <c:v>0.32449002618605421</c:v>
                </c:pt>
                <c:pt idx="2490">
                  <c:v>0.15588370151438105</c:v>
                </c:pt>
                <c:pt idx="2491">
                  <c:v>0.14475294234276304</c:v>
                </c:pt>
                <c:pt idx="2492">
                  <c:v>-0.51507683497347945</c:v>
                </c:pt>
                <c:pt idx="2493">
                  <c:v>3.6547231745838635</c:v>
                </c:pt>
                <c:pt idx="2494">
                  <c:v>2.0020845680677946</c:v>
                </c:pt>
                <c:pt idx="2495">
                  <c:v>1.8017896651440983</c:v>
                </c:pt>
                <c:pt idx="2496">
                  <c:v>5.5801750644670225</c:v>
                </c:pt>
                <c:pt idx="2497">
                  <c:v>4.6065282568831059</c:v>
                </c:pt>
                <c:pt idx="2498">
                  <c:v>5.1687463311824162</c:v>
                </c:pt>
                <c:pt idx="2499">
                  <c:v>4.9460309483373868</c:v>
                </c:pt>
                <c:pt idx="2500">
                  <c:v>4.7340807177939688</c:v>
                </c:pt>
                <c:pt idx="2501">
                  <c:v>4.5594351982250378</c:v>
                </c:pt>
                <c:pt idx="2502">
                  <c:v>4.2438677998269645</c:v>
                </c:pt>
                <c:pt idx="2503">
                  <c:v>3.5314200729678613</c:v>
                </c:pt>
                <c:pt idx="2504">
                  <c:v>3.7492856260791596</c:v>
                </c:pt>
                <c:pt idx="2505">
                  <c:v>3.1759692547424843</c:v>
                </c:pt>
                <c:pt idx="2506">
                  <c:v>3.1484635667407321</c:v>
                </c:pt>
                <c:pt idx="2507">
                  <c:v>4.3115980424464322</c:v>
                </c:pt>
                <c:pt idx="2508">
                  <c:v>5.9100046551121146</c:v>
                </c:pt>
                <c:pt idx="2509">
                  <c:v>0.50932037817245623</c:v>
                </c:pt>
                <c:pt idx="2510">
                  <c:v>0.76862348122611046</c:v>
                </c:pt>
                <c:pt idx="2511">
                  <c:v>-8.4221225909314228</c:v>
                </c:pt>
                <c:pt idx="2512">
                  <c:v>0.3639499775295687</c:v>
                </c:pt>
                <c:pt idx="2513">
                  <c:v>0.38847820121744597</c:v>
                </c:pt>
                <c:pt idx="2514">
                  <c:v>0.62706047727229053</c:v>
                </c:pt>
                <c:pt idx="2515">
                  <c:v>0.39710511270200866</c:v>
                </c:pt>
                <c:pt idx="2516">
                  <c:v>0.21570657107347244</c:v>
                </c:pt>
                <c:pt idx="2517">
                  <c:v>-7.3854482190370149E-2</c:v>
                </c:pt>
                <c:pt idx="2518">
                  <c:v>-0.37738876591606274</c:v>
                </c:pt>
                <c:pt idx="2519">
                  <c:v>-0.7369510419620755</c:v>
                </c:pt>
                <c:pt idx="2520">
                  <c:v>-1.1511377839637165</c:v>
                </c:pt>
                <c:pt idx="2521">
                  <c:v>-1.1019661345671561</c:v>
                </c:pt>
                <c:pt idx="2522">
                  <c:v>-0.74928190600224187</c:v>
                </c:pt>
                <c:pt idx="2523">
                  <c:v>-1.0132511277593146</c:v>
                </c:pt>
                <c:pt idx="2524">
                  <c:v>-10.43796285824083</c:v>
                </c:pt>
                <c:pt idx="2525">
                  <c:v>7.7668834189051443</c:v>
                </c:pt>
                <c:pt idx="2526">
                  <c:v>1.3776876710770447</c:v>
                </c:pt>
                <c:pt idx="2527">
                  <c:v>-2.8363112838265732</c:v>
                </c:pt>
                <c:pt idx="2528">
                  <c:v>-3.0132656577755044</c:v>
                </c:pt>
                <c:pt idx="2529">
                  <c:v>-3.0348767037489748</c:v>
                </c:pt>
                <c:pt idx="2530">
                  <c:v>-19.267323886057156</c:v>
                </c:pt>
                <c:pt idx="2531">
                  <c:v>-19.974376475774239</c:v>
                </c:pt>
                <c:pt idx="2532">
                  <c:v>-20.665071800017042</c:v>
                </c:pt>
                <c:pt idx="2533">
                  <c:v>-4.4761122415361871</c:v>
                </c:pt>
                <c:pt idx="2534">
                  <c:v>-4.5689712612311064</c:v>
                </c:pt>
                <c:pt idx="2535">
                  <c:v>-24.147285024430257</c:v>
                </c:pt>
                <c:pt idx="2536">
                  <c:v>-5.5728033108042911</c:v>
                </c:pt>
                <c:pt idx="2537">
                  <c:v>-6.0394463539700487</c:v>
                </c:pt>
                <c:pt idx="2538">
                  <c:v>-6.4375826809624614</c:v>
                </c:pt>
                <c:pt idx="2539">
                  <c:v>2.3798768785778197</c:v>
                </c:pt>
                <c:pt idx="2540">
                  <c:v>2.9668597003429085</c:v>
                </c:pt>
                <c:pt idx="2541">
                  <c:v>1.0491136888982004</c:v>
                </c:pt>
                <c:pt idx="2542">
                  <c:v>-0.99075576119584441</c:v>
                </c:pt>
                <c:pt idx="2543">
                  <c:v>2.2082482879931988</c:v>
                </c:pt>
                <c:pt idx="2544">
                  <c:v>2.361570343736354</c:v>
                </c:pt>
                <c:pt idx="2545">
                  <c:v>2.3610671527960911</c:v>
                </c:pt>
                <c:pt idx="2546">
                  <c:v>2.8157367496278023</c:v>
                </c:pt>
                <c:pt idx="2547">
                  <c:v>2.9104737594297929</c:v>
                </c:pt>
                <c:pt idx="2548">
                  <c:v>2.8398921496963956</c:v>
                </c:pt>
                <c:pt idx="2549">
                  <c:v>2.9708716944660893</c:v>
                </c:pt>
                <c:pt idx="2550">
                  <c:v>3.1084195460657682</c:v>
                </c:pt>
                <c:pt idx="2551">
                  <c:v>3.4397148756812328</c:v>
                </c:pt>
                <c:pt idx="2552">
                  <c:v>3.691001585190286</c:v>
                </c:pt>
                <c:pt idx="2553">
                  <c:v>3.6010114136699154</c:v>
                </c:pt>
                <c:pt idx="2554">
                  <c:v>3.6483125730064194</c:v>
                </c:pt>
                <c:pt idx="2555">
                  <c:v>5.6499673454126844</c:v>
                </c:pt>
                <c:pt idx="2556">
                  <c:v>0.3636871768974016</c:v>
                </c:pt>
                <c:pt idx="2557">
                  <c:v>5.4103175763067295</c:v>
                </c:pt>
                <c:pt idx="2558">
                  <c:v>5.4184164401600787</c:v>
                </c:pt>
                <c:pt idx="2559">
                  <c:v>5.3013643545824172</c:v>
                </c:pt>
                <c:pt idx="2560">
                  <c:v>2.8342860082095718</c:v>
                </c:pt>
                <c:pt idx="2561">
                  <c:v>2.9360605447245525</c:v>
                </c:pt>
                <c:pt idx="2562">
                  <c:v>2.8113358210101733</c:v>
                </c:pt>
                <c:pt idx="2563">
                  <c:v>3.0219624046366675</c:v>
                </c:pt>
                <c:pt idx="2564">
                  <c:v>3.239483406930352</c:v>
                </c:pt>
                <c:pt idx="2565">
                  <c:v>4.8269295494568762</c:v>
                </c:pt>
                <c:pt idx="2566">
                  <c:v>-0.64429956657563137</c:v>
                </c:pt>
                <c:pt idx="2567">
                  <c:v>0.74653752166870269</c:v>
                </c:pt>
                <c:pt idx="2568">
                  <c:v>0.57894532477706806</c:v>
                </c:pt>
                <c:pt idx="2569">
                  <c:v>3.0373096884047963</c:v>
                </c:pt>
                <c:pt idx="2570">
                  <c:v>3.0354841693030865</c:v>
                </c:pt>
                <c:pt idx="2571">
                  <c:v>9.117150675541712</c:v>
                </c:pt>
                <c:pt idx="2572">
                  <c:v>8.0762634204676687</c:v>
                </c:pt>
                <c:pt idx="2573">
                  <c:v>8.0668198186098383</c:v>
                </c:pt>
                <c:pt idx="2574">
                  <c:v>4.1122392303420465</c:v>
                </c:pt>
                <c:pt idx="2575">
                  <c:v>3.1877122160752651</c:v>
                </c:pt>
                <c:pt idx="2576">
                  <c:v>-1.5882045509727314</c:v>
                </c:pt>
                <c:pt idx="2577">
                  <c:v>-1.828929166886188</c:v>
                </c:pt>
                <c:pt idx="2578">
                  <c:v>1.3497374498671648</c:v>
                </c:pt>
                <c:pt idx="2579">
                  <c:v>0.88206781356485187</c:v>
                </c:pt>
                <c:pt idx="2580">
                  <c:v>0.66147977761874055</c:v>
                </c:pt>
                <c:pt idx="2581">
                  <c:v>0.43353329627275417</c:v>
                </c:pt>
                <c:pt idx="2582">
                  <c:v>0.53307881470654694</c:v>
                </c:pt>
                <c:pt idx="2583">
                  <c:v>0.57778500687696188</c:v>
                </c:pt>
                <c:pt idx="2584">
                  <c:v>0.54291618084361781</c:v>
                </c:pt>
                <c:pt idx="2585">
                  <c:v>-5.0991733539773847</c:v>
                </c:pt>
                <c:pt idx="2586">
                  <c:v>-1.1615012029913803</c:v>
                </c:pt>
                <c:pt idx="2587">
                  <c:v>-1.0699605446154246</c:v>
                </c:pt>
                <c:pt idx="2588">
                  <c:v>-1.3930104265399164</c:v>
                </c:pt>
                <c:pt idx="2589">
                  <c:v>-16.099547225494465</c:v>
                </c:pt>
                <c:pt idx="2590">
                  <c:v>-1.8806449004458523</c:v>
                </c:pt>
                <c:pt idx="2591">
                  <c:v>-2.0259868978392719</c:v>
                </c:pt>
                <c:pt idx="2592">
                  <c:v>-2.5385728548038395</c:v>
                </c:pt>
                <c:pt idx="2593">
                  <c:v>-2.6620588844770317</c:v>
                </c:pt>
                <c:pt idx="2594">
                  <c:v>-2.9819966483137481</c:v>
                </c:pt>
                <c:pt idx="2595">
                  <c:v>-3.4123801945775916</c:v>
                </c:pt>
                <c:pt idx="2596">
                  <c:v>3.8823675672134286</c:v>
                </c:pt>
                <c:pt idx="2597">
                  <c:v>-20.849363952364023</c:v>
                </c:pt>
                <c:pt idx="2598">
                  <c:v>-23.524348510945281</c:v>
                </c:pt>
                <c:pt idx="2599">
                  <c:v>-5.6150239483874955</c:v>
                </c:pt>
                <c:pt idx="2600">
                  <c:v>-0.81810735132845691</c:v>
                </c:pt>
                <c:pt idx="2601">
                  <c:v>-0.9297738062475539</c:v>
                </c:pt>
                <c:pt idx="2602">
                  <c:v>-1.0300934781581428</c:v>
                </c:pt>
                <c:pt idx="2603">
                  <c:v>-1.0735606174673231</c:v>
                </c:pt>
                <c:pt idx="2604">
                  <c:v>-1.0725673899296082</c:v>
                </c:pt>
                <c:pt idx="2605">
                  <c:v>-1.2003848980091565</c:v>
                </c:pt>
                <c:pt idx="2606">
                  <c:v>-1.512712426596404</c:v>
                </c:pt>
                <c:pt idx="2607">
                  <c:v>-1.9244710657345057</c:v>
                </c:pt>
                <c:pt idx="2608">
                  <c:v>2.3531088246332494</c:v>
                </c:pt>
                <c:pt idx="2609">
                  <c:v>2.0494328358131906</c:v>
                </c:pt>
                <c:pt idx="2610">
                  <c:v>2.0201221483629515</c:v>
                </c:pt>
                <c:pt idx="2611">
                  <c:v>1.8829736733694502</c:v>
                </c:pt>
                <c:pt idx="2612">
                  <c:v>1.7533837067166156</c:v>
                </c:pt>
                <c:pt idx="2613">
                  <c:v>1.6834111812147203</c:v>
                </c:pt>
                <c:pt idx="2614">
                  <c:v>1.5537964015835479</c:v>
                </c:pt>
                <c:pt idx="2615">
                  <c:v>5.8355982909367041</c:v>
                </c:pt>
                <c:pt idx="2616">
                  <c:v>5.9030976891015525</c:v>
                </c:pt>
                <c:pt idx="2617">
                  <c:v>5.7534797261864314</c:v>
                </c:pt>
                <c:pt idx="2618">
                  <c:v>5.820182897230703</c:v>
                </c:pt>
                <c:pt idx="2619">
                  <c:v>4.1726151697357166</c:v>
                </c:pt>
                <c:pt idx="2620">
                  <c:v>4.5794552296162383</c:v>
                </c:pt>
                <c:pt idx="2621">
                  <c:v>5.5169473174553634</c:v>
                </c:pt>
                <c:pt idx="2622">
                  <c:v>4.7780410548067316</c:v>
                </c:pt>
                <c:pt idx="2623">
                  <c:v>4.2658506627837811</c:v>
                </c:pt>
                <c:pt idx="2624">
                  <c:v>5.0702356487092803</c:v>
                </c:pt>
                <c:pt idx="2625">
                  <c:v>4.540354155217905</c:v>
                </c:pt>
                <c:pt idx="2626">
                  <c:v>5.1441193586481742</c:v>
                </c:pt>
                <c:pt idx="2627">
                  <c:v>5.0756324240517356</c:v>
                </c:pt>
                <c:pt idx="2628">
                  <c:v>4.35647743779941</c:v>
                </c:pt>
                <c:pt idx="2629">
                  <c:v>4.4101095938811685</c:v>
                </c:pt>
                <c:pt idx="2630">
                  <c:v>3.7624595478943448</c:v>
                </c:pt>
                <c:pt idx="2631">
                  <c:v>3.6953188618360446</c:v>
                </c:pt>
                <c:pt idx="2632">
                  <c:v>3.3521745117411275</c:v>
                </c:pt>
                <c:pt idx="2633">
                  <c:v>1.8645974413831377</c:v>
                </c:pt>
                <c:pt idx="2634">
                  <c:v>1.7152777014333449</c:v>
                </c:pt>
                <c:pt idx="2635">
                  <c:v>1.4956805762972689</c:v>
                </c:pt>
                <c:pt idx="2636">
                  <c:v>1.5638040194243321</c:v>
                </c:pt>
                <c:pt idx="2637">
                  <c:v>1.5459782850961905</c:v>
                </c:pt>
                <c:pt idx="2638">
                  <c:v>1.4205952942535462</c:v>
                </c:pt>
                <c:pt idx="2639">
                  <c:v>1.5217410136658724</c:v>
                </c:pt>
                <c:pt idx="2640">
                  <c:v>1.6980876702910588</c:v>
                </c:pt>
                <c:pt idx="2641">
                  <c:v>1.1202536734177335</c:v>
                </c:pt>
                <c:pt idx="2642">
                  <c:v>1.1819252765565036</c:v>
                </c:pt>
                <c:pt idx="2643">
                  <c:v>1.403641588083381</c:v>
                </c:pt>
                <c:pt idx="2644">
                  <c:v>1.2514991456263653</c:v>
                </c:pt>
                <c:pt idx="2645">
                  <c:v>3.70131173270387</c:v>
                </c:pt>
                <c:pt idx="2646">
                  <c:v>3.7171795357111654</c:v>
                </c:pt>
                <c:pt idx="2647">
                  <c:v>3.6620533107180511</c:v>
                </c:pt>
                <c:pt idx="2648">
                  <c:v>3.2584045301030535</c:v>
                </c:pt>
                <c:pt idx="2649">
                  <c:v>3.2045237009339145</c:v>
                </c:pt>
                <c:pt idx="2650">
                  <c:v>10.484962734430148</c:v>
                </c:pt>
                <c:pt idx="2651">
                  <c:v>7.5370496801797495</c:v>
                </c:pt>
                <c:pt idx="2652">
                  <c:v>5.7793672271823251</c:v>
                </c:pt>
                <c:pt idx="2653">
                  <c:v>4.1420015003704647</c:v>
                </c:pt>
                <c:pt idx="2654">
                  <c:v>3.0846051226953484</c:v>
                </c:pt>
                <c:pt idx="2655">
                  <c:v>2.9751428464309679</c:v>
                </c:pt>
                <c:pt idx="2656">
                  <c:v>3.007320335627178</c:v>
                </c:pt>
                <c:pt idx="2657">
                  <c:v>2.9373932798639268</c:v>
                </c:pt>
                <c:pt idx="2658">
                  <c:v>3.0002104587145078</c:v>
                </c:pt>
                <c:pt idx="2659">
                  <c:v>-4.2737501501670554</c:v>
                </c:pt>
                <c:pt idx="2660">
                  <c:v>4.8695291939235439</c:v>
                </c:pt>
                <c:pt idx="2661">
                  <c:v>4.7233102953103057</c:v>
                </c:pt>
                <c:pt idx="2662">
                  <c:v>4.7157409920419218</c:v>
                </c:pt>
                <c:pt idx="2663">
                  <c:v>4.667625060420546</c:v>
                </c:pt>
                <c:pt idx="2664">
                  <c:v>4.3865327943151842</c:v>
                </c:pt>
                <c:pt idx="2665">
                  <c:v>4.5019824795455401</c:v>
                </c:pt>
                <c:pt idx="2666">
                  <c:v>3.9678765542539005</c:v>
                </c:pt>
                <c:pt idx="2667">
                  <c:v>3.838914837885238</c:v>
                </c:pt>
                <c:pt idx="2668">
                  <c:v>4.1124904369052189</c:v>
                </c:pt>
                <c:pt idx="2669">
                  <c:v>4.0224890642649678</c:v>
                </c:pt>
                <c:pt idx="2670">
                  <c:v>3.9948271572014256</c:v>
                </c:pt>
                <c:pt idx="2671">
                  <c:v>4.0536847463523022</c:v>
                </c:pt>
                <c:pt idx="2672">
                  <c:v>4.3098137971853703</c:v>
                </c:pt>
                <c:pt idx="2673">
                  <c:v>3.3604344718159225</c:v>
                </c:pt>
                <c:pt idx="2674">
                  <c:v>3.3311327510367112</c:v>
                </c:pt>
                <c:pt idx="2675">
                  <c:v>6.4383155950982935</c:v>
                </c:pt>
                <c:pt idx="2676">
                  <c:v>6.3165527482545905</c:v>
                </c:pt>
                <c:pt idx="2677">
                  <c:v>1.0254616820039875</c:v>
                </c:pt>
                <c:pt idx="2678">
                  <c:v>6.1277525245975859</c:v>
                </c:pt>
                <c:pt idx="2679">
                  <c:v>6.0201185226997813</c:v>
                </c:pt>
                <c:pt idx="2680">
                  <c:v>5.8908107087985098</c:v>
                </c:pt>
                <c:pt idx="2681">
                  <c:v>5.9409300093128747</c:v>
                </c:pt>
                <c:pt idx="2682">
                  <c:v>6.0006998200076254</c:v>
                </c:pt>
                <c:pt idx="2683">
                  <c:v>6.0708975153710929</c:v>
                </c:pt>
                <c:pt idx="2684">
                  <c:v>5.8178125430996763</c:v>
                </c:pt>
                <c:pt idx="2685">
                  <c:v>5.5571734339932677</c:v>
                </c:pt>
                <c:pt idx="2686">
                  <c:v>5.6549581997531471</c:v>
                </c:pt>
                <c:pt idx="2687">
                  <c:v>5.5154171540294037</c:v>
                </c:pt>
                <c:pt idx="2688">
                  <c:v>5.4315962627522021</c:v>
                </c:pt>
                <c:pt idx="2689">
                  <c:v>5.3667248962892069</c:v>
                </c:pt>
                <c:pt idx="2690">
                  <c:v>1.912213822698138</c:v>
                </c:pt>
                <c:pt idx="2691">
                  <c:v>1.8120838273629492</c:v>
                </c:pt>
                <c:pt idx="2692">
                  <c:v>1.5552979452666691</c:v>
                </c:pt>
                <c:pt idx="2693">
                  <c:v>1.3664338448084152</c:v>
                </c:pt>
                <c:pt idx="2694">
                  <c:v>1.1142951524545834</c:v>
                </c:pt>
                <c:pt idx="2695">
                  <c:v>0.9141406443047515</c:v>
                </c:pt>
                <c:pt idx="2696">
                  <c:v>0.74323051480947566</c:v>
                </c:pt>
                <c:pt idx="2697">
                  <c:v>-9.1643413222773571</c:v>
                </c:pt>
                <c:pt idx="2698">
                  <c:v>0.12001408558866922</c:v>
                </c:pt>
                <c:pt idx="2699">
                  <c:v>-0.14721689151082934</c:v>
                </c:pt>
                <c:pt idx="2700">
                  <c:v>-0.46639729796331875</c:v>
                </c:pt>
                <c:pt idx="2701">
                  <c:v>-0.67036070824496885</c:v>
                </c:pt>
                <c:pt idx="2702">
                  <c:v>-11.03029218325694</c:v>
                </c:pt>
                <c:pt idx="2703">
                  <c:v>-1.3974921328773038</c:v>
                </c:pt>
                <c:pt idx="2704">
                  <c:v>5.5573623038950579</c:v>
                </c:pt>
                <c:pt idx="2705">
                  <c:v>1.3055068435331627</c:v>
                </c:pt>
                <c:pt idx="2706">
                  <c:v>3.0282281749993798</c:v>
                </c:pt>
                <c:pt idx="2707">
                  <c:v>-1.9313129281608773E-2</c:v>
                </c:pt>
                <c:pt idx="2708">
                  <c:v>-0.24981207901558514</c:v>
                </c:pt>
                <c:pt idx="2709">
                  <c:v>-0.54624025958503863</c:v>
                </c:pt>
                <c:pt idx="2710">
                  <c:v>-0.8360269325683084</c:v>
                </c:pt>
                <c:pt idx="2711">
                  <c:v>-16.812108744231391</c:v>
                </c:pt>
                <c:pt idx="2712">
                  <c:v>-0.19458934400988831</c:v>
                </c:pt>
                <c:pt idx="2713">
                  <c:v>6.9010111015938724</c:v>
                </c:pt>
                <c:pt idx="2714">
                  <c:v>-0.68818713700742296</c:v>
                </c:pt>
                <c:pt idx="2715">
                  <c:v>-1.0056310700504987</c:v>
                </c:pt>
                <c:pt idx="2716">
                  <c:v>-25.300492877223153</c:v>
                </c:pt>
                <c:pt idx="2717">
                  <c:v>-26.012823162454215</c:v>
                </c:pt>
                <c:pt idx="2718">
                  <c:v>-2.9333258333410823</c:v>
                </c:pt>
                <c:pt idx="2719">
                  <c:v>-3.6071099666406083</c:v>
                </c:pt>
                <c:pt idx="2720">
                  <c:v>-0.408368275968995</c:v>
                </c:pt>
                <c:pt idx="2721">
                  <c:v>-0.3251106802099773</c:v>
                </c:pt>
                <c:pt idx="2722">
                  <c:v>-0.33162637361414454</c:v>
                </c:pt>
                <c:pt idx="2723">
                  <c:v>-0.42850313475158897</c:v>
                </c:pt>
                <c:pt idx="2724">
                  <c:v>0.17164234854007726</c:v>
                </c:pt>
                <c:pt idx="2725">
                  <c:v>0.68197185441183306</c:v>
                </c:pt>
                <c:pt idx="2726">
                  <c:v>1.2773549815653966</c:v>
                </c:pt>
                <c:pt idx="2727">
                  <c:v>-25.53007193401222</c:v>
                </c:pt>
                <c:pt idx="2728">
                  <c:v>-29.672322000603419</c:v>
                </c:pt>
                <c:pt idx="2729">
                  <c:v>1.2370620259881524</c:v>
                </c:pt>
                <c:pt idx="2730">
                  <c:v>1.1246123918096271</c:v>
                </c:pt>
                <c:pt idx="2731">
                  <c:v>1.0826432351559885</c:v>
                </c:pt>
                <c:pt idx="2732">
                  <c:v>-27.254946701302259</c:v>
                </c:pt>
                <c:pt idx="2733">
                  <c:v>1.4830432136561462</c:v>
                </c:pt>
                <c:pt idx="2734">
                  <c:v>1.2647649753783869</c:v>
                </c:pt>
              </c:numCache>
            </c:numRef>
          </c:val>
          <c:extLst>
            <c:ext xmlns:c16="http://schemas.microsoft.com/office/drawing/2014/chart" uri="{C3380CC4-5D6E-409C-BE32-E72D297353CC}">
              <c16:uniqueId val="{00000002-547A-488A-9A7C-F13502DD094D}"/>
            </c:ext>
          </c:extLst>
        </c:ser>
        <c:dLbls>
          <c:showLegendKey val="0"/>
          <c:showVal val="0"/>
          <c:showCatName val="0"/>
          <c:showSerName val="0"/>
          <c:showPercent val="0"/>
          <c:showBubbleSize val="0"/>
        </c:dLbls>
        <c:gapWidth val="150"/>
        <c:axId val="1586469232"/>
        <c:axId val="1447229328"/>
      </c:barChart>
      <c:catAx>
        <c:axId val="1586469232"/>
        <c:scaling>
          <c:orientation val="minMax"/>
        </c:scaling>
        <c:delete val="0"/>
        <c:axPos val="b"/>
        <c:title>
          <c:tx>
            <c:strRef>
              <c:f>Regression!$BE$101</c:f>
              <c:strCache>
                <c:ptCount val="1"/>
                <c:pt idx="0">
                  <c:v>Observation</c:v>
                </c:pt>
              </c:strCache>
            </c:strRef>
          </c:tx>
          <c:overlay val="0"/>
        </c:title>
        <c:numFmt formatCode="0" sourceLinked="0"/>
        <c:majorTickMark val="out"/>
        <c:minorTickMark val="none"/>
        <c:tickLblPos val="none"/>
        <c:crossAx val="1447229328"/>
        <c:crosses val="autoZero"/>
        <c:auto val="1"/>
        <c:lblAlgn val="ctr"/>
        <c:lblOffset val="100"/>
        <c:noMultiLvlLbl val="0"/>
      </c:catAx>
      <c:valAx>
        <c:axId val="1447229328"/>
        <c:scaling>
          <c:orientation val="minMax"/>
        </c:scaling>
        <c:delete val="0"/>
        <c:axPos val="l"/>
        <c:majorGridlines/>
        <c:title>
          <c:tx>
            <c:strRef>
              <c:f>Regression!$BF$101</c:f>
              <c:strCache>
                <c:ptCount val="1"/>
                <c:pt idx="0">
                  <c:v>PRESS Residual</c:v>
                </c:pt>
              </c:strCache>
            </c:strRef>
          </c:tx>
          <c:overlay val="0"/>
        </c:title>
        <c:numFmt formatCode="0" sourceLinked="0"/>
        <c:majorTickMark val="out"/>
        <c:minorTickMark val="none"/>
        <c:tickLblPos val="nextTo"/>
        <c:crossAx val="1586469232"/>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53</xdr:col>
      <xdr:colOff>0</xdr:colOff>
      <xdr:row>2</xdr:row>
      <xdr:rowOff>0</xdr:rowOff>
    </xdr:from>
    <xdr:to>
      <xdr:col>58</xdr:col>
      <xdr:colOff>450850</xdr:colOff>
      <xdr:row>22</xdr:row>
      <xdr:rowOff>127000</xdr:rowOff>
    </xdr:to>
    <xdr:graphicFrame macro="">
      <xdr:nvGraphicFramePr>
        <xdr:cNvPr id="9" name="Chart 8">
          <a:extLst>
            <a:ext uri="{FF2B5EF4-FFF2-40B4-BE49-F238E27FC236}">
              <a16:creationId xmlns:a16="http://schemas.microsoft.com/office/drawing/2014/main" id="{56405F40-0239-CE2F-6BF4-A71455EF5E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58</xdr:col>
      <xdr:colOff>577850</xdr:colOff>
      <xdr:row>2</xdr:row>
      <xdr:rowOff>0</xdr:rowOff>
    </xdr:from>
    <xdr:to>
      <xdr:col>66</xdr:col>
      <xdr:colOff>66675</xdr:colOff>
      <xdr:row>22</xdr:row>
      <xdr:rowOff>127000</xdr:rowOff>
    </xdr:to>
    <xdr:graphicFrame macro="">
      <xdr:nvGraphicFramePr>
        <xdr:cNvPr id="10" name="Chart 9">
          <a:extLst>
            <a:ext uri="{FF2B5EF4-FFF2-40B4-BE49-F238E27FC236}">
              <a16:creationId xmlns:a16="http://schemas.microsoft.com/office/drawing/2014/main" id="{C0FE4A90-2F29-38CA-8957-813739312F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53</xdr:col>
      <xdr:colOff>0</xdr:colOff>
      <xdr:row>23</xdr:row>
      <xdr:rowOff>63500</xdr:rowOff>
    </xdr:from>
    <xdr:to>
      <xdr:col>58</xdr:col>
      <xdr:colOff>450850</xdr:colOff>
      <xdr:row>44</xdr:row>
      <xdr:rowOff>0</xdr:rowOff>
    </xdr:to>
    <xdr:graphicFrame macro="">
      <xdr:nvGraphicFramePr>
        <xdr:cNvPr id="11" name="Chart 10">
          <a:extLst>
            <a:ext uri="{FF2B5EF4-FFF2-40B4-BE49-F238E27FC236}">
              <a16:creationId xmlns:a16="http://schemas.microsoft.com/office/drawing/2014/main" id="{A74B193E-04A7-CFE1-052A-825602BA90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58</xdr:col>
      <xdr:colOff>577850</xdr:colOff>
      <xdr:row>23</xdr:row>
      <xdr:rowOff>63500</xdr:rowOff>
    </xdr:from>
    <xdr:to>
      <xdr:col>66</xdr:col>
      <xdr:colOff>66675</xdr:colOff>
      <xdr:row>44</xdr:row>
      <xdr:rowOff>0</xdr:rowOff>
    </xdr:to>
    <xdr:graphicFrame macro="">
      <xdr:nvGraphicFramePr>
        <xdr:cNvPr id="12" name="Chart 11">
          <a:extLst>
            <a:ext uri="{FF2B5EF4-FFF2-40B4-BE49-F238E27FC236}">
              <a16:creationId xmlns:a16="http://schemas.microsoft.com/office/drawing/2014/main" id="{6B6044A8-70C4-6C28-9FB0-AFB6909572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53</xdr:col>
      <xdr:colOff>0</xdr:colOff>
      <xdr:row>44</xdr:row>
      <xdr:rowOff>127000</xdr:rowOff>
    </xdr:from>
    <xdr:to>
      <xdr:col>58</xdr:col>
      <xdr:colOff>450850</xdr:colOff>
      <xdr:row>65</xdr:row>
      <xdr:rowOff>63500</xdr:rowOff>
    </xdr:to>
    <xdr:graphicFrame macro="">
      <xdr:nvGraphicFramePr>
        <xdr:cNvPr id="13" name="Chart 12">
          <a:extLst>
            <a:ext uri="{FF2B5EF4-FFF2-40B4-BE49-F238E27FC236}">
              <a16:creationId xmlns:a16="http://schemas.microsoft.com/office/drawing/2014/main" id="{3A36410B-6424-21E1-436D-7F44DC81A3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58</xdr:col>
      <xdr:colOff>577850</xdr:colOff>
      <xdr:row>44</xdr:row>
      <xdr:rowOff>127000</xdr:rowOff>
    </xdr:from>
    <xdr:to>
      <xdr:col>66</xdr:col>
      <xdr:colOff>66675</xdr:colOff>
      <xdr:row>65</xdr:row>
      <xdr:rowOff>63500</xdr:rowOff>
    </xdr:to>
    <xdr:graphicFrame macro="">
      <xdr:nvGraphicFramePr>
        <xdr:cNvPr id="14" name="Chart 13">
          <a:extLst>
            <a:ext uri="{FF2B5EF4-FFF2-40B4-BE49-F238E27FC236}">
              <a16:creationId xmlns:a16="http://schemas.microsoft.com/office/drawing/2014/main" id="{E89413FD-7B06-0C7B-04ED-6EF5B0345F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53</xdr:col>
      <xdr:colOff>0</xdr:colOff>
      <xdr:row>66</xdr:row>
      <xdr:rowOff>0</xdr:rowOff>
    </xdr:from>
    <xdr:to>
      <xdr:col>58</xdr:col>
      <xdr:colOff>450850</xdr:colOff>
      <xdr:row>86</xdr:row>
      <xdr:rowOff>127000</xdr:rowOff>
    </xdr:to>
    <xdr:graphicFrame macro="">
      <xdr:nvGraphicFramePr>
        <xdr:cNvPr id="15" name="Chart 14">
          <a:extLst>
            <a:ext uri="{FF2B5EF4-FFF2-40B4-BE49-F238E27FC236}">
              <a16:creationId xmlns:a16="http://schemas.microsoft.com/office/drawing/2014/main" id="{DEA98995-5BA7-507B-AF1F-9372645003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27DF6EB-78D6-472E-9101-32F329EF457D}" name="MileageData" displayName="MileageData" ref="A1:L407" totalsRowShown="0">
  <autoFilter ref="A1:L407" xr:uid="{227DF6EB-78D6-472E-9101-32F329EF457D}"/>
  <tableColumns count="12">
    <tableColumn id="1" xr3:uid="{641EDAB6-581F-4568-9338-3FE870275BB8}" name="MPG"/>
    <tableColumn id="2" xr3:uid="{AE507850-1ED0-42EE-9EDE-F02C9B53121C}" name="Cylinders"/>
    <tableColumn id="3" xr3:uid="{71368D98-8192-4D7C-AD53-4320E2AE1A8E}" name="Displacement"/>
    <tableColumn id="4" xr3:uid="{4B61B034-DDC7-4F19-B481-32D0FC5E3F9B}" name="Horsepower"/>
    <tableColumn id="5" xr3:uid="{EE66938C-08CD-4266-949A-50E4825AF38C}" name="Weight"/>
    <tableColumn id="6" xr3:uid="{F4CBCF94-D49B-4538-A6DA-FE9DFD009E20}" name="Acceleration"/>
    <tableColumn id="7" xr3:uid="{6A2CD568-B35E-4589-8374-4C1F314C03FB}" name="Model Year"/>
    <tableColumn id="8" xr3:uid="{2DE31667-6BBC-4713-8C34-E068A7A8000F}" name="Origin"/>
    <tableColumn id="9" xr3:uid="{4CE2DC3E-9E05-46F8-89FA-9578B7948204}" name="Car Name"/>
    <tableColumn id="10" xr3:uid="{EFC2B6F6-9B1A-490D-9142-125BDA898417}" name="Make"/>
    <tableColumn id="11" xr3:uid="{904F40C0-8DAE-4B30-A526-4E4374C9FFF6}" name="Model?"/>
    <tableColumn id="12" xr3:uid="{032B4A3E-04B6-4741-B316-DF0345A0AC95}"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B5599CF-828C-44E1-9B98-4085C7AF1CB6}" name="LifeExpectancyData" displayName="LifeExpectancyData" ref="A1:W2939" totalsRowShown="0">
  <autoFilter ref="A1:W2939" xr:uid="{DB5599CF-828C-44E1-9B98-4085C7AF1CB6}"/>
  <tableColumns count="23">
    <tableColumn id="1" xr3:uid="{E53BDC07-15F0-4366-B39D-21C8D2698EDE}" name="Country"/>
    <tableColumn id="2" xr3:uid="{47F9E1F2-8BAF-4EA7-9A5D-08FC1DC9C041}" name="Year"/>
    <tableColumn id="3" xr3:uid="{5495D14A-B8EE-4663-987B-481474B12C82}" name="Status"/>
    <tableColumn id="4" xr3:uid="{C2531DBE-F141-410F-B59D-3304C5FF2905}" name="Life expectancy"/>
    <tableColumn id="5" xr3:uid="{1BD1460F-B37E-4C22-830B-7286513C3752}" name="Adult Mortality"/>
    <tableColumn id="6" xr3:uid="{4D6D6B82-7036-41AF-AC0A-943D610B6560}" name="infant deaths"/>
    <tableColumn id="7" xr3:uid="{E67FAF78-D6DE-45F1-9296-4602B37C193E}" name="Alcohol"/>
    <tableColumn id="8" xr3:uid="{932D7062-66DA-45E0-8632-0D3227A1B6FD}" name="percentage expenditure"/>
    <tableColumn id="9" xr3:uid="{3922CCFB-1815-4CBB-B9CC-39A0D1780BE9}" name="Hepatitis B"/>
    <tableColumn id="10" xr3:uid="{0676286C-DB7E-4A45-BBCF-009AADCB865C}" name="Measles"/>
    <tableColumn id="11" xr3:uid="{62D14D87-7618-4706-A0F9-FB73A40CC3FF}" name="BMI"/>
    <tableColumn id="12" xr3:uid="{5BD2EB95-E23E-4F38-846A-A6224A94CC68}" name="under-five deaths"/>
    <tableColumn id="13" xr3:uid="{C9E1B211-E7F5-46E2-B74F-0BF4F4B20892}" name="Polio"/>
    <tableColumn id="14" xr3:uid="{ECF489FD-E15A-48EE-8BD7-26F3B21E9BD0}" name="Total expenditure"/>
    <tableColumn id="15" xr3:uid="{439D52CA-0AA0-4FA9-991F-4759F7BA75B8}" name="Diphtheria"/>
    <tableColumn id="16" xr3:uid="{1ADC0732-7B3D-469E-A0F9-E606C5A75A7F}" name="HIV/AIDS"/>
    <tableColumn id="17" xr3:uid="{D42C3AAF-672D-4BBF-A7DF-98D7DDFCAF36}" name="GDP"/>
    <tableColumn id="18" xr3:uid="{0D3ACAEC-1A0D-4941-B680-6BF507D8782A}" name="Population"/>
    <tableColumn id="19" xr3:uid="{1A8676C3-DB45-464D-929C-5A1B0608A909}" name="thinness 1-19 years"/>
    <tableColumn id="20" xr3:uid="{D85F8D83-90CC-40BE-B27A-221CECE38F81}" name="thinness 5-9 years"/>
    <tableColumn id="21" xr3:uid="{93C70182-E4EC-4870-91F8-0AEE1FFE007F}" name="Income composition of resources"/>
    <tableColumn id="22" xr3:uid="{FFA3EBF0-1D08-488C-AE6A-41DCB16C63B2}" name="Schooling"/>
    <tableColumn id="23" xr3:uid="{FDECC5C4-1EC7-462B-9393-1C8EE2723A1F}"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5B0CAD1-5DD1-4F1D-90C8-8F95B1B47F5F}" name="ProductionLotsData" displayName="ProductionLotsData" ref="A1:K52" totalsRowShown="0">
  <autoFilter ref="A1:K52" xr:uid="{35B0CAD1-5DD1-4F1D-90C8-8F95B1B47F5F}"/>
  <tableColumns count="11">
    <tableColumn id="1" xr3:uid="{18E8A068-A08F-49C6-91CA-7CBC021F2E40}" name="Lot_ID"/>
    <tableColumn id="2" xr3:uid="{910046C9-E990-492E-9738-FC9F27D3364B}" name="Facility"/>
    <tableColumn id="3" xr3:uid="{053D0B38-2197-4871-81C3-C410001C2BD9}" name="Fiscal_Year"/>
    <tableColumn id="4" xr3:uid="{D368BA31-097A-49B3-AD87-327413403E13}" name="Lot_Quantity"/>
    <tableColumn id="5" xr3:uid="{6A2EC1B1-40E0-43FC-9D30-8B05670D524E}" name="Cumulative_Units"/>
    <tableColumn id="6" xr3:uid="{7F52FFF2-A9F7-414A-A6B8-0CD5EFDD5B73}" name="Experience_Stock"/>
    <tableColumn id="7" xr3:uid="{147458B8-2364-4CF1-8784-44007AF89AD4}" name="Unit_Cost_BY"/>
    <tableColumn id="8" xr3:uid="{B7CCAA84-7B23-4CE9-B197-14820ECC39FD}" name="log Cum Units"/>
    <tableColumn id="9" xr3:uid="{FBBF58D0-3105-4920-B507-B2B7F0266385}" name="log experience"/>
    <tableColumn id="10" xr3:uid="{54FD7421-989B-450C-9CC7-12886E99B78B}" name="log Unit Cost"/>
    <tableColumn id="11" xr3:uid="{44DBCAF3-E672-4F74-AC8F-BD8D768CC79B}"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43DFF56-2634-4B0F-B642-E08EDB4599B4}" name="LAMBDAFunctionsCatalog" displayName="LAMBDAFunctionsCatalog" ref="A1:G142" totalsRowShown="0" headerRowDxfId="59" dataDxfId="58">
  <autoFilter ref="A1:G142" xr:uid="{443DFF56-2634-4B0F-B642-E08EDB4599B4}"/>
  <tableColumns count="7">
    <tableColumn id="1" xr3:uid="{40F5861B-3509-4A2F-B95A-4CF359CA1DE6}" name="Function Name" dataDxfId="57"/>
    <tableColumn id="2" xr3:uid="{AA350D33-6A5B-4B57-A215-3804C749C5AE}" name="Scope" dataDxfId="56"/>
    <tableColumn id="3" xr3:uid="{0CAE3245-042A-45BD-9E92-3FCE89D7A3E1}" name="Definition" dataDxfId="55"/>
    <tableColumn id="4" xr3:uid="{41BE5EF4-386A-454A-859E-CD15A8B03F42}" name="Arguments" dataDxfId="54"/>
    <tableColumn id="5" xr3:uid="{D82CA7A8-4440-4B8A-959F-0A004FDF2803}" name="Yields" dataDxfId="53"/>
    <tableColumn id="6" xr3:uid="{97C21A71-C218-4C50-A697-BDA3DB229611}" name="Plain-Language Summary" dataDxfId="52"/>
    <tableColumn id="7" xr3:uid="{B746F436-2F04-4062-86A9-DBF1D0F2DB33}" name="Description" dataDxfId="5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857</v>
      </c>
      <c r="B1" t="s">
        <v>858</v>
      </c>
      <c r="C1" t="s">
        <v>859</v>
      </c>
      <c r="D1" t="s">
        <v>860</v>
      </c>
      <c r="E1" t="s">
        <v>861</v>
      </c>
      <c r="F1" t="s">
        <v>862</v>
      </c>
      <c r="G1" t="s">
        <v>863</v>
      </c>
      <c r="H1" t="s">
        <v>864</v>
      </c>
      <c r="I1" t="s">
        <v>865</v>
      </c>
      <c r="J1" t="s">
        <v>866</v>
      </c>
      <c r="K1" t="s">
        <v>867</v>
      </c>
      <c r="L1" t="s">
        <v>310</v>
      </c>
    </row>
    <row r="2" spans="1:12" x14ac:dyDescent="0.25">
      <c r="A2">
        <v>18</v>
      </c>
      <c r="B2">
        <v>8</v>
      </c>
      <c r="C2">
        <v>307</v>
      </c>
      <c r="D2">
        <v>130</v>
      </c>
      <c r="E2">
        <v>3504</v>
      </c>
      <c r="F2">
        <v>12</v>
      </c>
      <c r="G2">
        <v>70</v>
      </c>
      <c r="H2" t="s">
        <v>1518</v>
      </c>
      <c r="I2" t="s">
        <v>868</v>
      </c>
      <c r="J2" t="s">
        <v>869</v>
      </c>
      <c r="K2" t="s">
        <v>870</v>
      </c>
      <c r="L2" t="b">
        <f>Data_Completeness(MileageData[[#This Row],[MPG]:[Acceleration]])</f>
        <v>1</v>
      </c>
    </row>
    <row r="3" spans="1:12" x14ac:dyDescent="0.25">
      <c r="A3">
        <v>15</v>
      </c>
      <c r="B3">
        <v>8</v>
      </c>
      <c r="C3">
        <v>350</v>
      </c>
      <c r="D3">
        <v>165</v>
      </c>
      <c r="E3">
        <v>3693</v>
      </c>
      <c r="F3">
        <v>11.5</v>
      </c>
      <c r="G3">
        <v>70</v>
      </c>
      <c r="H3" t="s">
        <v>1518</v>
      </c>
      <c r="I3" t="s">
        <v>871</v>
      </c>
      <c r="J3" t="s">
        <v>872</v>
      </c>
      <c r="K3" t="s">
        <v>873</v>
      </c>
      <c r="L3" t="b">
        <f>Data_Completeness(MileageData[[#This Row],[MPG]:[Acceleration]])</f>
        <v>1</v>
      </c>
    </row>
    <row r="4" spans="1:12" x14ac:dyDescent="0.25">
      <c r="A4">
        <v>18</v>
      </c>
      <c r="B4">
        <v>8</v>
      </c>
      <c r="C4">
        <v>318</v>
      </c>
      <c r="D4">
        <v>150</v>
      </c>
      <c r="E4">
        <v>3436</v>
      </c>
      <c r="F4">
        <v>11</v>
      </c>
      <c r="G4">
        <v>70</v>
      </c>
      <c r="H4" t="s">
        <v>1518</v>
      </c>
      <c r="I4" t="s">
        <v>874</v>
      </c>
      <c r="J4" t="s">
        <v>875</v>
      </c>
      <c r="K4" t="s">
        <v>876</v>
      </c>
      <c r="L4" t="b">
        <f>Data_Completeness(MileageData[[#This Row],[MPG]:[Acceleration]])</f>
        <v>1</v>
      </c>
    </row>
    <row r="5" spans="1:12" x14ac:dyDescent="0.25">
      <c r="A5">
        <v>16</v>
      </c>
      <c r="B5">
        <v>8</v>
      </c>
      <c r="C5">
        <v>304</v>
      </c>
      <c r="D5">
        <v>150</v>
      </c>
      <c r="E5">
        <v>3433</v>
      </c>
      <c r="F5">
        <v>12</v>
      </c>
      <c r="G5">
        <v>70</v>
      </c>
      <c r="H5" t="s">
        <v>1518</v>
      </c>
      <c r="I5" t="s">
        <v>877</v>
      </c>
      <c r="J5" t="s">
        <v>878</v>
      </c>
      <c r="K5" t="s">
        <v>879</v>
      </c>
      <c r="L5" t="b">
        <f>Data_Completeness(MileageData[[#This Row],[MPG]:[Acceleration]])</f>
        <v>1</v>
      </c>
    </row>
    <row r="6" spans="1:12" x14ac:dyDescent="0.25">
      <c r="A6">
        <v>17</v>
      </c>
      <c r="B6">
        <v>8</v>
      </c>
      <c r="C6">
        <v>302</v>
      </c>
      <c r="D6">
        <v>140</v>
      </c>
      <c r="E6">
        <v>3449</v>
      </c>
      <c r="F6">
        <v>10.5</v>
      </c>
      <c r="G6">
        <v>70</v>
      </c>
      <c r="H6" t="s">
        <v>1518</v>
      </c>
      <c r="I6" t="s">
        <v>880</v>
      </c>
      <c r="J6" t="s">
        <v>881</v>
      </c>
      <c r="K6" t="s">
        <v>882</v>
      </c>
      <c r="L6" t="b">
        <f>Data_Completeness(MileageData[[#This Row],[MPG]:[Acceleration]])</f>
        <v>1</v>
      </c>
    </row>
    <row r="7" spans="1:12" x14ac:dyDescent="0.25">
      <c r="A7">
        <v>15</v>
      </c>
      <c r="B7">
        <v>8</v>
      </c>
      <c r="C7">
        <v>429</v>
      </c>
      <c r="D7">
        <v>198</v>
      </c>
      <c r="E7">
        <v>4341</v>
      </c>
      <c r="F7">
        <v>10</v>
      </c>
      <c r="G7">
        <v>70</v>
      </c>
      <c r="H7" t="s">
        <v>1518</v>
      </c>
      <c r="I7" t="s">
        <v>883</v>
      </c>
      <c r="J7" t="s">
        <v>881</v>
      </c>
      <c r="K7" t="s">
        <v>884</v>
      </c>
      <c r="L7" t="b">
        <f>Data_Completeness(MileageData[[#This Row],[MPG]:[Acceleration]])</f>
        <v>1</v>
      </c>
    </row>
    <row r="8" spans="1:12" x14ac:dyDescent="0.25">
      <c r="A8">
        <v>14</v>
      </c>
      <c r="B8">
        <v>8</v>
      </c>
      <c r="C8">
        <v>454</v>
      </c>
      <c r="D8">
        <v>220</v>
      </c>
      <c r="E8">
        <v>4354</v>
      </c>
      <c r="F8">
        <v>9</v>
      </c>
      <c r="G8">
        <v>70</v>
      </c>
      <c r="H8" t="s">
        <v>1518</v>
      </c>
      <c r="I8" t="s">
        <v>885</v>
      </c>
      <c r="J8" t="s">
        <v>869</v>
      </c>
      <c r="K8" t="s">
        <v>886</v>
      </c>
      <c r="L8" t="b">
        <f>Data_Completeness(MileageData[[#This Row],[MPG]:[Acceleration]])</f>
        <v>1</v>
      </c>
    </row>
    <row r="9" spans="1:12" x14ac:dyDescent="0.25">
      <c r="A9">
        <v>14</v>
      </c>
      <c r="B9">
        <v>8</v>
      </c>
      <c r="C9">
        <v>440</v>
      </c>
      <c r="D9">
        <v>215</v>
      </c>
      <c r="E9">
        <v>4312</v>
      </c>
      <c r="F9">
        <v>8.5</v>
      </c>
      <c r="G9">
        <v>70</v>
      </c>
      <c r="H9" t="s">
        <v>1518</v>
      </c>
      <c r="I9" t="s">
        <v>887</v>
      </c>
      <c r="J9" t="s">
        <v>875</v>
      </c>
      <c r="K9" t="s">
        <v>888</v>
      </c>
      <c r="L9" t="b">
        <f>Data_Completeness(MileageData[[#This Row],[MPG]:[Acceleration]])</f>
        <v>1</v>
      </c>
    </row>
    <row r="10" spans="1:12" x14ac:dyDescent="0.25">
      <c r="A10">
        <v>14</v>
      </c>
      <c r="B10">
        <v>8</v>
      </c>
      <c r="C10">
        <v>455</v>
      </c>
      <c r="D10">
        <v>225</v>
      </c>
      <c r="E10">
        <v>4425</v>
      </c>
      <c r="F10">
        <v>10</v>
      </c>
      <c r="G10">
        <v>70</v>
      </c>
      <c r="H10" t="s">
        <v>1518</v>
      </c>
      <c r="I10" t="s">
        <v>889</v>
      </c>
      <c r="J10" t="s">
        <v>890</v>
      </c>
      <c r="K10" t="s">
        <v>891</v>
      </c>
      <c r="L10" t="b">
        <f>Data_Completeness(MileageData[[#This Row],[MPG]:[Acceleration]])</f>
        <v>1</v>
      </c>
    </row>
    <row r="11" spans="1:12" x14ac:dyDescent="0.25">
      <c r="A11">
        <v>15</v>
      </c>
      <c r="B11">
        <v>8</v>
      </c>
      <c r="C11">
        <v>390</v>
      </c>
      <c r="D11">
        <v>190</v>
      </c>
      <c r="E11">
        <v>3850</v>
      </c>
      <c r="F11">
        <v>8.5</v>
      </c>
      <c r="G11">
        <v>70</v>
      </c>
      <c r="H11" t="s">
        <v>1518</v>
      </c>
      <c r="I11" t="s">
        <v>892</v>
      </c>
      <c r="J11" t="s">
        <v>878</v>
      </c>
      <c r="K11" t="s">
        <v>893</v>
      </c>
      <c r="L11" t="b">
        <f>Data_Completeness(MileageData[[#This Row],[MPG]:[Acceleration]])</f>
        <v>1</v>
      </c>
    </row>
    <row r="12" spans="1:12" x14ac:dyDescent="0.25">
      <c r="B12">
        <v>4</v>
      </c>
      <c r="C12">
        <v>133</v>
      </c>
      <c r="D12">
        <v>115</v>
      </c>
      <c r="E12">
        <v>3090</v>
      </c>
      <c r="F12">
        <v>17.5</v>
      </c>
      <c r="G12">
        <v>70</v>
      </c>
      <c r="H12" t="s">
        <v>1519</v>
      </c>
      <c r="I12" t="s">
        <v>894</v>
      </c>
      <c r="J12" t="s">
        <v>895</v>
      </c>
      <c r="K12" t="s">
        <v>896</v>
      </c>
      <c r="L12" t="b">
        <f>Data_Completeness(MileageData[[#This Row],[MPG]:[Acceleration]])</f>
        <v>0</v>
      </c>
    </row>
    <row r="13" spans="1:12" x14ac:dyDescent="0.25">
      <c r="B13">
        <v>8</v>
      </c>
      <c r="C13">
        <v>350</v>
      </c>
      <c r="D13">
        <v>165</v>
      </c>
      <c r="E13">
        <v>4142</v>
      </c>
      <c r="F13">
        <v>11.5</v>
      </c>
      <c r="G13">
        <v>70</v>
      </c>
      <c r="H13" t="s">
        <v>1518</v>
      </c>
      <c r="I13" t="s">
        <v>897</v>
      </c>
      <c r="J13" t="s">
        <v>869</v>
      </c>
      <c r="K13" t="s">
        <v>898</v>
      </c>
      <c r="L13" t="b">
        <f>Data_Completeness(MileageData[[#This Row],[MPG]:[Acceleration]])</f>
        <v>0</v>
      </c>
    </row>
    <row r="14" spans="1:12" x14ac:dyDescent="0.25">
      <c r="B14">
        <v>8</v>
      </c>
      <c r="C14">
        <v>351</v>
      </c>
      <c r="D14">
        <v>153</v>
      </c>
      <c r="E14">
        <v>4034</v>
      </c>
      <c r="F14">
        <v>11</v>
      </c>
      <c r="G14">
        <v>70</v>
      </c>
      <c r="H14" t="s">
        <v>1518</v>
      </c>
      <c r="I14" t="s">
        <v>899</v>
      </c>
      <c r="J14" t="s">
        <v>881</v>
      </c>
      <c r="K14" t="s">
        <v>900</v>
      </c>
      <c r="L14" t="b">
        <f>Data_Completeness(MileageData[[#This Row],[MPG]:[Acceleration]])</f>
        <v>0</v>
      </c>
    </row>
    <row r="15" spans="1:12" x14ac:dyDescent="0.25">
      <c r="B15">
        <v>8</v>
      </c>
      <c r="C15">
        <v>383</v>
      </c>
      <c r="D15">
        <v>175</v>
      </c>
      <c r="E15">
        <v>4166</v>
      </c>
      <c r="F15">
        <v>10.5</v>
      </c>
      <c r="G15">
        <v>70</v>
      </c>
      <c r="H15" t="s">
        <v>1518</v>
      </c>
      <c r="I15" t="s">
        <v>901</v>
      </c>
      <c r="J15" t="s">
        <v>875</v>
      </c>
      <c r="K15" t="s">
        <v>902</v>
      </c>
      <c r="L15" t="b">
        <f>Data_Completeness(MileageData[[#This Row],[MPG]:[Acceleration]])</f>
        <v>0</v>
      </c>
    </row>
    <row r="16" spans="1:12" x14ac:dyDescent="0.25">
      <c r="B16">
        <v>8</v>
      </c>
      <c r="C16">
        <v>360</v>
      </c>
      <c r="D16">
        <v>175</v>
      </c>
      <c r="E16">
        <v>3850</v>
      </c>
      <c r="F16">
        <v>11</v>
      </c>
      <c r="G16">
        <v>70</v>
      </c>
      <c r="H16" t="s">
        <v>1518</v>
      </c>
      <c r="I16" t="s">
        <v>903</v>
      </c>
      <c r="J16" t="s">
        <v>878</v>
      </c>
      <c r="K16" t="s">
        <v>904</v>
      </c>
      <c r="L16" t="b">
        <f>Data_Completeness(MileageData[[#This Row],[MPG]:[Acceleration]])</f>
        <v>0</v>
      </c>
    </row>
    <row r="17" spans="1:12" x14ac:dyDescent="0.25">
      <c r="A17">
        <v>15</v>
      </c>
      <c r="B17">
        <v>8</v>
      </c>
      <c r="C17">
        <v>383</v>
      </c>
      <c r="D17">
        <v>170</v>
      </c>
      <c r="E17">
        <v>3563</v>
      </c>
      <c r="F17">
        <v>10</v>
      </c>
      <c r="G17">
        <v>70</v>
      </c>
      <c r="H17" t="s">
        <v>1518</v>
      </c>
      <c r="I17" t="s">
        <v>905</v>
      </c>
      <c r="J17" t="s">
        <v>906</v>
      </c>
      <c r="K17" t="s">
        <v>907</v>
      </c>
      <c r="L17" t="b">
        <f>Data_Completeness(MileageData[[#This Row],[MPG]:[Acceleration]])</f>
        <v>1</v>
      </c>
    </row>
    <row r="18" spans="1:12" x14ac:dyDescent="0.25">
      <c r="A18">
        <v>14</v>
      </c>
      <c r="B18">
        <v>8</v>
      </c>
      <c r="C18">
        <v>340</v>
      </c>
      <c r="D18">
        <v>160</v>
      </c>
      <c r="E18">
        <v>3609</v>
      </c>
      <c r="F18">
        <v>8</v>
      </c>
      <c r="G18">
        <v>70</v>
      </c>
      <c r="H18" t="s">
        <v>1518</v>
      </c>
      <c r="I18" t="s">
        <v>908</v>
      </c>
      <c r="J18" t="s">
        <v>875</v>
      </c>
      <c r="K18" s="32" t="s">
        <v>1510</v>
      </c>
      <c r="L18" t="b">
        <f>Data_Completeness(MileageData[[#This Row],[MPG]:[Acceleration]])</f>
        <v>1</v>
      </c>
    </row>
    <row r="19" spans="1:12" x14ac:dyDescent="0.25">
      <c r="B19">
        <v>8</v>
      </c>
      <c r="C19">
        <v>302</v>
      </c>
      <c r="D19">
        <v>140</v>
      </c>
      <c r="E19">
        <v>3353</v>
      </c>
      <c r="F19">
        <v>8</v>
      </c>
      <c r="G19">
        <v>70</v>
      </c>
      <c r="H19" t="s">
        <v>1518</v>
      </c>
      <c r="I19" t="s">
        <v>909</v>
      </c>
      <c r="J19" t="s">
        <v>881</v>
      </c>
      <c r="K19" t="s">
        <v>910</v>
      </c>
      <c r="L19" t="b">
        <f>Data_Completeness(MileageData[[#This Row],[MPG]:[Acceleration]])</f>
        <v>0</v>
      </c>
    </row>
    <row r="20" spans="1:12" x14ac:dyDescent="0.25">
      <c r="A20">
        <v>15</v>
      </c>
      <c r="B20">
        <v>8</v>
      </c>
      <c r="C20">
        <v>400</v>
      </c>
      <c r="D20">
        <v>150</v>
      </c>
      <c r="E20">
        <v>3761</v>
      </c>
      <c r="F20">
        <v>9.5</v>
      </c>
      <c r="G20">
        <v>70</v>
      </c>
      <c r="H20" t="s">
        <v>1518</v>
      </c>
      <c r="I20" t="s">
        <v>911</v>
      </c>
      <c r="J20" t="s">
        <v>869</v>
      </c>
      <c r="K20" t="s">
        <v>912</v>
      </c>
      <c r="L20" t="b">
        <f>Data_Completeness(MileageData[[#This Row],[MPG]:[Acceleration]])</f>
        <v>1</v>
      </c>
    </row>
    <row r="21" spans="1:12" x14ac:dyDescent="0.25">
      <c r="A21">
        <v>14</v>
      </c>
      <c r="B21">
        <v>8</v>
      </c>
      <c r="C21">
        <v>455</v>
      </c>
      <c r="D21">
        <v>225</v>
      </c>
      <c r="E21">
        <v>3086</v>
      </c>
      <c r="F21">
        <v>10</v>
      </c>
      <c r="G21">
        <v>70</v>
      </c>
      <c r="H21" t="s">
        <v>1518</v>
      </c>
      <c r="I21" t="s">
        <v>913</v>
      </c>
      <c r="J21" t="s">
        <v>872</v>
      </c>
      <c r="K21" t="s">
        <v>914</v>
      </c>
      <c r="L21" t="b">
        <f>Data_Completeness(MileageData[[#This Row],[MPG]:[Acceleration]])</f>
        <v>1</v>
      </c>
    </row>
    <row r="22" spans="1:12" x14ac:dyDescent="0.25">
      <c r="A22">
        <v>24</v>
      </c>
      <c r="B22">
        <v>4</v>
      </c>
      <c r="C22">
        <v>113</v>
      </c>
      <c r="D22">
        <v>95</v>
      </c>
      <c r="E22">
        <v>2372</v>
      </c>
      <c r="F22">
        <v>15</v>
      </c>
      <c r="G22">
        <v>70</v>
      </c>
      <c r="H22" t="s">
        <v>1520</v>
      </c>
      <c r="I22" t="s">
        <v>915</v>
      </c>
      <c r="J22" t="s">
        <v>916</v>
      </c>
      <c r="K22" t="s">
        <v>917</v>
      </c>
      <c r="L22" t="b">
        <f>Data_Completeness(MileageData[[#This Row],[MPG]:[Acceleration]])</f>
        <v>1</v>
      </c>
    </row>
    <row r="23" spans="1:12" x14ac:dyDescent="0.25">
      <c r="A23">
        <v>22</v>
      </c>
      <c r="B23">
        <v>6</v>
      </c>
      <c r="C23">
        <v>198</v>
      </c>
      <c r="D23">
        <v>95</v>
      </c>
      <c r="E23">
        <v>2833</v>
      </c>
      <c r="F23">
        <v>15.5</v>
      </c>
      <c r="G23">
        <v>70</v>
      </c>
      <c r="H23" t="s">
        <v>1518</v>
      </c>
      <c r="I23" t="s">
        <v>918</v>
      </c>
      <c r="J23" t="s">
        <v>875</v>
      </c>
      <c r="K23" t="s">
        <v>919</v>
      </c>
      <c r="L23" t="b">
        <f>Data_Completeness(MileageData[[#This Row],[MPG]:[Acceleration]])</f>
        <v>1</v>
      </c>
    </row>
    <row r="24" spans="1:12" x14ac:dyDescent="0.25">
      <c r="A24">
        <v>18</v>
      </c>
      <c r="B24">
        <v>6</v>
      </c>
      <c r="C24">
        <v>199</v>
      </c>
      <c r="D24">
        <v>97</v>
      </c>
      <c r="E24">
        <v>2774</v>
      </c>
      <c r="F24">
        <v>15.5</v>
      </c>
      <c r="G24">
        <v>70</v>
      </c>
      <c r="H24" t="s">
        <v>1518</v>
      </c>
      <c r="I24" t="s">
        <v>920</v>
      </c>
      <c r="J24" t="s">
        <v>878</v>
      </c>
      <c r="K24" t="s">
        <v>921</v>
      </c>
      <c r="L24" t="b">
        <f>Data_Completeness(MileageData[[#This Row],[MPG]:[Acceleration]])</f>
        <v>1</v>
      </c>
    </row>
    <row r="25" spans="1:12" x14ac:dyDescent="0.25">
      <c r="A25">
        <v>21</v>
      </c>
      <c r="B25">
        <v>6</v>
      </c>
      <c r="C25">
        <v>200</v>
      </c>
      <c r="D25">
        <v>85</v>
      </c>
      <c r="E25">
        <v>2587</v>
      </c>
      <c r="F25">
        <v>16</v>
      </c>
      <c r="G25">
        <v>70</v>
      </c>
      <c r="H25" t="s">
        <v>1518</v>
      </c>
      <c r="I25" t="s">
        <v>922</v>
      </c>
      <c r="J25" t="s">
        <v>881</v>
      </c>
      <c r="K25" t="s">
        <v>923</v>
      </c>
      <c r="L25" t="b">
        <f>Data_Completeness(MileageData[[#This Row],[MPG]:[Acceleration]])</f>
        <v>1</v>
      </c>
    </row>
    <row r="26" spans="1:12" x14ac:dyDescent="0.25">
      <c r="A26">
        <v>27</v>
      </c>
      <c r="B26">
        <v>4</v>
      </c>
      <c r="C26">
        <v>97</v>
      </c>
      <c r="D26">
        <v>88</v>
      </c>
      <c r="E26">
        <v>2130</v>
      </c>
      <c r="F26">
        <v>14.5</v>
      </c>
      <c r="G26">
        <v>70</v>
      </c>
      <c r="H26" t="s">
        <v>1520</v>
      </c>
      <c r="I26" t="s">
        <v>924</v>
      </c>
      <c r="J26" t="s">
        <v>925</v>
      </c>
      <c r="K26" t="s">
        <v>926</v>
      </c>
      <c r="L26" t="b">
        <f>Data_Completeness(MileageData[[#This Row],[MPG]:[Acceleration]])</f>
        <v>1</v>
      </c>
    </row>
    <row r="27" spans="1:12" x14ac:dyDescent="0.25">
      <c r="A27">
        <v>26</v>
      </c>
      <c r="B27">
        <v>4</v>
      </c>
      <c r="C27">
        <v>97</v>
      </c>
      <c r="D27">
        <v>46</v>
      </c>
      <c r="E27">
        <v>1835</v>
      </c>
      <c r="F27">
        <v>20.5</v>
      </c>
      <c r="G27">
        <v>70</v>
      </c>
      <c r="H27" t="s">
        <v>1519</v>
      </c>
      <c r="I27" t="s">
        <v>927</v>
      </c>
      <c r="J27" t="s">
        <v>928</v>
      </c>
      <c r="K27" t="s">
        <v>929</v>
      </c>
      <c r="L27" t="b">
        <f>Data_Completeness(MileageData[[#This Row],[MPG]:[Acceleration]])</f>
        <v>1</v>
      </c>
    </row>
    <row r="28" spans="1:12" x14ac:dyDescent="0.25">
      <c r="A28">
        <v>25</v>
      </c>
      <c r="B28">
        <v>4</v>
      </c>
      <c r="C28">
        <v>110</v>
      </c>
      <c r="D28">
        <v>87</v>
      </c>
      <c r="E28">
        <v>2672</v>
      </c>
      <c r="F28">
        <v>17.5</v>
      </c>
      <c r="G28">
        <v>70</v>
      </c>
      <c r="H28" t="s">
        <v>1519</v>
      </c>
      <c r="I28" t="s">
        <v>930</v>
      </c>
      <c r="J28" t="s">
        <v>931</v>
      </c>
      <c r="K28">
        <v>504</v>
      </c>
      <c r="L28" t="b">
        <f>Data_Completeness(MileageData[[#This Row],[MPG]:[Acceleration]])</f>
        <v>1</v>
      </c>
    </row>
    <row r="29" spans="1:12" x14ac:dyDescent="0.25">
      <c r="A29">
        <v>24</v>
      </c>
      <c r="B29">
        <v>4</v>
      </c>
      <c r="C29">
        <v>107</v>
      </c>
      <c r="D29">
        <v>90</v>
      </c>
      <c r="E29">
        <v>2430</v>
      </c>
      <c r="F29">
        <v>14.5</v>
      </c>
      <c r="G29">
        <v>70</v>
      </c>
      <c r="H29" t="s">
        <v>1519</v>
      </c>
      <c r="I29" t="s">
        <v>932</v>
      </c>
      <c r="J29" t="s">
        <v>933</v>
      </c>
      <c r="K29" t="s">
        <v>934</v>
      </c>
      <c r="L29" t="b">
        <f>Data_Completeness(MileageData[[#This Row],[MPG]:[Acceleration]])</f>
        <v>1</v>
      </c>
    </row>
    <row r="30" spans="1:12" x14ac:dyDescent="0.25">
      <c r="A30">
        <v>25</v>
      </c>
      <c r="B30">
        <v>4</v>
      </c>
      <c r="C30">
        <v>104</v>
      </c>
      <c r="D30">
        <v>95</v>
      </c>
      <c r="E30">
        <v>2375</v>
      </c>
      <c r="F30">
        <v>17.5</v>
      </c>
      <c r="G30">
        <v>70</v>
      </c>
      <c r="H30" t="s">
        <v>1519</v>
      </c>
      <c r="I30" t="s">
        <v>935</v>
      </c>
      <c r="J30" t="s">
        <v>936</v>
      </c>
      <c r="K30" t="s">
        <v>937</v>
      </c>
      <c r="L30" t="b">
        <f>Data_Completeness(MileageData[[#This Row],[MPG]:[Acceleration]])</f>
        <v>1</v>
      </c>
    </row>
    <row r="31" spans="1:12" x14ac:dyDescent="0.25">
      <c r="A31">
        <v>26</v>
      </c>
      <c r="B31">
        <v>4</v>
      </c>
      <c r="C31">
        <v>121</v>
      </c>
      <c r="D31">
        <v>113</v>
      </c>
      <c r="E31">
        <v>2234</v>
      </c>
      <c r="F31">
        <v>12.5</v>
      </c>
      <c r="G31">
        <v>70</v>
      </c>
      <c r="H31" t="s">
        <v>1519</v>
      </c>
      <c r="I31" t="s">
        <v>938</v>
      </c>
      <c r="J31" t="s">
        <v>939</v>
      </c>
      <c r="K31">
        <v>2002</v>
      </c>
      <c r="L31" t="b">
        <f>Data_Completeness(MileageData[[#This Row],[MPG]:[Acceleration]])</f>
        <v>1</v>
      </c>
    </row>
    <row r="32" spans="1:12" x14ac:dyDescent="0.25">
      <c r="A32">
        <v>21</v>
      </c>
      <c r="B32">
        <v>6</v>
      </c>
      <c r="C32">
        <v>199</v>
      </c>
      <c r="D32">
        <v>90</v>
      </c>
      <c r="E32">
        <v>2648</v>
      </c>
      <c r="F32">
        <v>15</v>
      </c>
      <c r="G32">
        <v>70</v>
      </c>
      <c r="H32" t="s">
        <v>1518</v>
      </c>
      <c r="I32" t="s">
        <v>940</v>
      </c>
      <c r="J32" t="s">
        <v>878</v>
      </c>
      <c r="K32" t="s">
        <v>941</v>
      </c>
      <c r="L32" t="b">
        <f>Data_Completeness(MileageData[[#This Row],[MPG]:[Acceleration]])</f>
        <v>1</v>
      </c>
    </row>
    <row r="33" spans="1:12" x14ac:dyDescent="0.25">
      <c r="A33">
        <v>10</v>
      </c>
      <c r="B33">
        <v>8</v>
      </c>
      <c r="C33">
        <v>360</v>
      </c>
      <c r="D33">
        <v>215</v>
      </c>
      <c r="E33">
        <v>4615</v>
      </c>
      <c r="F33">
        <v>14</v>
      </c>
      <c r="G33">
        <v>70</v>
      </c>
      <c r="H33" t="s">
        <v>1518</v>
      </c>
      <c r="I33" t="s">
        <v>942</v>
      </c>
      <c r="J33" t="s">
        <v>881</v>
      </c>
      <c r="K33" t="s">
        <v>943</v>
      </c>
      <c r="L33" t="b">
        <f>Data_Completeness(MileageData[[#This Row],[MPG]:[Acceleration]])</f>
        <v>1</v>
      </c>
    </row>
    <row r="34" spans="1:12" x14ac:dyDescent="0.25">
      <c r="A34">
        <v>10</v>
      </c>
      <c r="B34">
        <v>8</v>
      </c>
      <c r="C34">
        <v>307</v>
      </c>
      <c r="D34">
        <v>200</v>
      </c>
      <c r="E34">
        <v>4376</v>
      </c>
      <c r="F34">
        <v>15</v>
      </c>
      <c r="G34">
        <v>70</v>
      </c>
      <c r="H34" t="s">
        <v>1518</v>
      </c>
      <c r="I34" t="s">
        <v>944</v>
      </c>
      <c r="J34" t="s">
        <v>945</v>
      </c>
      <c r="K34" t="s">
        <v>946</v>
      </c>
      <c r="L34" t="b">
        <f>Data_Completeness(MileageData[[#This Row],[MPG]:[Acceleration]])</f>
        <v>1</v>
      </c>
    </row>
    <row r="35" spans="1:12" x14ac:dyDescent="0.25">
      <c r="A35">
        <v>11</v>
      </c>
      <c r="B35">
        <v>8</v>
      </c>
      <c r="C35">
        <v>318</v>
      </c>
      <c r="D35">
        <v>210</v>
      </c>
      <c r="E35">
        <v>4382</v>
      </c>
      <c r="F35">
        <v>13.5</v>
      </c>
      <c r="G35">
        <v>70</v>
      </c>
      <c r="H35" t="s">
        <v>1518</v>
      </c>
      <c r="I35" t="s">
        <v>947</v>
      </c>
      <c r="J35" t="s">
        <v>906</v>
      </c>
      <c r="K35" t="s">
        <v>948</v>
      </c>
      <c r="L35" t="b">
        <f>Data_Completeness(MileageData[[#This Row],[MPG]:[Acceleration]])</f>
        <v>1</v>
      </c>
    </row>
    <row r="36" spans="1:12" x14ac:dyDescent="0.25">
      <c r="A36">
        <v>9</v>
      </c>
      <c r="B36">
        <v>8</v>
      </c>
      <c r="C36">
        <v>304</v>
      </c>
      <c r="D36">
        <v>193</v>
      </c>
      <c r="E36">
        <v>4732</v>
      </c>
      <c r="F36">
        <v>18.5</v>
      </c>
      <c r="G36">
        <v>70</v>
      </c>
      <c r="H36" t="s">
        <v>1518</v>
      </c>
      <c r="I36" t="s">
        <v>949</v>
      </c>
      <c r="J36" t="s">
        <v>950</v>
      </c>
      <c r="K36" t="s">
        <v>951</v>
      </c>
      <c r="L36" t="b">
        <f>Data_Completeness(MileageData[[#This Row],[MPG]:[Acceleration]])</f>
        <v>1</v>
      </c>
    </row>
    <row r="37" spans="1:12" x14ac:dyDescent="0.25">
      <c r="A37">
        <v>27</v>
      </c>
      <c r="B37">
        <v>4</v>
      </c>
      <c r="C37">
        <v>97</v>
      </c>
      <c r="D37">
        <v>88</v>
      </c>
      <c r="E37">
        <v>2130</v>
      </c>
      <c r="F37">
        <v>14.5</v>
      </c>
      <c r="G37">
        <v>71</v>
      </c>
      <c r="H37" t="s">
        <v>1520</v>
      </c>
      <c r="I37" t="s">
        <v>924</v>
      </c>
      <c r="J37" t="s">
        <v>925</v>
      </c>
      <c r="K37" t="s">
        <v>926</v>
      </c>
      <c r="L37" t="b">
        <f>Data_Completeness(MileageData[[#This Row],[MPG]:[Acceleration]])</f>
        <v>1</v>
      </c>
    </row>
    <row r="38" spans="1:12" x14ac:dyDescent="0.25">
      <c r="A38">
        <v>28</v>
      </c>
      <c r="B38">
        <v>4</v>
      </c>
      <c r="C38">
        <v>140</v>
      </c>
      <c r="D38">
        <v>90</v>
      </c>
      <c r="E38">
        <v>2264</v>
      </c>
      <c r="F38">
        <v>15.5</v>
      </c>
      <c r="G38">
        <v>71</v>
      </c>
      <c r="H38" t="s">
        <v>1518</v>
      </c>
      <c r="I38" t="s">
        <v>952</v>
      </c>
      <c r="J38" t="s">
        <v>869</v>
      </c>
      <c r="K38" t="s">
        <v>953</v>
      </c>
      <c r="L38" t="b">
        <f>Data_Completeness(MileageData[[#This Row],[MPG]:[Acceleration]])</f>
        <v>1</v>
      </c>
    </row>
    <row r="39" spans="1:12" x14ac:dyDescent="0.25">
      <c r="A39">
        <v>25</v>
      </c>
      <c r="B39">
        <v>4</v>
      </c>
      <c r="C39">
        <v>113</v>
      </c>
      <c r="D39">
        <v>95</v>
      </c>
      <c r="E39">
        <v>2228</v>
      </c>
      <c r="F39">
        <v>14</v>
      </c>
      <c r="G39">
        <v>71</v>
      </c>
      <c r="H39" t="s">
        <v>1520</v>
      </c>
      <c r="I39" t="s">
        <v>954</v>
      </c>
      <c r="J39" t="s">
        <v>916</v>
      </c>
      <c r="K39" t="s">
        <v>955</v>
      </c>
      <c r="L39" t="b">
        <f>Data_Completeness(MileageData[[#This Row],[MPG]:[Acceleration]])</f>
        <v>1</v>
      </c>
    </row>
    <row r="40" spans="1:12" x14ac:dyDescent="0.25">
      <c r="A40">
        <v>25</v>
      </c>
      <c r="B40">
        <v>4</v>
      </c>
      <c r="C40">
        <v>98</v>
      </c>
      <c r="E40">
        <v>2046</v>
      </c>
      <c r="F40">
        <v>19</v>
      </c>
      <c r="G40">
        <v>71</v>
      </c>
      <c r="H40" t="s">
        <v>1518</v>
      </c>
      <c r="I40" t="s">
        <v>956</v>
      </c>
      <c r="J40" t="s">
        <v>881</v>
      </c>
      <c r="K40" t="s">
        <v>957</v>
      </c>
      <c r="L40" t="b">
        <f>Data_Completeness(MileageData[[#This Row],[MPG]:[Acceleration]])</f>
        <v>0</v>
      </c>
    </row>
    <row r="41" spans="1:12" x14ac:dyDescent="0.25">
      <c r="B41">
        <v>4</v>
      </c>
      <c r="C41">
        <v>97</v>
      </c>
      <c r="D41">
        <v>48</v>
      </c>
      <c r="E41">
        <v>1978</v>
      </c>
      <c r="F41">
        <v>20</v>
      </c>
      <c r="G41">
        <v>71</v>
      </c>
      <c r="H41" t="s">
        <v>1519</v>
      </c>
      <c r="I41" t="s">
        <v>958</v>
      </c>
      <c r="J41" t="s">
        <v>928</v>
      </c>
      <c r="K41" t="s">
        <v>959</v>
      </c>
      <c r="L41" t="b">
        <f>Data_Completeness(MileageData[[#This Row],[MPG]:[Acceleration]])</f>
        <v>0</v>
      </c>
    </row>
    <row r="42" spans="1:12" x14ac:dyDescent="0.25">
      <c r="A42">
        <v>19</v>
      </c>
      <c r="B42">
        <v>6</v>
      </c>
      <c r="C42">
        <v>232</v>
      </c>
      <c r="D42">
        <v>100</v>
      </c>
      <c r="E42">
        <v>2634</v>
      </c>
      <c r="F42">
        <v>13</v>
      </c>
      <c r="G42">
        <v>71</v>
      </c>
      <c r="H42" t="s">
        <v>1518</v>
      </c>
      <c r="I42" t="s">
        <v>940</v>
      </c>
      <c r="J42" t="s">
        <v>878</v>
      </c>
      <c r="K42" t="s">
        <v>941</v>
      </c>
      <c r="L42" t="b">
        <f>Data_Completeness(MileageData[[#This Row],[MPG]:[Acceleration]])</f>
        <v>1</v>
      </c>
    </row>
    <row r="43" spans="1:12" x14ac:dyDescent="0.25">
      <c r="A43">
        <v>16</v>
      </c>
      <c r="B43">
        <v>6</v>
      </c>
      <c r="C43">
        <v>225</v>
      </c>
      <c r="D43">
        <v>105</v>
      </c>
      <c r="E43">
        <v>3439</v>
      </c>
      <c r="F43">
        <v>15.5</v>
      </c>
      <c r="G43">
        <v>71</v>
      </c>
      <c r="H43" t="s">
        <v>1518</v>
      </c>
      <c r="I43" t="s">
        <v>960</v>
      </c>
      <c r="J43" t="s">
        <v>875</v>
      </c>
      <c r="K43" t="s">
        <v>961</v>
      </c>
      <c r="L43" t="b">
        <f>Data_Completeness(MileageData[[#This Row],[MPG]:[Acceleration]])</f>
        <v>1</v>
      </c>
    </row>
    <row r="44" spans="1:12" x14ac:dyDescent="0.25">
      <c r="A44">
        <v>17</v>
      </c>
      <c r="B44">
        <v>6</v>
      </c>
      <c r="C44">
        <v>250</v>
      </c>
      <c r="D44">
        <v>100</v>
      </c>
      <c r="E44">
        <v>3329</v>
      </c>
      <c r="F44">
        <v>15.5</v>
      </c>
      <c r="G44">
        <v>71</v>
      </c>
      <c r="H44" t="s">
        <v>1518</v>
      </c>
      <c r="I44" t="s">
        <v>868</v>
      </c>
      <c r="J44" t="s">
        <v>869</v>
      </c>
      <c r="K44" t="s">
        <v>870</v>
      </c>
      <c r="L44" t="b">
        <f>Data_Completeness(MileageData[[#This Row],[MPG]:[Acceleration]])</f>
        <v>1</v>
      </c>
    </row>
    <row r="45" spans="1:12" x14ac:dyDescent="0.25">
      <c r="A45">
        <v>19</v>
      </c>
      <c r="B45">
        <v>6</v>
      </c>
      <c r="C45">
        <v>250</v>
      </c>
      <c r="D45">
        <v>88</v>
      </c>
      <c r="E45">
        <v>3302</v>
      </c>
      <c r="F45">
        <v>15.5</v>
      </c>
      <c r="G45">
        <v>71</v>
      </c>
      <c r="H45" t="s">
        <v>1518</v>
      </c>
      <c r="I45" t="s">
        <v>962</v>
      </c>
      <c r="J45" t="s">
        <v>881</v>
      </c>
      <c r="K45" t="s">
        <v>963</v>
      </c>
      <c r="L45" t="b">
        <f>Data_Completeness(MileageData[[#This Row],[MPG]:[Acceleration]])</f>
        <v>1</v>
      </c>
    </row>
    <row r="46" spans="1:12" x14ac:dyDescent="0.25">
      <c r="A46">
        <v>18</v>
      </c>
      <c r="B46">
        <v>6</v>
      </c>
      <c r="C46">
        <v>232</v>
      </c>
      <c r="D46">
        <v>100</v>
      </c>
      <c r="E46">
        <v>3288</v>
      </c>
      <c r="F46">
        <v>15.5</v>
      </c>
      <c r="G46">
        <v>71</v>
      </c>
      <c r="H46" t="s">
        <v>1518</v>
      </c>
      <c r="I46" t="s">
        <v>964</v>
      </c>
      <c r="J46" t="s">
        <v>878</v>
      </c>
      <c r="K46" t="s">
        <v>965</v>
      </c>
      <c r="L46" t="b">
        <f>Data_Completeness(MileageData[[#This Row],[MPG]:[Acceleration]])</f>
        <v>1</v>
      </c>
    </row>
    <row r="47" spans="1:12" x14ac:dyDescent="0.25">
      <c r="A47">
        <v>14</v>
      </c>
      <c r="B47">
        <v>8</v>
      </c>
      <c r="C47">
        <v>350</v>
      </c>
      <c r="D47">
        <v>165</v>
      </c>
      <c r="E47">
        <v>4209</v>
      </c>
      <c r="F47">
        <v>12</v>
      </c>
      <c r="G47">
        <v>71</v>
      </c>
      <c r="H47" t="s">
        <v>1518</v>
      </c>
      <c r="I47" t="s">
        <v>885</v>
      </c>
      <c r="J47" t="s">
        <v>869</v>
      </c>
      <c r="K47" t="s">
        <v>886</v>
      </c>
      <c r="L47" t="b">
        <f>Data_Completeness(MileageData[[#This Row],[MPG]:[Acceleration]])</f>
        <v>1</v>
      </c>
    </row>
    <row r="48" spans="1:12" x14ac:dyDescent="0.25">
      <c r="A48">
        <v>14</v>
      </c>
      <c r="B48">
        <v>8</v>
      </c>
      <c r="C48">
        <v>400</v>
      </c>
      <c r="D48">
        <v>175</v>
      </c>
      <c r="E48">
        <v>4464</v>
      </c>
      <c r="F48">
        <v>11.5</v>
      </c>
      <c r="G48">
        <v>71</v>
      </c>
      <c r="H48" t="s">
        <v>1518</v>
      </c>
      <c r="I48" t="s">
        <v>966</v>
      </c>
      <c r="J48" t="s">
        <v>890</v>
      </c>
      <c r="K48" t="s">
        <v>967</v>
      </c>
      <c r="L48" t="b">
        <f>Data_Completeness(MileageData[[#This Row],[MPG]:[Acceleration]])</f>
        <v>1</v>
      </c>
    </row>
    <row r="49" spans="1:12" x14ac:dyDescent="0.25">
      <c r="A49">
        <v>14</v>
      </c>
      <c r="B49">
        <v>8</v>
      </c>
      <c r="C49">
        <v>351</v>
      </c>
      <c r="D49">
        <v>153</v>
      </c>
      <c r="E49">
        <v>4154</v>
      </c>
      <c r="F49">
        <v>13.5</v>
      </c>
      <c r="G49">
        <v>71</v>
      </c>
      <c r="H49" t="s">
        <v>1518</v>
      </c>
      <c r="I49" t="s">
        <v>883</v>
      </c>
      <c r="J49" t="s">
        <v>881</v>
      </c>
      <c r="K49" t="s">
        <v>884</v>
      </c>
      <c r="L49" t="b">
        <f>Data_Completeness(MileageData[[#This Row],[MPG]:[Acceleration]])</f>
        <v>1</v>
      </c>
    </row>
    <row r="50" spans="1:12" x14ac:dyDescent="0.25">
      <c r="A50">
        <v>14</v>
      </c>
      <c r="B50">
        <v>8</v>
      </c>
      <c r="C50">
        <v>318</v>
      </c>
      <c r="D50">
        <v>150</v>
      </c>
      <c r="E50">
        <v>4096</v>
      </c>
      <c r="F50">
        <v>13</v>
      </c>
      <c r="G50">
        <v>71</v>
      </c>
      <c r="H50" t="s">
        <v>1518</v>
      </c>
      <c r="I50" t="s">
        <v>887</v>
      </c>
      <c r="J50" t="s">
        <v>875</v>
      </c>
      <c r="K50" t="s">
        <v>888</v>
      </c>
      <c r="L50" t="b">
        <f>Data_Completeness(MileageData[[#This Row],[MPG]:[Acceleration]])</f>
        <v>1</v>
      </c>
    </row>
    <row r="51" spans="1:12" x14ac:dyDescent="0.25">
      <c r="A51">
        <v>12</v>
      </c>
      <c r="B51">
        <v>8</v>
      </c>
      <c r="C51">
        <v>383</v>
      </c>
      <c r="D51">
        <v>180</v>
      </c>
      <c r="E51">
        <v>4955</v>
      </c>
      <c r="F51">
        <v>11.5</v>
      </c>
      <c r="G51">
        <v>71</v>
      </c>
      <c r="H51" t="s">
        <v>1518</v>
      </c>
      <c r="I51" t="s">
        <v>968</v>
      </c>
      <c r="J51" t="s">
        <v>906</v>
      </c>
      <c r="K51" t="s">
        <v>969</v>
      </c>
      <c r="L51" t="b">
        <f>Data_Completeness(MileageData[[#This Row],[MPG]:[Acceleration]])</f>
        <v>1</v>
      </c>
    </row>
    <row r="52" spans="1:12" x14ac:dyDescent="0.25">
      <c r="A52">
        <v>13</v>
      </c>
      <c r="B52">
        <v>8</v>
      </c>
      <c r="C52">
        <v>400</v>
      </c>
      <c r="D52">
        <v>170</v>
      </c>
      <c r="E52">
        <v>4746</v>
      </c>
      <c r="F52">
        <v>12</v>
      </c>
      <c r="G52">
        <v>71</v>
      </c>
      <c r="H52" t="s">
        <v>1518</v>
      </c>
      <c r="I52" t="s">
        <v>970</v>
      </c>
      <c r="J52" t="s">
        <v>881</v>
      </c>
      <c r="K52" t="s">
        <v>971</v>
      </c>
      <c r="L52" t="b">
        <f>Data_Completeness(MileageData[[#This Row],[MPG]:[Acceleration]])</f>
        <v>1</v>
      </c>
    </row>
    <row r="53" spans="1:12" x14ac:dyDescent="0.25">
      <c r="A53">
        <v>13</v>
      </c>
      <c r="B53">
        <v>8</v>
      </c>
      <c r="C53">
        <v>400</v>
      </c>
      <c r="D53">
        <v>175</v>
      </c>
      <c r="E53">
        <v>5140</v>
      </c>
      <c r="F53">
        <v>12</v>
      </c>
      <c r="G53">
        <v>71</v>
      </c>
      <c r="H53" t="s">
        <v>1518</v>
      </c>
      <c r="I53" t="s">
        <v>972</v>
      </c>
      <c r="J53" t="s">
        <v>890</v>
      </c>
      <c r="K53" t="s">
        <v>973</v>
      </c>
      <c r="L53" t="b">
        <f>Data_Completeness(MileageData[[#This Row],[MPG]:[Acceleration]])</f>
        <v>1</v>
      </c>
    </row>
    <row r="54" spans="1:12" x14ac:dyDescent="0.25">
      <c r="A54">
        <v>18</v>
      </c>
      <c r="B54">
        <v>6</v>
      </c>
      <c r="C54">
        <v>258</v>
      </c>
      <c r="D54">
        <v>110</v>
      </c>
      <c r="E54">
        <v>2962</v>
      </c>
      <c r="F54">
        <v>13.5</v>
      </c>
      <c r="G54">
        <v>71</v>
      </c>
      <c r="H54" t="s">
        <v>1518</v>
      </c>
      <c r="I54" t="s">
        <v>974</v>
      </c>
      <c r="J54" t="s">
        <v>878</v>
      </c>
      <c r="K54" t="s">
        <v>975</v>
      </c>
      <c r="L54" t="b">
        <f>Data_Completeness(MileageData[[#This Row],[MPG]:[Acceleration]])</f>
        <v>1</v>
      </c>
    </row>
    <row r="55" spans="1:12" x14ac:dyDescent="0.25">
      <c r="A55">
        <v>22</v>
      </c>
      <c r="B55">
        <v>4</v>
      </c>
      <c r="C55">
        <v>140</v>
      </c>
      <c r="D55">
        <v>72</v>
      </c>
      <c r="E55">
        <v>2408</v>
      </c>
      <c r="F55">
        <v>19</v>
      </c>
      <c r="G55">
        <v>71</v>
      </c>
      <c r="H55" t="s">
        <v>1518</v>
      </c>
      <c r="I55" t="s">
        <v>976</v>
      </c>
      <c r="J55" t="s">
        <v>869</v>
      </c>
      <c r="K55" t="s">
        <v>977</v>
      </c>
      <c r="L55" t="b">
        <f>Data_Completeness(MileageData[[#This Row],[MPG]:[Acceleration]])</f>
        <v>1</v>
      </c>
    </row>
    <row r="56" spans="1:12" x14ac:dyDescent="0.25">
      <c r="A56">
        <v>19</v>
      </c>
      <c r="B56">
        <v>6</v>
      </c>
      <c r="C56">
        <v>250</v>
      </c>
      <c r="D56">
        <v>100</v>
      </c>
      <c r="E56">
        <v>3282</v>
      </c>
      <c r="F56">
        <v>15</v>
      </c>
      <c r="G56">
        <v>71</v>
      </c>
      <c r="H56" t="s">
        <v>1518</v>
      </c>
      <c r="I56" t="s">
        <v>978</v>
      </c>
      <c r="J56" t="s">
        <v>890</v>
      </c>
      <c r="K56" t="s">
        <v>979</v>
      </c>
      <c r="L56" t="b">
        <f>Data_Completeness(MileageData[[#This Row],[MPG]:[Acceleration]])</f>
        <v>1</v>
      </c>
    </row>
    <row r="57" spans="1:12" x14ac:dyDescent="0.25">
      <c r="A57">
        <v>18</v>
      </c>
      <c r="B57">
        <v>6</v>
      </c>
      <c r="C57">
        <v>250</v>
      </c>
      <c r="D57">
        <v>88</v>
      </c>
      <c r="E57">
        <v>3139</v>
      </c>
      <c r="F57">
        <v>14.5</v>
      </c>
      <c r="G57">
        <v>71</v>
      </c>
      <c r="H57" t="s">
        <v>1518</v>
      </c>
      <c r="I57" t="s">
        <v>980</v>
      </c>
      <c r="J57" t="s">
        <v>881</v>
      </c>
      <c r="K57" t="s">
        <v>981</v>
      </c>
      <c r="L57" t="b">
        <f>Data_Completeness(MileageData[[#This Row],[MPG]:[Acceleration]])</f>
        <v>1</v>
      </c>
    </row>
    <row r="58" spans="1:12" x14ac:dyDescent="0.25">
      <c r="A58">
        <v>23</v>
      </c>
      <c r="B58">
        <v>4</v>
      </c>
      <c r="C58">
        <v>122</v>
      </c>
      <c r="D58">
        <v>86</v>
      </c>
      <c r="E58">
        <v>2220</v>
      </c>
      <c r="F58">
        <v>14</v>
      </c>
      <c r="G58">
        <v>71</v>
      </c>
      <c r="H58" t="s">
        <v>1518</v>
      </c>
      <c r="I58" t="s">
        <v>982</v>
      </c>
      <c r="J58" t="s">
        <v>983</v>
      </c>
      <c r="K58" t="s">
        <v>984</v>
      </c>
      <c r="L58" t="b">
        <f>Data_Completeness(MileageData[[#This Row],[MPG]:[Acceleration]])</f>
        <v>1</v>
      </c>
    </row>
    <row r="59" spans="1:12" x14ac:dyDescent="0.25">
      <c r="A59">
        <v>28</v>
      </c>
      <c r="B59">
        <v>4</v>
      </c>
      <c r="C59">
        <v>116</v>
      </c>
      <c r="D59">
        <v>90</v>
      </c>
      <c r="E59">
        <v>2123</v>
      </c>
      <c r="F59">
        <v>14</v>
      </c>
      <c r="G59">
        <v>71</v>
      </c>
      <c r="H59" t="s">
        <v>1519</v>
      </c>
      <c r="I59" t="s">
        <v>985</v>
      </c>
      <c r="J59" t="s">
        <v>986</v>
      </c>
      <c r="K59">
        <v>1900</v>
      </c>
      <c r="L59" t="b">
        <f>Data_Completeness(MileageData[[#This Row],[MPG]:[Acceleration]])</f>
        <v>1</v>
      </c>
    </row>
    <row r="60" spans="1:12" x14ac:dyDescent="0.25">
      <c r="A60">
        <v>30</v>
      </c>
      <c r="B60">
        <v>4</v>
      </c>
      <c r="C60">
        <v>79</v>
      </c>
      <c r="D60">
        <v>70</v>
      </c>
      <c r="E60">
        <v>2074</v>
      </c>
      <c r="F60">
        <v>19.5</v>
      </c>
      <c r="G60">
        <v>71</v>
      </c>
      <c r="H60" t="s">
        <v>1519</v>
      </c>
      <c r="I60" t="s">
        <v>987</v>
      </c>
      <c r="J60" t="s">
        <v>931</v>
      </c>
      <c r="K60">
        <v>304</v>
      </c>
      <c r="L60" t="b">
        <f>Data_Completeness(MileageData[[#This Row],[MPG]:[Acceleration]])</f>
        <v>1</v>
      </c>
    </row>
    <row r="61" spans="1:12" x14ac:dyDescent="0.25">
      <c r="A61">
        <v>30</v>
      </c>
      <c r="B61">
        <v>4</v>
      </c>
      <c r="C61">
        <v>88</v>
      </c>
      <c r="D61">
        <v>76</v>
      </c>
      <c r="E61">
        <v>2065</v>
      </c>
      <c r="F61">
        <v>14.5</v>
      </c>
      <c r="G61">
        <v>71</v>
      </c>
      <c r="H61" t="s">
        <v>1519</v>
      </c>
      <c r="I61" t="s">
        <v>988</v>
      </c>
      <c r="J61" t="s">
        <v>989</v>
      </c>
      <c r="K61" t="s">
        <v>990</v>
      </c>
      <c r="L61" t="b">
        <f>Data_Completeness(MileageData[[#This Row],[MPG]:[Acceleration]])</f>
        <v>1</v>
      </c>
    </row>
    <row r="62" spans="1:12" x14ac:dyDescent="0.25">
      <c r="A62">
        <v>31</v>
      </c>
      <c r="B62">
        <v>4</v>
      </c>
      <c r="C62">
        <v>71</v>
      </c>
      <c r="D62">
        <v>65</v>
      </c>
      <c r="E62">
        <v>1773</v>
      </c>
      <c r="F62">
        <v>19</v>
      </c>
      <c r="G62">
        <v>71</v>
      </c>
      <c r="H62" t="s">
        <v>1520</v>
      </c>
      <c r="I62" t="s">
        <v>991</v>
      </c>
      <c r="J62" t="s">
        <v>916</v>
      </c>
      <c r="K62" t="s">
        <v>992</v>
      </c>
      <c r="L62" t="b">
        <f>Data_Completeness(MileageData[[#This Row],[MPG]:[Acceleration]])</f>
        <v>1</v>
      </c>
    </row>
    <row r="63" spans="1:12" x14ac:dyDescent="0.25">
      <c r="A63">
        <v>35</v>
      </c>
      <c r="B63">
        <v>4</v>
      </c>
      <c r="C63">
        <v>72</v>
      </c>
      <c r="D63">
        <v>69</v>
      </c>
      <c r="E63">
        <v>1613</v>
      </c>
      <c r="F63">
        <v>18</v>
      </c>
      <c r="G63">
        <v>71</v>
      </c>
      <c r="H63" t="s">
        <v>1520</v>
      </c>
      <c r="I63" t="s">
        <v>993</v>
      </c>
      <c r="J63" t="s">
        <v>925</v>
      </c>
      <c r="K63">
        <v>1200</v>
      </c>
      <c r="L63" t="b">
        <f>Data_Completeness(MileageData[[#This Row],[MPG]:[Acceleration]])</f>
        <v>1</v>
      </c>
    </row>
    <row r="64" spans="1:12" x14ac:dyDescent="0.25">
      <c r="A64">
        <v>27</v>
      </c>
      <c r="B64">
        <v>4</v>
      </c>
      <c r="C64">
        <v>97</v>
      </c>
      <c r="D64">
        <v>60</v>
      </c>
      <c r="E64">
        <v>1834</v>
      </c>
      <c r="F64">
        <v>19</v>
      </c>
      <c r="G64">
        <v>71</v>
      </c>
      <c r="H64" t="s">
        <v>1519</v>
      </c>
      <c r="I64" t="s">
        <v>994</v>
      </c>
      <c r="J64" t="s">
        <v>928</v>
      </c>
      <c r="K64" t="s">
        <v>995</v>
      </c>
      <c r="L64" t="b">
        <f>Data_Completeness(MileageData[[#This Row],[MPG]:[Acceleration]])</f>
        <v>1</v>
      </c>
    </row>
    <row r="65" spans="1:12" x14ac:dyDescent="0.25">
      <c r="A65">
        <v>26</v>
      </c>
      <c r="B65">
        <v>4</v>
      </c>
      <c r="C65">
        <v>91</v>
      </c>
      <c r="D65">
        <v>70</v>
      </c>
      <c r="E65">
        <v>1955</v>
      </c>
      <c r="F65">
        <v>20.5</v>
      </c>
      <c r="G65">
        <v>71</v>
      </c>
      <c r="H65" t="s">
        <v>1518</v>
      </c>
      <c r="I65" t="s">
        <v>996</v>
      </c>
      <c r="J65" t="s">
        <v>875</v>
      </c>
      <c r="K65" t="s">
        <v>997</v>
      </c>
      <c r="L65" t="b">
        <f>Data_Completeness(MileageData[[#This Row],[MPG]:[Acceleration]])</f>
        <v>1</v>
      </c>
    </row>
    <row r="66" spans="1:12" x14ac:dyDescent="0.25">
      <c r="A66">
        <v>24</v>
      </c>
      <c r="B66">
        <v>4</v>
      </c>
      <c r="C66">
        <v>113</v>
      </c>
      <c r="D66">
        <v>95</v>
      </c>
      <c r="E66">
        <v>2278</v>
      </c>
      <c r="F66">
        <v>15.5</v>
      </c>
      <c r="G66">
        <v>72</v>
      </c>
      <c r="H66" t="s">
        <v>1520</v>
      </c>
      <c r="I66" t="s">
        <v>998</v>
      </c>
      <c r="J66" t="s">
        <v>916</v>
      </c>
      <c r="K66" t="s">
        <v>999</v>
      </c>
      <c r="L66" t="b">
        <f>Data_Completeness(MileageData[[#This Row],[MPG]:[Acceleration]])</f>
        <v>1</v>
      </c>
    </row>
    <row r="67" spans="1:12" x14ac:dyDescent="0.25">
      <c r="A67">
        <v>25</v>
      </c>
      <c r="B67">
        <v>4</v>
      </c>
      <c r="C67">
        <v>97.5</v>
      </c>
      <c r="D67">
        <v>80</v>
      </c>
      <c r="E67">
        <v>2126</v>
      </c>
      <c r="F67">
        <v>17</v>
      </c>
      <c r="G67">
        <v>72</v>
      </c>
      <c r="H67" t="s">
        <v>1518</v>
      </c>
      <c r="I67" t="s">
        <v>1000</v>
      </c>
      <c r="J67" t="s">
        <v>906</v>
      </c>
      <c r="K67" t="s">
        <v>1001</v>
      </c>
      <c r="L67" t="b">
        <f>Data_Completeness(MileageData[[#This Row],[MPG]:[Acceleration]])</f>
        <v>1</v>
      </c>
    </row>
    <row r="68" spans="1:12" x14ac:dyDescent="0.25">
      <c r="A68">
        <v>23</v>
      </c>
      <c r="B68">
        <v>4</v>
      </c>
      <c r="C68">
        <v>97</v>
      </c>
      <c r="D68">
        <v>54</v>
      </c>
      <c r="E68">
        <v>2254</v>
      </c>
      <c r="F68">
        <v>23.5</v>
      </c>
      <c r="G68">
        <v>72</v>
      </c>
      <c r="H68" t="s">
        <v>1519</v>
      </c>
      <c r="I68" t="s">
        <v>1002</v>
      </c>
      <c r="J68" t="s">
        <v>928</v>
      </c>
      <c r="K68" t="s">
        <v>1003</v>
      </c>
      <c r="L68" t="b">
        <f>Data_Completeness(MileageData[[#This Row],[MPG]:[Acceleration]])</f>
        <v>1</v>
      </c>
    </row>
    <row r="69" spans="1:12" x14ac:dyDescent="0.25">
      <c r="A69">
        <v>20</v>
      </c>
      <c r="B69">
        <v>4</v>
      </c>
      <c r="C69">
        <v>140</v>
      </c>
      <c r="D69">
        <v>90</v>
      </c>
      <c r="E69">
        <v>2408</v>
      </c>
      <c r="F69">
        <v>19.5</v>
      </c>
      <c r="G69">
        <v>72</v>
      </c>
      <c r="H69" t="s">
        <v>1518</v>
      </c>
      <c r="I69" t="s">
        <v>1004</v>
      </c>
      <c r="J69" t="s">
        <v>869</v>
      </c>
      <c r="K69" t="s">
        <v>1005</v>
      </c>
      <c r="L69" t="b">
        <f>Data_Completeness(MileageData[[#This Row],[MPG]:[Acceleration]])</f>
        <v>1</v>
      </c>
    </row>
    <row r="70" spans="1:12" x14ac:dyDescent="0.25">
      <c r="A70">
        <v>21</v>
      </c>
      <c r="B70">
        <v>4</v>
      </c>
      <c r="C70">
        <v>122</v>
      </c>
      <c r="D70">
        <v>86</v>
      </c>
      <c r="E70">
        <v>2226</v>
      </c>
      <c r="F70">
        <v>16.5</v>
      </c>
      <c r="G70">
        <v>72</v>
      </c>
      <c r="H70" t="s">
        <v>1518</v>
      </c>
      <c r="I70" t="s">
        <v>1006</v>
      </c>
      <c r="J70" t="s">
        <v>881</v>
      </c>
      <c r="K70" t="s">
        <v>1007</v>
      </c>
      <c r="L70" t="b">
        <f>Data_Completeness(MileageData[[#This Row],[MPG]:[Acceleration]])</f>
        <v>1</v>
      </c>
    </row>
    <row r="71" spans="1:12" x14ac:dyDescent="0.25">
      <c r="A71">
        <v>13</v>
      </c>
      <c r="B71">
        <v>8</v>
      </c>
      <c r="C71">
        <v>350</v>
      </c>
      <c r="D71">
        <v>165</v>
      </c>
      <c r="E71">
        <v>4274</v>
      </c>
      <c r="F71">
        <v>12</v>
      </c>
      <c r="G71">
        <v>72</v>
      </c>
      <c r="H71" t="s">
        <v>1518</v>
      </c>
      <c r="I71" t="s">
        <v>885</v>
      </c>
      <c r="J71" t="s">
        <v>869</v>
      </c>
      <c r="K71" t="s">
        <v>886</v>
      </c>
      <c r="L71" t="b">
        <f>Data_Completeness(MileageData[[#This Row],[MPG]:[Acceleration]])</f>
        <v>1</v>
      </c>
    </row>
    <row r="72" spans="1:12" x14ac:dyDescent="0.25">
      <c r="A72">
        <v>14</v>
      </c>
      <c r="B72">
        <v>8</v>
      </c>
      <c r="C72">
        <v>400</v>
      </c>
      <c r="D72">
        <v>175</v>
      </c>
      <c r="E72">
        <v>4385</v>
      </c>
      <c r="F72">
        <v>12</v>
      </c>
      <c r="G72">
        <v>72</v>
      </c>
      <c r="H72" t="s">
        <v>1518</v>
      </c>
      <c r="I72" t="s">
        <v>889</v>
      </c>
      <c r="J72" t="s">
        <v>890</v>
      </c>
      <c r="K72" t="s">
        <v>891</v>
      </c>
      <c r="L72" t="b">
        <f>Data_Completeness(MileageData[[#This Row],[MPG]:[Acceleration]])</f>
        <v>1</v>
      </c>
    </row>
    <row r="73" spans="1:12" x14ac:dyDescent="0.25">
      <c r="A73">
        <v>15</v>
      </c>
      <c r="B73">
        <v>8</v>
      </c>
      <c r="C73">
        <v>318</v>
      </c>
      <c r="D73">
        <v>150</v>
      </c>
      <c r="E73">
        <v>4135</v>
      </c>
      <c r="F73">
        <v>13.5</v>
      </c>
      <c r="G73">
        <v>72</v>
      </c>
      <c r="H73" t="s">
        <v>1518</v>
      </c>
      <c r="I73" t="s">
        <v>887</v>
      </c>
      <c r="J73" t="s">
        <v>875</v>
      </c>
      <c r="K73" t="s">
        <v>888</v>
      </c>
      <c r="L73" t="b">
        <f>Data_Completeness(MileageData[[#This Row],[MPG]:[Acceleration]])</f>
        <v>1</v>
      </c>
    </row>
    <row r="74" spans="1:12" x14ac:dyDescent="0.25">
      <c r="A74">
        <v>14</v>
      </c>
      <c r="B74">
        <v>8</v>
      </c>
      <c r="C74">
        <v>351</v>
      </c>
      <c r="D74">
        <v>153</v>
      </c>
      <c r="E74">
        <v>4129</v>
      </c>
      <c r="F74">
        <v>13</v>
      </c>
      <c r="G74">
        <v>72</v>
      </c>
      <c r="H74" t="s">
        <v>1518</v>
      </c>
      <c r="I74" t="s">
        <v>883</v>
      </c>
      <c r="J74" t="s">
        <v>881</v>
      </c>
      <c r="K74" t="s">
        <v>884</v>
      </c>
      <c r="L74" t="b">
        <f>Data_Completeness(MileageData[[#This Row],[MPG]:[Acceleration]])</f>
        <v>1</v>
      </c>
    </row>
    <row r="75" spans="1:12" x14ac:dyDescent="0.25">
      <c r="A75">
        <v>17</v>
      </c>
      <c r="B75">
        <v>8</v>
      </c>
      <c r="C75">
        <v>304</v>
      </c>
      <c r="D75">
        <v>150</v>
      </c>
      <c r="E75">
        <v>3672</v>
      </c>
      <c r="F75">
        <v>11.5</v>
      </c>
      <c r="G75">
        <v>72</v>
      </c>
      <c r="H75" t="s">
        <v>1518</v>
      </c>
      <c r="I75" t="s">
        <v>1008</v>
      </c>
      <c r="J75" t="s">
        <v>878</v>
      </c>
      <c r="K75" t="s">
        <v>1009</v>
      </c>
      <c r="L75" t="b">
        <f>Data_Completeness(MileageData[[#This Row],[MPG]:[Acceleration]])</f>
        <v>1</v>
      </c>
    </row>
    <row r="76" spans="1:12" x14ac:dyDescent="0.25">
      <c r="A76">
        <v>11</v>
      </c>
      <c r="B76">
        <v>8</v>
      </c>
      <c r="C76">
        <v>429</v>
      </c>
      <c r="D76">
        <v>208</v>
      </c>
      <c r="E76">
        <v>4633</v>
      </c>
      <c r="F76">
        <v>11</v>
      </c>
      <c r="G76">
        <v>72</v>
      </c>
      <c r="H76" t="s">
        <v>1518</v>
      </c>
      <c r="I76" t="s">
        <v>1010</v>
      </c>
      <c r="J76" t="s">
        <v>983</v>
      </c>
      <c r="K76" t="s">
        <v>1011</v>
      </c>
      <c r="L76" t="b">
        <f>Data_Completeness(MileageData[[#This Row],[MPG]:[Acceleration]])</f>
        <v>1</v>
      </c>
    </row>
    <row r="77" spans="1:12" x14ac:dyDescent="0.25">
      <c r="A77">
        <v>13</v>
      </c>
      <c r="B77">
        <v>8</v>
      </c>
      <c r="C77">
        <v>350</v>
      </c>
      <c r="D77">
        <v>155</v>
      </c>
      <c r="E77">
        <v>4502</v>
      </c>
      <c r="F77">
        <v>13.5</v>
      </c>
      <c r="G77">
        <v>72</v>
      </c>
      <c r="H77" t="s">
        <v>1518</v>
      </c>
      <c r="I77" t="s">
        <v>1012</v>
      </c>
      <c r="J77" t="s">
        <v>872</v>
      </c>
      <c r="K77" t="s">
        <v>1013</v>
      </c>
      <c r="L77" t="b">
        <f>Data_Completeness(MileageData[[#This Row],[MPG]:[Acceleration]])</f>
        <v>1</v>
      </c>
    </row>
    <row r="78" spans="1:12" x14ac:dyDescent="0.25">
      <c r="A78">
        <v>12</v>
      </c>
      <c r="B78">
        <v>8</v>
      </c>
      <c r="C78">
        <v>350</v>
      </c>
      <c r="D78">
        <v>160</v>
      </c>
      <c r="E78">
        <v>4456</v>
      </c>
      <c r="F78">
        <v>13.5</v>
      </c>
      <c r="G78">
        <v>72</v>
      </c>
      <c r="H78" t="s">
        <v>1518</v>
      </c>
      <c r="I78" t="s">
        <v>1014</v>
      </c>
      <c r="J78" t="s">
        <v>1015</v>
      </c>
      <c r="K78" t="s">
        <v>1016</v>
      </c>
      <c r="L78" t="b">
        <f>Data_Completeness(MileageData[[#This Row],[MPG]:[Acceleration]])</f>
        <v>1</v>
      </c>
    </row>
    <row r="79" spans="1:12" x14ac:dyDescent="0.25">
      <c r="A79">
        <v>13</v>
      </c>
      <c r="B79">
        <v>8</v>
      </c>
      <c r="C79">
        <v>400</v>
      </c>
      <c r="D79">
        <v>190</v>
      </c>
      <c r="E79">
        <v>4422</v>
      </c>
      <c r="F79">
        <v>12.5</v>
      </c>
      <c r="G79">
        <v>72</v>
      </c>
      <c r="H79" t="s">
        <v>1518</v>
      </c>
      <c r="I79" t="s">
        <v>1017</v>
      </c>
      <c r="J79" t="s">
        <v>1018</v>
      </c>
      <c r="K79" t="s">
        <v>1019</v>
      </c>
      <c r="L79" t="b">
        <f>Data_Completeness(MileageData[[#This Row],[MPG]:[Acceleration]])</f>
        <v>1</v>
      </c>
    </row>
    <row r="80" spans="1:12" x14ac:dyDescent="0.25">
      <c r="A80">
        <v>19</v>
      </c>
      <c r="B80">
        <v>3</v>
      </c>
      <c r="C80">
        <v>70</v>
      </c>
      <c r="D80">
        <v>97</v>
      </c>
      <c r="E80">
        <v>2330</v>
      </c>
      <c r="F80">
        <v>13.5</v>
      </c>
      <c r="G80">
        <v>72</v>
      </c>
      <c r="H80" t="s">
        <v>1520</v>
      </c>
      <c r="I80" t="s">
        <v>1020</v>
      </c>
      <c r="J80" t="s">
        <v>1021</v>
      </c>
      <c r="K80" t="s">
        <v>1022</v>
      </c>
      <c r="L80" t="b">
        <f>Data_Completeness(MileageData[[#This Row],[MPG]:[Acceleration]])</f>
        <v>1</v>
      </c>
    </row>
    <row r="81" spans="1:12" x14ac:dyDescent="0.25">
      <c r="A81">
        <v>15</v>
      </c>
      <c r="B81">
        <v>8</v>
      </c>
      <c r="C81">
        <v>304</v>
      </c>
      <c r="D81">
        <v>150</v>
      </c>
      <c r="E81">
        <v>3892</v>
      </c>
      <c r="F81">
        <v>12.5</v>
      </c>
      <c r="G81">
        <v>72</v>
      </c>
      <c r="H81" t="s">
        <v>1518</v>
      </c>
      <c r="I81" t="s">
        <v>1023</v>
      </c>
      <c r="J81" t="s">
        <v>878</v>
      </c>
      <c r="K81" t="s">
        <v>1024</v>
      </c>
      <c r="L81" t="b">
        <f>Data_Completeness(MileageData[[#This Row],[MPG]:[Acceleration]])</f>
        <v>1</v>
      </c>
    </row>
    <row r="82" spans="1:12" x14ac:dyDescent="0.25">
      <c r="A82">
        <v>13</v>
      </c>
      <c r="B82">
        <v>8</v>
      </c>
      <c r="C82">
        <v>307</v>
      </c>
      <c r="D82">
        <v>130</v>
      </c>
      <c r="E82">
        <v>4098</v>
      </c>
      <c r="F82">
        <v>14</v>
      </c>
      <c r="G82">
        <v>72</v>
      </c>
      <c r="H82" t="s">
        <v>1518</v>
      </c>
      <c r="I82" t="s">
        <v>897</v>
      </c>
      <c r="J82" t="s">
        <v>869</v>
      </c>
      <c r="K82" t="s">
        <v>898</v>
      </c>
      <c r="L82" t="b">
        <f>Data_Completeness(MileageData[[#This Row],[MPG]:[Acceleration]])</f>
        <v>1</v>
      </c>
    </row>
    <row r="83" spans="1:12" x14ac:dyDescent="0.25">
      <c r="A83">
        <v>13</v>
      </c>
      <c r="B83">
        <v>8</v>
      </c>
      <c r="C83">
        <v>302</v>
      </c>
      <c r="D83">
        <v>140</v>
      </c>
      <c r="E83">
        <v>4294</v>
      </c>
      <c r="F83">
        <v>16</v>
      </c>
      <c r="G83">
        <v>72</v>
      </c>
      <c r="H83" t="s">
        <v>1518</v>
      </c>
      <c r="I83" t="s">
        <v>1025</v>
      </c>
      <c r="J83" t="s">
        <v>881</v>
      </c>
      <c r="K83" t="s">
        <v>1026</v>
      </c>
      <c r="L83" t="b">
        <f>Data_Completeness(MileageData[[#This Row],[MPG]:[Acceleration]])</f>
        <v>1</v>
      </c>
    </row>
    <row r="84" spans="1:12" x14ac:dyDescent="0.25">
      <c r="A84">
        <v>14</v>
      </c>
      <c r="B84">
        <v>8</v>
      </c>
      <c r="C84">
        <v>318</v>
      </c>
      <c r="D84">
        <v>150</v>
      </c>
      <c r="E84">
        <v>4077</v>
      </c>
      <c r="F84">
        <v>14</v>
      </c>
      <c r="G84">
        <v>72</v>
      </c>
      <c r="H84" t="s">
        <v>1518</v>
      </c>
      <c r="I84" t="s">
        <v>1027</v>
      </c>
      <c r="J84" t="s">
        <v>875</v>
      </c>
      <c r="K84" t="s">
        <v>1028</v>
      </c>
      <c r="L84" t="b">
        <f>Data_Completeness(MileageData[[#This Row],[MPG]:[Acceleration]])</f>
        <v>1</v>
      </c>
    </row>
    <row r="85" spans="1:12" x14ac:dyDescent="0.25">
      <c r="A85">
        <v>18</v>
      </c>
      <c r="B85">
        <v>4</v>
      </c>
      <c r="C85">
        <v>121</v>
      </c>
      <c r="D85">
        <v>112</v>
      </c>
      <c r="E85">
        <v>2933</v>
      </c>
      <c r="F85">
        <v>14.5</v>
      </c>
      <c r="G85">
        <v>72</v>
      </c>
      <c r="H85" t="s">
        <v>1519</v>
      </c>
      <c r="I85" t="s">
        <v>1029</v>
      </c>
      <c r="J85" t="s">
        <v>1030</v>
      </c>
      <c r="K85" t="s">
        <v>1031</v>
      </c>
      <c r="L85" t="b">
        <f>Data_Completeness(MileageData[[#This Row],[MPG]:[Acceleration]])</f>
        <v>1</v>
      </c>
    </row>
    <row r="86" spans="1:12" x14ac:dyDescent="0.25">
      <c r="A86">
        <v>22</v>
      </c>
      <c r="B86">
        <v>4</v>
      </c>
      <c r="C86">
        <v>121</v>
      </c>
      <c r="D86">
        <v>76</v>
      </c>
      <c r="E86">
        <v>2511</v>
      </c>
      <c r="F86">
        <v>18</v>
      </c>
      <c r="G86">
        <v>72</v>
      </c>
      <c r="H86" t="s">
        <v>1519</v>
      </c>
      <c r="I86" t="s">
        <v>1032</v>
      </c>
      <c r="J86" t="s">
        <v>928</v>
      </c>
      <c r="K86" t="s">
        <v>1033</v>
      </c>
      <c r="L86" t="b">
        <f>Data_Completeness(MileageData[[#This Row],[MPG]:[Acceleration]])</f>
        <v>1</v>
      </c>
    </row>
    <row r="87" spans="1:12" x14ac:dyDescent="0.25">
      <c r="A87">
        <v>21</v>
      </c>
      <c r="B87">
        <v>4</v>
      </c>
      <c r="C87">
        <v>120</v>
      </c>
      <c r="D87">
        <v>87</v>
      </c>
      <c r="E87">
        <v>2979</v>
      </c>
      <c r="F87">
        <v>19.5</v>
      </c>
      <c r="G87">
        <v>72</v>
      </c>
      <c r="H87" t="s">
        <v>1519</v>
      </c>
      <c r="I87" t="s">
        <v>1034</v>
      </c>
      <c r="J87" t="s">
        <v>931</v>
      </c>
      <c r="K87" t="s">
        <v>1035</v>
      </c>
      <c r="L87" t="b">
        <f>Data_Completeness(MileageData[[#This Row],[MPG]:[Acceleration]])</f>
        <v>1</v>
      </c>
    </row>
    <row r="88" spans="1:12" x14ac:dyDescent="0.25">
      <c r="A88">
        <v>26</v>
      </c>
      <c r="B88">
        <v>4</v>
      </c>
      <c r="C88">
        <v>96</v>
      </c>
      <c r="D88">
        <v>69</v>
      </c>
      <c r="E88">
        <v>2189</v>
      </c>
      <c r="F88">
        <v>18</v>
      </c>
      <c r="G88">
        <v>72</v>
      </c>
      <c r="H88" t="s">
        <v>1519</v>
      </c>
      <c r="I88" t="s">
        <v>1036</v>
      </c>
      <c r="J88" t="s">
        <v>1037</v>
      </c>
      <c r="K88" t="s">
        <v>1038</v>
      </c>
      <c r="L88" t="b">
        <f>Data_Completeness(MileageData[[#This Row],[MPG]:[Acceleration]])</f>
        <v>1</v>
      </c>
    </row>
    <row r="89" spans="1:12" x14ac:dyDescent="0.25">
      <c r="A89">
        <v>22</v>
      </c>
      <c r="B89">
        <v>4</v>
      </c>
      <c r="C89">
        <v>122</v>
      </c>
      <c r="D89">
        <v>86</v>
      </c>
      <c r="E89">
        <v>2395</v>
      </c>
      <c r="F89">
        <v>16</v>
      </c>
      <c r="G89">
        <v>72</v>
      </c>
      <c r="H89" t="s">
        <v>1518</v>
      </c>
      <c r="I89" t="s">
        <v>1039</v>
      </c>
      <c r="J89" t="s">
        <v>881</v>
      </c>
      <c r="K89" t="s">
        <v>1040</v>
      </c>
      <c r="L89" t="b">
        <f>Data_Completeness(MileageData[[#This Row],[MPG]:[Acceleration]])</f>
        <v>1</v>
      </c>
    </row>
    <row r="90" spans="1:12" x14ac:dyDescent="0.25">
      <c r="A90">
        <v>28</v>
      </c>
      <c r="B90">
        <v>4</v>
      </c>
      <c r="C90">
        <v>97</v>
      </c>
      <c r="D90">
        <v>92</v>
      </c>
      <c r="E90">
        <v>2288</v>
      </c>
      <c r="F90">
        <v>17</v>
      </c>
      <c r="G90">
        <v>72</v>
      </c>
      <c r="H90" t="s">
        <v>1520</v>
      </c>
      <c r="I90" t="s">
        <v>1041</v>
      </c>
      <c r="J90" t="s">
        <v>925</v>
      </c>
      <c r="K90" t="s">
        <v>1042</v>
      </c>
      <c r="L90" t="b">
        <f>Data_Completeness(MileageData[[#This Row],[MPG]:[Acceleration]])</f>
        <v>1</v>
      </c>
    </row>
    <row r="91" spans="1:12" x14ac:dyDescent="0.25">
      <c r="A91">
        <v>23</v>
      </c>
      <c r="B91">
        <v>4</v>
      </c>
      <c r="C91">
        <v>120</v>
      </c>
      <c r="D91">
        <v>97</v>
      </c>
      <c r="E91">
        <v>2506</v>
      </c>
      <c r="F91">
        <v>14.5</v>
      </c>
      <c r="G91">
        <v>72</v>
      </c>
      <c r="H91" t="s">
        <v>1520</v>
      </c>
      <c r="I91" t="s">
        <v>1043</v>
      </c>
      <c r="J91" t="s">
        <v>1044</v>
      </c>
      <c r="K91" t="s">
        <v>1045</v>
      </c>
      <c r="L91" t="b">
        <f>Data_Completeness(MileageData[[#This Row],[MPG]:[Acceleration]])</f>
        <v>1</v>
      </c>
    </row>
    <row r="92" spans="1:12" x14ac:dyDescent="0.25">
      <c r="A92">
        <v>28</v>
      </c>
      <c r="B92">
        <v>4</v>
      </c>
      <c r="C92">
        <v>98</v>
      </c>
      <c r="D92">
        <v>80</v>
      </c>
      <c r="E92">
        <v>2164</v>
      </c>
      <c r="F92">
        <v>15</v>
      </c>
      <c r="G92">
        <v>72</v>
      </c>
      <c r="H92" t="s">
        <v>1518</v>
      </c>
      <c r="I92" t="s">
        <v>1046</v>
      </c>
      <c r="J92" t="s">
        <v>906</v>
      </c>
      <c r="K92" t="s">
        <v>1047</v>
      </c>
      <c r="L92" t="b">
        <f>Data_Completeness(MileageData[[#This Row],[MPG]:[Acceleration]])</f>
        <v>1</v>
      </c>
    </row>
    <row r="93" spans="1:12" x14ac:dyDescent="0.25">
      <c r="A93">
        <v>27</v>
      </c>
      <c r="B93">
        <v>4</v>
      </c>
      <c r="C93">
        <v>97</v>
      </c>
      <c r="D93">
        <v>88</v>
      </c>
      <c r="E93">
        <v>2100</v>
      </c>
      <c r="F93">
        <v>16.5</v>
      </c>
      <c r="G93">
        <v>72</v>
      </c>
      <c r="H93" t="s">
        <v>1520</v>
      </c>
      <c r="I93" t="s">
        <v>1048</v>
      </c>
      <c r="J93" t="s">
        <v>916</v>
      </c>
      <c r="K93" t="s">
        <v>1049</v>
      </c>
      <c r="L93" t="b">
        <f>Data_Completeness(MileageData[[#This Row],[MPG]:[Acceleration]])</f>
        <v>1</v>
      </c>
    </row>
    <row r="94" spans="1:12" x14ac:dyDescent="0.25">
      <c r="A94">
        <v>13</v>
      </c>
      <c r="B94">
        <v>8</v>
      </c>
      <c r="C94">
        <v>350</v>
      </c>
      <c r="D94">
        <v>175</v>
      </c>
      <c r="E94">
        <v>4100</v>
      </c>
      <c r="F94">
        <v>13</v>
      </c>
      <c r="G94">
        <v>73</v>
      </c>
      <c r="H94" t="s">
        <v>1518</v>
      </c>
      <c r="I94" t="s">
        <v>1050</v>
      </c>
      <c r="J94" t="s">
        <v>872</v>
      </c>
      <c r="K94" t="s">
        <v>1051</v>
      </c>
      <c r="L94" t="b">
        <f>Data_Completeness(MileageData[[#This Row],[MPG]:[Acceleration]])</f>
        <v>1</v>
      </c>
    </row>
    <row r="95" spans="1:12" x14ac:dyDescent="0.25">
      <c r="A95">
        <v>14</v>
      </c>
      <c r="B95">
        <v>8</v>
      </c>
      <c r="C95">
        <v>304</v>
      </c>
      <c r="D95">
        <v>150</v>
      </c>
      <c r="E95">
        <v>3672</v>
      </c>
      <c r="F95">
        <v>11.5</v>
      </c>
      <c r="G95">
        <v>73</v>
      </c>
      <c r="H95" t="s">
        <v>1518</v>
      </c>
      <c r="I95" t="s">
        <v>964</v>
      </c>
      <c r="J95" t="s">
        <v>878</v>
      </c>
      <c r="K95" t="s">
        <v>965</v>
      </c>
      <c r="L95" t="b">
        <f>Data_Completeness(MileageData[[#This Row],[MPG]:[Acceleration]])</f>
        <v>1</v>
      </c>
    </row>
    <row r="96" spans="1:12" x14ac:dyDescent="0.25">
      <c r="A96">
        <v>13</v>
      </c>
      <c r="B96">
        <v>8</v>
      </c>
      <c r="C96">
        <v>350</v>
      </c>
      <c r="D96">
        <v>145</v>
      </c>
      <c r="E96">
        <v>3988</v>
      </c>
      <c r="F96">
        <v>13</v>
      </c>
      <c r="G96">
        <v>73</v>
      </c>
      <c r="H96" t="s">
        <v>1518</v>
      </c>
      <c r="I96" t="s">
        <v>1052</v>
      </c>
      <c r="J96" t="s">
        <v>869</v>
      </c>
      <c r="K96" t="s">
        <v>1053</v>
      </c>
      <c r="L96" t="b">
        <f>Data_Completeness(MileageData[[#This Row],[MPG]:[Acceleration]])</f>
        <v>1</v>
      </c>
    </row>
    <row r="97" spans="1:12" x14ac:dyDescent="0.25">
      <c r="A97">
        <v>14</v>
      </c>
      <c r="B97">
        <v>8</v>
      </c>
      <c r="C97">
        <v>302</v>
      </c>
      <c r="D97">
        <v>137</v>
      </c>
      <c r="E97">
        <v>4042</v>
      </c>
      <c r="F97">
        <v>14.5</v>
      </c>
      <c r="G97">
        <v>73</v>
      </c>
      <c r="H97" t="s">
        <v>1518</v>
      </c>
      <c r="I97" t="s">
        <v>1054</v>
      </c>
      <c r="J97" t="s">
        <v>881</v>
      </c>
      <c r="K97" t="s">
        <v>1055</v>
      </c>
      <c r="L97" t="b">
        <f>Data_Completeness(MileageData[[#This Row],[MPG]:[Acceleration]])</f>
        <v>1</v>
      </c>
    </row>
    <row r="98" spans="1:12" x14ac:dyDescent="0.25">
      <c r="A98">
        <v>15</v>
      </c>
      <c r="B98">
        <v>8</v>
      </c>
      <c r="C98">
        <v>318</v>
      </c>
      <c r="D98">
        <v>150</v>
      </c>
      <c r="E98">
        <v>3777</v>
      </c>
      <c r="F98">
        <v>12.5</v>
      </c>
      <c r="G98">
        <v>73</v>
      </c>
      <c r="H98" t="s">
        <v>1518</v>
      </c>
      <c r="I98" t="s">
        <v>1056</v>
      </c>
      <c r="J98" t="s">
        <v>906</v>
      </c>
      <c r="K98" t="s">
        <v>1057</v>
      </c>
      <c r="L98" t="b">
        <f>Data_Completeness(MileageData[[#This Row],[MPG]:[Acceleration]])</f>
        <v>1</v>
      </c>
    </row>
    <row r="99" spans="1:12" x14ac:dyDescent="0.25">
      <c r="A99">
        <v>12</v>
      </c>
      <c r="B99">
        <v>8</v>
      </c>
      <c r="C99">
        <v>429</v>
      </c>
      <c r="D99">
        <v>198</v>
      </c>
      <c r="E99">
        <v>4952</v>
      </c>
      <c r="F99">
        <v>11.5</v>
      </c>
      <c r="G99">
        <v>73</v>
      </c>
      <c r="H99" t="s">
        <v>1518</v>
      </c>
      <c r="I99" t="s">
        <v>1058</v>
      </c>
      <c r="J99" t="s">
        <v>983</v>
      </c>
      <c r="K99" t="s">
        <v>1059</v>
      </c>
      <c r="L99" t="b">
        <f>Data_Completeness(MileageData[[#This Row],[MPG]:[Acceleration]])</f>
        <v>1</v>
      </c>
    </row>
    <row r="100" spans="1:12" x14ac:dyDescent="0.25">
      <c r="A100">
        <v>13</v>
      </c>
      <c r="B100">
        <v>8</v>
      </c>
      <c r="C100">
        <v>400</v>
      </c>
      <c r="D100">
        <v>150</v>
      </c>
      <c r="E100">
        <v>4464</v>
      </c>
      <c r="F100">
        <v>12</v>
      </c>
      <c r="G100">
        <v>73</v>
      </c>
      <c r="H100" t="s">
        <v>1518</v>
      </c>
      <c r="I100" t="s">
        <v>1060</v>
      </c>
      <c r="J100" t="s">
        <v>869</v>
      </c>
      <c r="K100" t="s">
        <v>1061</v>
      </c>
      <c r="L100" t="b">
        <f>Data_Completeness(MileageData[[#This Row],[MPG]:[Acceleration]])</f>
        <v>1</v>
      </c>
    </row>
    <row r="101" spans="1:12" x14ac:dyDescent="0.25">
      <c r="A101">
        <v>13</v>
      </c>
      <c r="B101">
        <v>8</v>
      </c>
      <c r="C101">
        <v>351</v>
      </c>
      <c r="D101">
        <v>158</v>
      </c>
      <c r="E101">
        <v>4363</v>
      </c>
      <c r="F101">
        <v>13</v>
      </c>
      <c r="G101">
        <v>73</v>
      </c>
      <c r="H101" t="s">
        <v>1518</v>
      </c>
      <c r="I101" t="s">
        <v>1062</v>
      </c>
      <c r="J101" t="s">
        <v>881</v>
      </c>
      <c r="K101" t="s">
        <v>1063</v>
      </c>
      <c r="L101" t="b">
        <f>Data_Completeness(MileageData[[#This Row],[MPG]:[Acceleration]])</f>
        <v>1</v>
      </c>
    </row>
    <row r="102" spans="1:12" x14ac:dyDescent="0.25">
      <c r="A102">
        <v>14</v>
      </c>
      <c r="B102">
        <v>8</v>
      </c>
      <c r="C102">
        <v>318</v>
      </c>
      <c r="D102">
        <v>150</v>
      </c>
      <c r="E102">
        <v>4237</v>
      </c>
      <c r="F102">
        <v>14.5</v>
      </c>
      <c r="G102">
        <v>73</v>
      </c>
      <c r="H102" t="s">
        <v>1518</v>
      </c>
      <c r="I102" t="s">
        <v>1064</v>
      </c>
      <c r="J102" t="s">
        <v>875</v>
      </c>
      <c r="K102" t="s">
        <v>1065</v>
      </c>
      <c r="L102" t="b">
        <f>Data_Completeness(MileageData[[#This Row],[MPG]:[Acceleration]])</f>
        <v>1</v>
      </c>
    </row>
    <row r="103" spans="1:12" x14ac:dyDescent="0.25">
      <c r="A103">
        <v>13</v>
      </c>
      <c r="B103">
        <v>8</v>
      </c>
      <c r="C103">
        <v>440</v>
      </c>
      <c r="D103">
        <v>215</v>
      </c>
      <c r="E103">
        <v>4735</v>
      </c>
      <c r="F103">
        <v>11</v>
      </c>
      <c r="G103">
        <v>73</v>
      </c>
      <c r="H103" t="s">
        <v>1518</v>
      </c>
      <c r="I103" t="s">
        <v>1066</v>
      </c>
      <c r="J103" t="s">
        <v>1018</v>
      </c>
      <c r="K103" t="s">
        <v>1067</v>
      </c>
      <c r="L103" t="b">
        <f>Data_Completeness(MileageData[[#This Row],[MPG]:[Acceleration]])</f>
        <v>1</v>
      </c>
    </row>
    <row r="104" spans="1:12" x14ac:dyDescent="0.25">
      <c r="A104">
        <v>12</v>
      </c>
      <c r="B104">
        <v>8</v>
      </c>
      <c r="C104">
        <v>455</v>
      </c>
      <c r="D104">
        <v>225</v>
      </c>
      <c r="E104">
        <v>4951</v>
      </c>
      <c r="F104">
        <v>11</v>
      </c>
      <c r="G104">
        <v>73</v>
      </c>
      <c r="H104" t="s">
        <v>1518</v>
      </c>
      <c r="I104" t="s">
        <v>1068</v>
      </c>
      <c r="J104" t="s">
        <v>872</v>
      </c>
      <c r="K104" t="s">
        <v>1069</v>
      </c>
      <c r="L104" t="b">
        <f>Data_Completeness(MileageData[[#This Row],[MPG]:[Acceleration]])</f>
        <v>1</v>
      </c>
    </row>
    <row r="105" spans="1:12" x14ac:dyDescent="0.25">
      <c r="A105">
        <v>13</v>
      </c>
      <c r="B105">
        <v>8</v>
      </c>
      <c r="C105">
        <v>360</v>
      </c>
      <c r="D105">
        <v>175</v>
      </c>
      <c r="E105">
        <v>3821</v>
      </c>
      <c r="F105">
        <v>11</v>
      </c>
      <c r="G105">
        <v>73</v>
      </c>
      <c r="H105" t="s">
        <v>1518</v>
      </c>
      <c r="I105" t="s">
        <v>1070</v>
      </c>
      <c r="J105" t="s">
        <v>878</v>
      </c>
      <c r="K105" t="s">
        <v>1071</v>
      </c>
      <c r="L105" t="b">
        <f>Data_Completeness(MileageData[[#This Row],[MPG]:[Acceleration]])</f>
        <v>1</v>
      </c>
    </row>
    <row r="106" spans="1:12" x14ac:dyDescent="0.25">
      <c r="A106">
        <v>18</v>
      </c>
      <c r="B106">
        <v>6</v>
      </c>
      <c r="C106">
        <v>225</v>
      </c>
      <c r="D106">
        <v>105</v>
      </c>
      <c r="E106">
        <v>3121</v>
      </c>
      <c r="F106">
        <v>16.5</v>
      </c>
      <c r="G106">
        <v>73</v>
      </c>
      <c r="H106" t="s">
        <v>1518</v>
      </c>
      <c r="I106" t="s">
        <v>1072</v>
      </c>
      <c r="J106" t="s">
        <v>875</v>
      </c>
      <c r="K106" t="s">
        <v>1073</v>
      </c>
      <c r="L106" t="b">
        <f>Data_Completeness(MileageData[[#This Row],[MPG]:[Acceleration]])</f>
        <v>1</v>
      </c>
    </row>
    <row r="107" spans="1:12" x14ac:dyDescent="0.25">
      <c r="A107">
        <v>16</v>
      </c>
      <c r="B107">
        <v>6</v>
      </c>
      <c r="C107">
        <v>250</v>
      </c>
      <c r="D107">
        <v>100</v>
      </c>
      <c r="E107">
        <v>3278</v>
      </c>
      <c r="F107">
        <v>18</v>
      </c>
      <c r="G107">
        <v>73</v>
      </c>
      <c r="H107" t="s">
        <v>1518</v>
      </c>
      <c r="I107" t="s">
        <v>1074</v>
      </c>
      <c r="J107" t="s">
        <v>869</v>
      </c>
      <c r="K107" t="s">
        <v>1075</v>
      </c>
      <c r="L107" t="b">
        <f>Data_Completeness(MileageData[[#This Row],[MPG]:[Acceleration]])</f>
        <v>1</v>
      </c>
    </row>
    <row r="108" spans="1:12" x14ac:dyDescent="0.25">
      <c r="A108">
        <v>18</v>
      </c>
      <c r="B108">
        <v>6</v>
      </c>
      <c r="C108">
        <v>232</v>
      </c>
      <c r="D108">
        <v>100</v>
      </c>
      <c r="E108">
        <v>2945</v>
      </c>
      <c r="F108">
        <v>16</v>
      </c>
      <c r="G108">
        <v>73</v>
      </c>
      <c r="H108" t="s">
        <v>1518</v>
      </c>
      <c r="I108" t="s">
        <v>920</v>
      </c>
      <c r="J108" t="s">
        <v>878</v>
      </c>
      <c r="K108" t="s">
        <v>921</v>
      </c>
      <c r="L108" t="b">
        <f>Data_Completeness(MileageData[[#This Row],[MPG]:[Acceleration]])</f>
        <v>1</v>
      </c>
    </row>
    <row r="109" spans="1:12" x14ac:dyDescent="0.25">
      <c r="A109">
        <v>18</v>
      </c>
      <c r="B109">
        <v>6</v>
      </c>
      <c r="C109">
        <v>250</v>
      </c>
      <c r="D109">
        <v>88</v>
      </c>
      <c r="E109">
        <v>3021</v>
      </c>
      <c r="F109">
        <v>16.5</v>
      </c>
      <c r="G109">
        <v>73</v>
      </c>
      <c r="H109" t="s">
        <v>1518</v>
      </c>
      <c r="I109" t="s">
        <v>922</v>
      </c>
      <c r="J109" t="s">
        <v>881</v>
      </c>
      <c r="K109" t="s">
        <v>923</v>
      </c>
      <c r="L109" t="b">
        <f>Data_Completeness(MileageData[[#This Row],[MPG]:[Acceleration]])</f>
        <v>1</v>
      </c>
    </row>
    <row r="110" spans="1:12" x14ac:dyDescent="0.25">
      <c r="A110">
        <v>23</v>
      </c>
      <c r="B110">
        <v>6</v>
      </c>
      <c r="C110">
        <v>198</v>
      </c>
      <c r="D110">
        <v>95</v>
      </c>
      <c r="E110">
        <v>2904</v>
      </c>
      <c r="F110">
        <v>16</v>
      </c>
      <c r="G110">
        <v>73</v>
      </c>
      <c r="H110" t="s">
        <v>1518</v>
      </c>
      <c r="I110" t="s">
        <v>918</v>
      </c>
      <c r="J110" t="s">
        <v>875</v>
      </c>
      <c r="K110" t="s">
        <v>919</v>
      </c>
      <c r="L110" t="b">
        <f>Data_Completeness(MileageData[[#This Row],[MPG]:[Acceleration]])</f>
        <v>1</v>
      </c>
    </row>
    <row r="111" spans="1:12" x14ac:dyDescent="0.25">
      <c r="A111">
        <v>26</v>
      </c>
      <c r="B111">
        <v>4</v>
      </c>
      <c r="C111">
        <v>97</v>
      </c>
      <c r="D111">
        <v>46</v>
      </c>
      <c r="E111">
        <v>1950</v>
      </c>
      <c r="F111">
        <v>21</v>
      </c>
      <c r="G111">
        <v>73</v>
      </c>
      <c r="H111" t="s">
        <v>1519</v>
      </c>
      <c r="I111" t="s">
        <v>1076</v>
      </c>
      <c r="J111" t="s">
        <v>928</v>
      </c>
      <c r="K111" t="s">
        <v>1077</v>
      </c>
      <c r="L111" t="b">
        <f>Data_Completeness(MileageData[[#This Row],[MPG]:[Acceleration]])</f>
        <v>1</v>
      </c>
    </row>
    <row r="112" spans="1:12" x14ac:dyDescent="0.25">
      <c r="A112">
        <v>11</v>
      </c>
      <c r="B112">
        <v>8</v>
      </c>
      <c r="C112">
        <v>400</v>
      </c>
      <c r="D112">
        <v>150</v>
      </c>
      <c r="E112">
        <v>4997</v>
      </c>
      <c r="F112">
        <v>14</v>
      </c>
      <c r="G112">
        <v>73</v>
      </c>
      <c r="H112" t="s">
        <v>1518</v>
      </c>
      <c r="I112" t="s">
        <v>885</v>
      </c>
      <c r="J112" t="s">
        <v>869</v>
      </c>
      <c r="K112" t="s">
        <v>886</v>
      </c>
      <c r="L112" t="b">
        <f>Data_Completeness(MileageData[[#This Row],[MPG]:[Acceleration]])</f>
        <v>1</v>
      </c>
    </row>
    <row r="113" spans="1:12" x14ac:dyDescent="0.25">
      <c r="A113">
        <v>12</v>
      </c>
      <c r="B113">
        <v>8</v>
      </c>
      <c r="C113">
        <v>400</v>
      </c>
      <c r="D113">
        <v>167</v>
      </c>
      <c r="E113">
        <v>4906</v>
      </c>
      <c r="F113">
        <v>12.5</v>
      </c>
      <c r="G113">
        <v>73</v>
      </c>
      <c r="H113" t="s">
        <v>1518</v>
      </c>
      <c r="I113" t="s">
        <v>1078</v>
      </c>
      <c r="J113" t="s">
        <v>881</v>
      </c>
      <c r="K113" t="s">
        <v>1079</v>
      </c>
      <c r="L113" t="b">
        <f>Data_Completeness(MileageData[[#This Row],[MPG]:[Acceleration]])</f>
        <v>1</v>
      </c>
    </row>
    <row r="114" spans="1:12" x14ac:dyDescent="0.25">
      <c r="A114">
        <v>13</v>
      </c>
      <c r="B114">
        <v>8</v>
      </c>
      <c r="C114">
        <v>360</v>
      </c>
      <c r="D114">
        <v>170</v>
      </c>
      <c r="E114">
        <v>4654</v>
      </c>
      <c r="F114">
        <v>13</v>
      </c>
      <c r="G114">
        <v>73</v>
      </c>
      <c r="H114" t="s">
        <v>1518</v>
      </c>
      <c r="I114" t="s">
        <v>1080</v>
      </c>
      <c r="J114" t="s">
        <v>875</v>
      </c>
      <c r="K114" t="s">
        <v>1081</v>
      </c>
      <c r="L114" t="b">
        <f>Data_Completeness(MileageData[[#This Row],[MPG]:[Acceleration]])</f>
        <v>1</v>
      </c>
    </row>
    <row r="115" spans="1:12" x14ac:dyDescent="0.25">
      <c r="A115">
        <v>12</v>
      </c>
      <c r="B115">
        <v>8</v>
      </c>
      <c r="C115">
        <v>350</v>
      </c>
      <c r="D115">
        <v>180</v>
      </c>
      <c r="E115">
        <v>4499</v>
      </c>
      <c r="F115">
        <v>12.5</v>
      </c>
      <c r="G115">
        <v>73</v>
      </c>
      <c r="H115" t="s">
        <v>1518</v>
      </c>
      <c r="I115" t="s">
        <v>1082</v>
      </c>
      <c r="J115" t="s">
        <v>1015</v>
      </c>
      <c r="K115" t="s">
        <v>1083</v>
      </c>
      <c r="L115" t="b">
        <f>Data_Completeness(MileageData[[#This Row],[MPG]:[Acceleration]])</f>
        <v>1</v>
      </c>
    </row>
    <row r="116" spans="1:12" x14ac:dyDescent="0.25">
      <c r="A116">
        <v>18</v>
      </c>
      <c r="B116">
        <v>6</v>
      </c>
      <c r="C116">
        <v>232</v>
      </c>
      <c r="D116">
        <v>100</v>
      </c>
      <c r="E116">
        <v>2789</v>
      </c>
      <c r="F116">
        <v>15</v>
      </c>
      <c r="G116">
        <v>73</v>
      </c>
      <c r="H116" t="s">
        <v>1518</v>
      </c>
      <c r="I116" t="s">
        <v>940</v>
      </c>
      <c r="J116" t="s">
        <v>878</v>
      </c>
      <c r="K116" t="s">
        <v>941</v>
      </c>
      <c r="L116" t="b">
        <f>Data_Completeness(MileageData[[#This Row],[MPG]:[Acceleration]])</f>
        <v>1</v>
      </c>
    </row>
    <row r="117" spans="1:12" x14ac:dyDescent="0.25">
      <c r="A117">
        <v>20</v>
      </c>
      <c r="B117">
        <v>4</v>
      </c>
      <c r="C117">
        <v>97</v>
      </c>
      <c r="D117">
        <v>88</v>
      </c>
      <c r="E117">
        <v>2279</v>
      </c>
      <c r="F117">
        <v>19</v>
      </c>
      <c r="G117">
        <v>73</v>
      </c>
      <c r="H117" t="s">
        <v>1520</v>
      </c>
      <c r="I117" t="s">
        <v>1084</v>
      </c>
      <c r="J117" t="s">
        <v>916</v>
      </c>
      <c r="K117" t="s">
        <v>1085</v>
      </c>
      <c r="L117" t="b">
        <f>Data_Completeness(MileageData[[#This Row],[MPG]:[Acceleration]])</f>
        <v>1</v>
      </c>
    </row>
    <row r="118" spans="1:12" x14ac:dyDescent="0.25">
      <c r="A118">
        <v>21</v>
      </c>
      <c r="B118">
        <v>4</v>
      </c>
      <c r="C118">
        <v>140</v>
      </c>
      <c r="D118">
        <v>72</v>
      </c>
      <c r="E118">
        <v>2401</v>
      </c>
      <c r="F118">
        <v>19.5</v>
      </c>
      <c r="G118">
        <v>73</v>
      </c>
      <c r="H118" t="s">
        <v>1518</v>
      </c>
      <c r="I118" t="s">
        <v>1004</v>
      </c>
      <c r="J118" t="s">
        <v>869</v>
      </c>
      <c r="K118" t="s">
        <v>1005</v>
      </c>
      <c r="L118" t="b">
        <f>Data_Completeness(MileageData[[#This Row],[MPG]:[Acceleration]])</f>
        <v>1</v>
      </c>
    </row>
    <row r="119" spans="1:12" x14ac:dyDescent="0.25">
      <c r="A119">
        <v>22</v>
      </c>
      <c r="B119">
        <v>4</v>
      </c>
      <c r="C119">
        <v>108</v>
      </c>
      <c r="D119">
        <v>94</v>
      </c>
      <c r="E119">
        <v>2379</v>
      </c>
      <c r="F119">
        <v>16.5</v>
      </c>
      <c r="G119">
        <v>73</v>
      </c>
      <c r="H119" t="s">
        <v>1520</v>
      </c>
      <c r="I119" t="s">
        <v>1086</v>
      </c>
      <c r="J119" t="s">
        <v>925</v>
      </c>
      <c r="K119">
        <v>610</v>
      </c>
      <c r="L119" t="b">
        <f>Data_Completeness(MileageData[[#This Row],[MPG]:[Acceleration]])</f>
        <v>1</v>
      </c>
    </row>
    <row r="120" spans="1:12" x14ac:dyDescent="0.25">
      <c r="A120">
        <v>18</v>
      </c>
      <c r="B120">
        <v>3</v>
      </c>
      <c r="C120">
        <v>70</v>
      </c>
      <c r="D120">
        <v>90</v>
      </c>
      <c r="E120">
        <v>2124</v>
      </c>
      <c r="F120">
        <v>13.5</v>
      </c>
      <c r="G120">
        <v>73</v>
      </c>
      <c r="H120" t="s">
        <v>1520</v>
      </c>
      <c r="I120" t="s">
        <v>1087</v>
      </c>
      <c r="J120" t="s">
        <v>1088</v>
      </c>
      <c r="K120" t="s">
        <v>1089</v>
      </c>
      <c r="L120" t="b">
        <f>Data_Completeness(MileageData[[#This Row],[MPG]:[Acceleration]])</f>
        <v>1</v>
      </c>
    </row>
    <row r="121" spans="1:12" x14ac:dyDescent="0.25">
      <c r="A121">
        <v>19</v>
      </c>
      <c r="B121">
        <v>4</v>
      </c>
      <c r="C121">
        <v>122</v>
      </c>
      <c r="D121">
        <v>85</v>
      </c>
      <c r="E121">
        <v>2310</v>
      </c>
      <c r="F121">
        <v>18.5</v>
      </c>
      <c r="G121">
        <v>73</v>
      </c>
      <c r="H121" t="s">
        <v>1518</v>
      </c>
      <c r="I121" t="s">
        <v>956</v>
      </c>
      <c r="J121" t="s">
        <v>881</v>
      </c>
      <c r="K121" t="s">
        <v>957</v>
      </c>
      <c r="L121" t="b">
        <f>Data_Completeness(MileageData[[#This Row],[MPG]:[Acceleration]])</f>
        <v>1</v>
      </c>
    </row>
    <row r="122" spans="1:12" x14ac:dyDescent="0.25">
      <c r="A122">
        <v>21</v>
      </c>
      <c r="B122">
        <v>6</v>
      </c>
      <c r="C122">
        <v>155</v>
      </c>
      <c r="D122">
        <v>107</v>
      </c>
      <c r="E122">
        <v>2472</v>
      </c>
      <c r="F122">
        <v>14</v>
      </c>
      <c r="G122">
        <v>73</v>
      </c>
      <c r="H122" t="s">
        <v>1518</v>
      </c>
      <c r="I122" t="s">
        <v>1090</v>
      </c>
      <c r="J122" t="s">
        <v>983</v>
      </c>
      <c r="K122" t="s">
        <v>1091</v>
      </c>
      <c r="L122" t="b">
        <f>Data_Completeness(MileageData[[#This Row],[MPG]:[Acceleration]])</f>
        <v>1</v>
      </c>
    </row>
    <row r="123" spans="1:12" x14ac:dyDescent="0.25">
      <c r="A123">
        <v>26</v>
      </c>
      <c r="B123">
        <v>4</v>
      </c>
      <c r="C123">
        <v>98</v>
      </c>
      <c r="D123">
        <v>90</v>
      </c>
      <c r="E123">
        <v>2265</v>
      </c>
      <c r="F123">
        <v>15.5</v>
      </c>
      <c r="G123">
        <v>73</v>
      </c>
      <c r="H123" t="s">
        <v>1519</v>
      </c>
      <c r="I123" t="s">
        <v>1092</v>
      </c>
      <c r="J123" t="s">
        <v>989</v>
      </c>
      <c r="K123" t="s">
        <v>1093</v>
      </c>
      <c r="L123" t="b">
        <f>Data_Completeness(MileageData[[#This Row],[MPG]:[Acceleration]])</f>
        <v>1</v>
      </c>
    </row>
    <row r="124" spans="1:12" x14ac:dyDescent="0.25">
      <c r="A124">
        <v>15</v>
      </c>
      <c r="B124">
        <v>8</v>
      </c>
      <c r="C124">
        <v>350</v>
      </c>
      <c r="D124">
        <v>145</v>
      </c>
      <c r="E124">
        <v>4082</v>
      </c>
      <c r="F124">
        <v>13</v>
      </c>
      <c r="G124">
        <v>73</v>
      </c>
      <c r="H124" t="s">
        <v>1518</v>
      </c>
      <c r="I124" t="s">
        <v>1094</v>
      </c>
      <c r="J124" t="s">
        <v>869</v>
      </c>
      <c r="K124" t="s">
        <v>1095</v>
      </c>
      <c r="L124" t="b">
        <f>Data_Completeness(MileageData[[#This Row],[MPG]:[Acceleration]])</f>
        <v>1</v>
      </c>
    </row>
    <row r="125" spans="1:12" x14ac:dyDescent="0.25">
      <c r="A125">
        <v>16</v>
      </c>
      <c r="B125">
        <v>8</v>
      </c>
      <c r="C125">
        <v>400</v>
      </c>
      <c r="D125">
        <v>230</v>
      </c>
      <c r="E125">
        <v>4278</v>
      </c>
      <c r="F125">
        <v>9.5</v>
      </c>
      <c r="G125">
        <v>73</v>
      </c>
      <c r="H125" t="s">
        <v>1518</v>
      </c>
      <c r="I125" t="s">
        <v>1096</v>
      </c>
      <c r="J125" t="s">
        <v>890</v>
      </c>
      <c r="K125" t="s">
        <v>1097</v>
      </c>
      <c r="L125" t="b">
        <f>Data_Completeness(MileageData[[#This Row],[MPG]:[Acceleration]])</f>
        <v>1</v>
      </c>
    </row>
    <row r="126" spans="1:12" x14ac:dyDescent="0.25">
      <c r="A126">
        <v>29</v>
      </c>
      <c r="B126">
        <v>4</v>
      </c>
      <c r="C126">
        <v>68</v>
      </c>
      <c r="D126">
        <v>49</v>
      </c>
      <c r="E126">
        <v>1867</v>
      </c>
      <c r="F126">
        <v>19.5</v>
      </c>
      <c r="G126">
        <v>73</v>
      </c>
      <c r="H126" t="s">
        <v>1519</v>
      </c>
      <c r="I126" t="s">
        <v>1098</v>
      </c>
      <c r="J126" t="s">
        <v>989</v>
      </c>
      <c r="K126">
        <v>128</v>
      </c>
      <c r="L126" t="b">
        <f>Data_Completeness(MileageData[[#This Row],[MPG]:[Acceleration]])</f>
        <v>1</v>
      </c>
    </row>
    <row r="127" spans="1:12" x14ac:dyDescent="0.25">
      <c r="A127">
        <v>24</v>
      </c>
      <c r="B127">
        <v>4</v>
      </c>
      <c r="C127">
        <v>116</v>
      </c>
      <c r="D127">
        <v>75</v>
      </c>
      <c r="E127">
        <v>2158</v>
      </c>
      <c r="F127">
        <v>15.5</v>
      </c>
      <c r="G127">
        <v>73</v>
      </c>
      <c r="H127" t="s">
        <v>1519</v>
      </c>
      <c r="I127" t="s">
        <v>1099</v>
      </c>
      <c r="J127" t="s">
        <v>986</v>
      </c>
      <c r="K127" t="s">
        <v>1100</v>
      </c>
      <c r="L127" t="b">
        <f>Data_Completeness(MileageData[[#This Row],[MPG]:[Acceleration]])</f>
        <v>1</v>
      </c>
    </row>
    <row r="128" spans="1:12" x14ac:dyDescent="0.25">
      <c r="A128">
        <v>20</v>
      </c>
      <c r="B128">
        <v>4</v>
      </c>
      <c r="C128">
        <v>114</v>
      </c>
      <c r="D128">
        <v>91</v>
      </c>
      <c r="E128">
        <v>2582</v>
      </c>
      <c r="F128">
        <v>14</v>
      </c>
      <c r="G128">
        <v>73</v>
      </c>
      <c r="H128" t="s">
        <v>1519</v>
      </c>
      <c r="I128" t="s">
        <v>1101</v>
      </c>
      <c r="J128" t="s">
        <v>933</v>
      </c>
      <c r="K128" t="s">
        <v>1102</v>
      </c>
      <c r="L128" t="b">
        <f>Data_Completeness(MileageData[[#This Row],[MPG]:[Acceleration]])</f>
        <v>1</v>
      </c>
    </row>
    <row r="129" spans="1:12" x14ac:dyDescent="0.25">
      <c r="A129">
        <v>19</v>
      </c>
      <c r="B129">
        <v>4</v>
      </c>
      <c r="C129">
        <v>121</v>
      </c>
      <c r="D129">
        <v>112</v>
      </c>
      <c r="E129">
        <v>2868</v>
      </c>
      <c r="F129">
        <v>15.5</v>
      </c>
      <c r="G129">
        <v>73</v>
      </c>
      <c r="H129" t="s">
        <v>1519</v>
      </c>
      <c r="I129" t="s">
        <v>1103</v>
      </c>
      <c r="J129" t="s">
        <v>1030</v>
      </c>
      <c r="K129" t="s">
        <v>1104</v>
      </c>
      <c r="L129" t="b">
        <f>Data_Completeness(MileageData[[#This Row],[MPG]:[Acceleration]])</f>
        <v>1</v>
      </c>
    </row>
    <row r="130" spans="1:12" x14ac:dyDescent="0.25">
      <c r="A130">
        <v>15</v>
      </c>
      <c r="B130">
        <v>8</v>
      </c>
      <c r="C130">
        <v>318</v>
      </c>
      <c r="D130">
        <v>150</v>
      </c>
      <c r="E130">
        <v>3399</v>
      </c>
      <c r="F130">
        <v>11</v>
      </c>
      <c r="G130">
        <v>73</v>
      </c>
      <c r="H130" t="s">
        <v>1518</v>
      </c>
      <c r="I130" t="s">
        <v>1105</v>
      </c>
      <c r="J130" t="s">
        <v>906</v>
      </c>
      <c r="K130" t="s">
        <v>1106</v>
      </c>
      <c r="L130" t="b">
        <f>Data_Completeness(MileageData[[#This Row],[MPG]:[Acceleration]])</f>
        <v>1</v>
      </c>
    </row>
    <row r="131" spans="1:12" x14ac:dyDescent="0.25">
      <c r="A131">
        <v>24</v>
      </c>
      <c r="B131">
        <v>4</v>
      </c>
      <c r="C131">
        <v>121</v>
      </c>
      <c r="D131">
        <v>110</v>
      </c>
      <c r="E131">
        <v>2660</v>
      </c>
      <c r="F131">
        <v>14</v>
      </c>
      <c r="G131">
        <v>73</v>
      </c>
      <c r="H131" t="s">
        <v>1519</v>
      </c>
      <c r="I131" t="s">
        <v>1107</v>
      </c>
      <c r="J131" t="s">
        <v>936</v>
      </c>
      <c r="K131" t="s">
        <v>1108</v>
      </c>
      <c r="L131" t="b">
        <f>Data_Completeness(MileageData[[#This Row],[MPG]:[Acceleration]])</f>
        <v>1</v>
      </c>
    </row>
    <row r="132" spans="1:12" x14ac:dyDescent="0.25">
      <c r="A132">
        <v>20</v>
      </c>
      <c r="B132">
        <v>6</v>
      </c>
      <c r="C132">
        <v>156</v>
      </c>
      <c r="D132">
        <v>122</v>
      </c>
      <c r="E132">
        <v>2807</v>
      </c>
      <c r="F132">
        <v>13.5</v>
      </c>
      <c r="G132">
        <v>73</v>
      </c>
      <c r="H132" t="s">
        <v>1520</v>
      </c>
      <c r="I132" t="s">
        <v>1109</v>
      </c>
      <c r="J132" t="s">
        <v>916</v>
      </c>
      <c r="K132" t="s">
        <v>1110</v>
      </c>
      <c r="L132" t="b">
        <f>Data_Completeness(MileageData[[#This Row],[MPG]:[Acceleration]])</f>
        <v>1</v>
      </c>
    </row>
    <row r="133" spans="1:12" x14ac:dyDescent="0.25">
      <c r="A133">
        <v>11</v>
      </c>
      <c r="B133">
        <v>8</v>
      </c>
      <c r="C133">
        <v>350</v>
      </c>
      <c r="D133">
        <v>180</v>
      </c>
      <c r="E133">
        <v>3664</v>
      </c>
      <c r="F133">
        <v>11</v>
      </c>
      <c r="G133">
        <v>73</v>
      </c>
      <c r="H133" t="s">
        <v>1518</v>
      </c>
      <c r="I133" t="s">
        <v>1111</v>
      </c>
      <c r="J133" t="s">
        <v>1015</v>
      </c>
      <c r="K133" t="s">
        <v>1112</v>
      </c>
      <c r="L133" t="b">
        <f>Data_Completeness(MileageData[[#This Row],[MPG]:[Acceleration]])</f>
        <v>1</v>
      </c>
    </row>
    <row r="134" spans="1:12" x14ac:dyDescent="0.25">
      <c r="A134">
        <v>20</v>
      </c>
      <c r="B134">
        <v>6</v>
      </c>
      <c r="C134">
        <v>198</v>
      </c>
      <c r="D134">
        <v>95</v>
      </c>
      <c r="E134">
        <v>3102</v>
      </c>
      <c r="F134">
        <v>16.5</v>
      </c>
      <c r="G134">
        <v>74</v>
      </c>
      <c r="H134" t="s">
        <v>1518</v>
      </c>
      <c r="I134" t="s">
        <v>918</v>
      </c>
      <c r="J134" t="s">
        <v>875</v>
      </c>
      <c r="K134" t="s">
        <v>919</v>
      </c>
      <c r="L134" t="b">
        <f>Data_Completeness(MileageData[[#This Row],[MPG]:[Acceleration]])</f>
        <v>1</v>
      </c>
    </row>
    <row r="135" spans="1:12" x14ac:dyDescent="0.25">
      <c r="A135">
        <v>21</v>
      </c>
      <c r="B135">
        <v>6</v>
      </c>
      <c r="C135">
        <v>200</v>
      </c>
      <c r="E135">
        <v>2875</v>
      </c>
      <c r="F135">
        <v>17</v>
      </c>
      <c r="G135">
        <v>74</v>
      </c>
      <c r="H135" t="s">
        <v>1518</v>
      </c>
      <c r="I135" t="s">
        <v>922</v>
      </c>
      <c r="J135" t="s">
        <v>881</v>
      </c>
      <c r="K135" t="s">
        <v>923</v>
      </c>
      <c r="L135" t="b">
        <f>Data_Completeness(MileageData[[#This Row],[MPG]:[Acceleration]])</f>
        <v>0</v>
      </c>
    </row>
    <row r="136" spans="1:12" x14ac:dyDescent="0.25">
      <c r="A136">
        <v>19</v>
      </c>
      <c r="B136">
        <v>6</v>
      </c>
      <c r="C136">
        <v>232</v>
      </c>
      <c r="D136">
        <v>100</v>
      </c>
      <c r="E136">
        <v>2901</v>
      </c>
      <c r="F136">
        <v>16</v>
      </c>
      <c r="G136">
        <v>74</v>
      </c>
      <c r="H136" t="s">
        <v>1518</v>
      </c>
      <c r="I136" t="s">
        <v>920</v>
      </c>
      <c r="J136" t="s">
        <v>878</v>
      </c>
      <c r="K136" t="s">
        <v>921</v>
      </c>
      <c r="L136" t="b">
        <f>Data_Completeness(MileageData[[#This Row],[MPG]:[Acceleration]])</f>
        <v>1</v>
      </c>
    </row>
    <row r="137" spans="1:12" x14ac:dyDescent="0.25">
      <c r="A137">
        <v>15</v>
      </c>
      <c r="B137">
        <v>6</v>
      </c>
      <c r="C137">
        <v>250</v>
      </c>
      <c r="D137">
        <v>100</v>
      </c>
      <c r="E137">
        <v>3336</v>
      </c>
      <c r="F137">
        <v>17</v>
      </c>
      <c r="G137">
        <v>74</v>
      </c>
      <c r="H137" t="s">
        <v>1518</v>
      </c>
      <c r="I137" t="s">
        <v>1113</v>
      </c>
      <c r="J137" t="s">
        <v>869</v>
      </c>
      <c r="K137" t="s">
        <v>1114</v>
      </c>
      <c r="L137" t="b">
        <f>Data_Completeness(MileageData[[#This Row],[MPG]:[Acceleration]])</f>
        <v>1</v>
      </c>
    </row>
    <row r="138" spans="1:12" x14ac:dyDescent="0.25">
      <c r="A138">
        <v>31</v>
      </c>
      <c r="B138">
        <v>4</v>
      </c>
      <c r="C138">
        <v>79</v>
      </c>
      <c r="D138">
        <v>67</v>
      </c>
      <c r="E138">
        <v>1950</v>
      </c>
      <c r="F138">
        <v>19</v>
      </c>
      <c r="G138">
        <v>74</v>
      </c>
      <c r="H138" t="s">
        <v>1520</v>
      </c>
      <c r="I138" t="s">
        <v>1115</v>
      </c>
      <c r="J138" t="s">
        <v>925</v>
      </c>
      <c r="K138" t="s">
        <v>1116</v>
      </c>
      <c r="L138" t="b">
        <f>Data_Completeness(MileageData[[#This Row],[MPG]:[Acceleration]])</f>
        <v>1</v>
      </c>
    </row>
    <row r="139" spans="1:12" x14ac:dyDescent="0.25">
      <c r="A139">
        <v>26</v>
      </c>
      <c r="B139">
        <v>4</v>
      </c>
      <c r="C139">
        <v>122</v>
      </c>
      <c r="D139">
        <v>80</v>
      </c>
      <c r="E139">
        <v>2451</v>
      </c>
      <c r="F139">
        <v>16.5</v>
      </c>
      <c r="G139">
        <v>74</v>
      </c>
      <c r="H139" t="s">
        <v>1518</v>
      </c>
      <c r="I139" t="s">
        <v>956</v>
      </c>
      <c r="J139" t="s">
        <v>881</v>
      </c>
      <c r="K139" t="s">
        <v>957</v>
      </c>
      <c r="L139" t="b">
        <f>Data_Completeness(MileageData[[#This Row],[MPG]:[Acceleration]])</f>
        <v>1</v>
      </c>
    </row>
    <row r="140" spans="1:12" x14ac:dyDescent="0.25">
      <c r="A140">
        <v>32</v>
      </c>
      <c r="B140">
        <v>4</v>
      </c>
      <c r="C140">
        <v>71</v>
      </c>
      <c r="D140">
        <v>65</v>
      </c>
      <c r="E140">
        <v>1836</v>
      </c>
      <c r="F140">
        <v>21</v>
      </c>
      <c r="G140">
        <v>74</v>
      </c>
      <c r="H140" t="s">
        <v>1520</v>
      </c>
      <c r="I140" t="s">
        <v>991</v>
      </c>
      <c r="J140" t="s">
        <v>916</v>
      </c>
      <c r="K140" t="s">
        <v>992</v>
      </c>
      <c r="L140" t="b">
        <f>Data_Completeness(MileageData[[#This Row],[MPG]:[Acceleration]])</f>
        <v>1</v>
      </c>
    </row>
    <row r="141" spans="1:12" x14ac:dyDescent="0.25">
      <c r="A141">
        <v>25</v>
      </c>
      <c r="B141">
        <v>4</v>
      </c>
      <c r="C141">
        <v>140</v>
      </c>
      <c r="D141">
        <v>75</v>
      </c>
      <c r="E141">
        <v>2542</v>
      </c>
      <c r="F141">
        <v>17</v>
      </c>
      <c r="G141">
        <v>74</v>
      </c>
      <c r="H141" t="s">
        <v>1518</v>
      </c>
      <c r="I141" t="s">
        <v>1004</v>
      </c>
      <c r="J141" t="s">
        <v>869</v>
      </c>
      <c r="K141" t="s">
        <v>1005</v>
      </c>
      <c r="L141" t="b">
        <f>Data_Completeness(MileageData[[#This Row],[MPG]:[Acceleration]])</f>
        <v>1</v>
      </c>
    </row>
    <row r="142" spans="1:12" x14ac:dyDescent="0.25">
      <c r="A142">
        <v>16</v>
      </c>
      <c r="B142">
        <v>6</v>
      </c>
      <c r="C142">
        <v>250</v>
      </c>
      <c r="D142">
        <v>100</v>
      </c>
      <c r="E142">
        <v>3781</v>
      </c>
      <c r="F142">
        <v>17</v>
      </c>
      <c r="G142">
        <v>74</v>
      </c>
      <c r="H142" t="s">
        <v>1518</v>
      </c>
      <c r="I142" t="s">
        <v>1117</v>
      </c>
      <c r="J142" t="s">
        <v>869</v>
      </c>
      <c r="K142" t="s">
        <v>1118</v>
      </c>
      <c r="L142" t="b">
        <f>Data_Completeness(MileageData[[#This Row],[MPG]:[Acceleration]])</f>
        <v>1</v>
      </c>
    </row>
    <row r="143" spans="1:12" x14ac:dyDescent="0.25">
      <c r="A143">
        <v>16</v>
      </c>
      <c r="B143">
        <v>6</v>
      </c>
      <c r="C143">
        <v>258</v>
      </c>
      <c r="D143">
        <v>110</v>
      </c>
      <c r="E143">
        <v>3632</v>
      </c>
      <c r="F143">
        <v>18</v>
      </c>
      <c r="G143">
        <v>74</v>
      </c>
      <c r="H143" t="s">
        <v>1518</v>
      </c>
      <c r="I143" t="s">
        <v>964</v>
      </c>
      <c r="J143" t="s">
        <v>878</v>
      </c>
      <c r="K143" t="s">
        <v>965</v>
      </c>
      <c r="L143" t="b">
        <f>Data_Completeness(MileageData[[#This Row],[MPG]:[Acceleration]])</f>
        <v>1</v>
      </c>
    </row>
    <row r="144" spans="1:12" x14ac:dyDescent="0.25">
      <c r="A144">
        <v>18</v>
      </c>
      <c r="B144">
        <v>6</v>
      </c>
      <c r="C144">
        <v>225</v>
      </c>
      <c r="D144">
        <v>105</v>
      </c>
      <c r="E144">
        <v>3613</v>
      </c>
      <c r="F144">
        <v>16.5</v>
      </c>
      <c r="G144">
        <v>74</v>
      </c>
      <c r="H144" t="s">
        <v>1518</v>
      </c>
      <c r="I144" t="s">
        <v>1119</v>
      </c>
      <c r="J144" t="s">
        <v>875</v>
      </c>
      <c r="K144" t="s">
        <v>1120</v>
      </c>
      <c r="L144" t="b">
        <f>Data_Completeness(MileageData[[#This Row],[MPG]:[Acceleration]])</f>
        <v>1</v>
      </c>
    </row>
    <row r="145" spans="1:12" x14ac:dyDescent="0.25">
      <c r="A145">
        <v>16</v>
      </c>
      <c r="B145">
        <v>8</v>
      </c>
      <c r="C145">
        <v>302</v>
      </c>
      <c r="D145">
        <v>140</v>
      </c>
      <c r="E145">
        <v>4141</v>
      </c>
      <c r="F145">
        <v>14</v>
      </c>
      <c r="G145">
        <v>74</v>
      </c>
      <c r="H145" t="s">
        <v>1518</v>
      </c>
      <c r="I145" t="s">
        <v>1054</v>
      </c>
      <c r="J145" t="s">
        <v>881</v>
      </c>
      <c r="K145" t="s">
        <v>1055</v>
      </c>
      <c r="L145" t="b">
        <f>Data_Completeness(MileageData[[#This Row],[MPG]:[Acceleration]])</f>
        <v>1</v>
      </c>
    </row>
    <row r="146" spans="1:12" x14ac:dyDescent="0.25">
      <c r="A146">
        <v>13</v>
      </c>
      <c r="B146">
        <v>8</v>
      </c>
      <c r="C146">
        <v>350</v>
      </c>
      <c r="D146">
        <v>150</v>
      </c>
      <c r="E146">
        <v>4699</v>
      </c>
      <c r="F146">
        <v>14.5</v>
      </c>
      <c r="G146">
        <v>74</v>
      </c>
      <c r="H146" t="s">
        <v>1518</v>
      </c>
      <c r="I146" t="s">
        <v>1121</v>
      </c>
      <c r="J146" t="s">
        <v>872</v>
      </c>
      <c r="K146" t="s">
        <v>1122</v>
      </c>
      <c r="L146" t="b">
        <f>Data_Completeness(MileageData[[#This Row],[MPG]:[Acceleration]])</f>
        <v>1</v>
      </c>
    </row>
    <row r="147" spans="1:12" x14ac:dyDescent="0.25">
      <c r="A147">
        <v>14</v>
      </c>
      <c r="B147">
        <v>8</v>
      </c>
      <c r="C147">
        <v>318</v>
      </c>
      <c r="D147">
        <v>150</v>
      </c>
      <c r="E147">
        <v>4457</v>
      </c>
      <c r="F147">
        <v>13.5</v>
      </c>
      <c r="G147">
        <v>74</v>
      </c>
      <c r="H147" t="s">
        <v>1518</v>
      </c>
      <c r="I147" t="s">
        <v>1123</v>
      </c>
      <c r="J147" t="s">
        <v>906</v>
      </c>
      <c r="K147" t="s">
        <v>1124</v>
      </c>
      <c r="L147" t="b">
        <f>Data_Completeness(MileageData[[#This Row],[MPG]:[Acceleration]])</f>
        <v>1</v>
      </c>
    </row>
    <row r="148" spans="1:12" x14ac:dyDescent="0.25">
      <c r="A148">
        <v>14</v>
      </c>
      <c r="B148">
        <v>8</v>
      </c>
      <c r="C148">
        <v>302</v>
      </c>
      <c r="D148">
        <v>140</v>
      </c>
      <c r="E148">
        <v>4638</v>
      </c>
      <c r="F148">
        <v>16</v>
      </c>
      <c r="G148">
        <v>74</v>
      </c>
      <c r="H148" t="s">
        <v>1518</v>
      </c>
      <c r="I148" t="s">
        <v>1025</v>
      </c>
      <c r="J148" t="s">
        <v>881</v>
      </c>
      <c r="K148" t="s">
        <v>1026</v>
      </c>
      <c r="L148" t="b">
        <f>Data_Completeness(MileageData[[#This Row],[MPG]:[Acceleration]])</f>
        <v>1</v>
      </c>
    </row>
    <row r="149" spans="1:12" x14ac:dyDescent="0.25">
      <c r="A149">
        <v>14</v>
      </c>
      <c r="B149">
        <v>8</v>
      </c>
      <c r="C149">
        <v>304</v>
      </c>
      <c r="D149">
        <v>150</v>
      </c>
      <c r="E149">
        <v>4257</v>
      </c>
      <c r="F149">
        <v>15.5</v>
      </c>
      <c r="G149">
        <v>74</v>
      </c>
      <c r="H149" t="s">
        <v>1518</v>
      </c>
      <c r="I149" t="s">
        <v>1023</v>
      </c>
      <c r="J149" t="s">
        <v>878</v>
      </c>
      <c r="K149" t="s">
        <v>1024</v>
      </c>
      <c r="L149" t="b">
        <f>Data_Completeness(MileageData[[#This Row],[MPG]:[Acceleration]])</f>
        <v>1</v>
      </c>
    </row>
    <row r="150" spans="1:12" x14ac:dyDescent="0.25">
      <c r="A150">
        <v>29</v>
      </c>
      <c r="B150">
        <v>4</v>
      </c>
      <c r="C150">
        <v>98</v>
      </c>
      <c r="D150">
        <v>83</v>
      </c>
      <c r="E150">
        <v>2219</v>
      </c>
      <c r="F150">
        <v>16.5</v>
      </c>
      <c r="G150">
        <v>74</v>
      </c>
      <c r="H150" t="s">
        <v>1519</v>
      </c>
      <c r="I150" t="s">
        <v>1125</v>
      </c>
      <c r="J150" t="s">
        <v>933</v>
      </c>
      <c r="K150" t="s">
        <v>1126</v>
      </c>
      <c r="L150" t="b">
        <f>Data_Completeness(MileageData[[#This Row],[MPG]:[Acceleration]])</f>
        <v>1</v>
      </c>
    </row>
    <row r="151" spans="1:12" x14ac:dyDescent="0.25">
      <c r="A151">
        <v>26</v>
      </c>
      <c r="B151">
        <v>4</v>
      </c>
      <c r="C151">
        <v>79</v>
      </c>
      <c r="D151">
        <v>67</v>
      </c>
      <c r="E151">
        <v>1963</v>
      </c>
      <c r="F151">
        <v>15.5</v>
      </c>
      <c r="G151">
        <v>74</v>
      </c>
      <c r="H151" t="s">
        <v>1519</v>
      </c>
      <c r="I151" t="s">
        <v>1127</v>
      </c>
      <c r="J151" t="s">
        <v>928</v>
      </c>
      <c r="K151" t="s">
        <v>1128</v>
      </c>
      <c r="L151" t="b">
        <f>Data_Completeness(MileageData[[#This Row],[MPG]:[Acceleration]])</f>
        <v>1</v>
      </c>
    </row>
    <row r="152" spans="1:12" x14ac:dyDescent="0.25">
      <c r="A152">
        <v>26</v>
      </c>
      <c r="B152">
        <v>4</v>
      </c>
      <c r="C152">
        <v>97</v>
      </c>
      <c r="D152">
        <v>78</v>
      </c>
      <c r="E152">
        <v>2300</v>
      </c>
      <c r="F152">
        <v>14.5</v>
      </c>
      <c r="G152">
        <v>74</v>
      </c>
      <c r="H152" t="s">
        <v>1519</v>
      </c>
      <c r="I152" t="s">
        <v>1099</v>
      </c>
      <c r="J152" t="s">
        <v>986</v>
      </c>
      <c r="K152" t="s">
        <v>1100</v>
      </c>
      <c r="L152" t="b">
        <f>Data_Completeness(MileageData[[#This Row],[MPG]:[Acceleration]])</f>
        <v>1</v>
      </c>
    </row>
    <row r="153" spans="1:12" x14ac:dyDescent="0.25">
      <c r="A153">
        <v>31</v>
      </c>
      <c r="B153">
        <v>4</v>
      </c>
      <c r="C153">
        <v>76</v>
      </c>
      <c r="D153">
        <v>52</v>
      </c>
      <c r="E153">
        <v>1649</v>
      </c>
      <c r="F153">
        <v>16.5</v>
      </c>
      <c r="G153">
        <v>74</v>
      </c>
      <c r="H153" t="s">
        <v>1520</v>
      </c>
      <c r="I153" t="s">
        <v>954</v>
      </c>
      <c r="J153" t="s">
        <v>916</v>
      </c>
      <c r="K153" t="s">
        <v>955</v>
      </c>
      <c r="L153" t="b">
        <f>Data_Completeness(MileageData[[#This Row],[MPG]:[Acceleration]])</f>
        <v>1</v>
      </c>
    </row>
    <row r="154" spans="1:12" x14ac:dyDescent="0.25">
      <c r="A154">
        <v>32</v>
      </c>
      <c r="B154">
        <v>4</v>
      </c>
      <c r="C154">
        <v>83</v>
      </c>
      <c r="D154">
        <v>61</v>
      </c>
      <c r="E154">
        <v>2003</v>
      </c>
      <c r="F154">
        <v>19</v>
      </c>
      <c r="G154">
        <v>74</v>
      </c>
      <c r="H154" t="s">
        <v>1520</v>
      </c>
      <c r="I154" t="s">
        <v>1129</v>
      </c>
      <c r="J154" t="s">
        <v>925</v>
      </c>
      <c r="K154">
        <v>710</v>
      </c>
      <c r="L154" t="b">
        <f>Data_Completeness(MileageData[[#This Row],[MPG]:[Acceleration]])</f>
        <v>1</v>
      </c>
    </row>
    <row r="155" spans="1:12" x14ac:dyDescent="0.25">
      <c r="A155">
        <v>28</v>
      </c>
      <c r="B155">
        <v>4</v>
      </c>
      <c r="C155">
        <v>90</v>
      </c>
      <c r="D155">
        <v>75</v>
      </c>
      <c r="E155">
        <v>2125</v>
      </c>
      <c r="F155">
        <v>14.5</v>
      </c>
      <c r="G155">
        <v>74</v>
      </c>
      <c r="H155" t="s">
        <v>1518</v>
      </c>
      <c r="I155" t="s">
        <v>1130</v>
      </c>
      <c r="J155" t="s">
        <v>906</v>
      </c>
      <c r="K155" t="s">
        <v>1131</v>
      </c>
      <c r="L155" t="b">
        <f>Data_Completeness(MileageData[[#This Row],[MPG]:[Acceleration]])</f>
        <v>1</v>
      </c>
    </row>
    <row r="156" spans="1:12" x14ac:dyDescent="0.25">
      <c r="A156">
        <v>24</v>
      </c>
      <c r="B156">
        <v>4</v>
      </c>
      <c r="C156">
        <v>90</v>
      </c>
      <c r="D156">
        <v>75</v>
      </c>
      <c r="E156">
        <v>2108</v>
      </c>
      <c r="F156">
        <v>15.5</v>
      </c>
      <c r="G156">
        <v>74</v>
      </c>
      <c r="H156" t="s">
        <v>1519</v>
      </c>
      <c r="I156" t="s">
        <v>1098</v>
      </c>
      <c r="J156" t="s">
        <v>989</v>
      </c>
      <c r="K156">
        <v>128</v>
      </c>
      <c r="L156" t="b">
        <f>Data_Completeness(MileageData[[#This Row],[MPG]:[Acceleration]])</f>
        <v>1</v>
      </c>
    </row>
    <row r="157" spans="1:12" x14ac:dyDescent="0.25">
      <c r="A157">
        <v>26</v>
      </c>
      <c r="B157">
        <v>4</v>
      </c>
      <c r="C157">
        <v>116</v>
      </c>
      <c r="D157">
        <v>75</v>
      </c>
      <c r="E157">
        <v>2246</v>
      </c>
      <c r="F157">
        <v>14</v>
      </c>
      <c r="G157">
        <v>74</v>
      </c>
      <c r="H157" t="s">
        <v>1519</v>
      </c>
      <c r="I157" t="s">
        <v>1132</v>
      </c>
      <c r="J157" t="s">
        <v>989</v>
      </c>
      <c r="K157" t="s">
        <v>1133</v>
      </c>
      <c r="L157" t="b">
        <f>Data_Completeness(MileageData[[#This Row],[MPG]:[Acceleration]])</f>
        <v>1</v>
      </c>
    </row>
    <row r="158" spans="1:12" x14ac:dyDescent="0.25">
      <c r="A158">
        <v>24</v>
      </c>
      <c r="B158">
        <v>4</v>
      </c>
      <c r="C158">
        <v>120</v>
      </c>
      <c r="D158">
        <v>97</v>
      </c>
      <c r="E158">
        <v>2489</v>
      </c>
      <c r="F158">
        <v>15</v>
      </c>
      <c r="G158">
        <v>74</v>
      </c>
      <c r="H158" t="s">
        <v>1520</v>
      </c>
      <c r="I158" t="s">
        <v>1134</v>
      </c>
      <c r="J158" t="s">
        <v>1135</v>
      </c>
      <c r="K158" t="s">
        <v>1136</v>
      </c>
      <c r="L158" t="b">
        <f>Data_Completeness(MileageData[[#This Row],[MPG]:[Acceleration]])</f>
        <v>1</v>
      </c>
    </row>
    <row r="159" spans="1:12" x14ac:dyDescent="0.25">
      <c r="A159">
        <v>26</v>
      </c>
      <c r="B159">
        <v>4</v>
      </c>
      <c r="C159">
        <v>108</v>
      </c>
      <c r="D159">
        <v>93</v>
      </c>
      <c r="E159">
        <v>2391</v>
      </c>
      <c r="F159">
        <v>15.5</v>
      </c>
      <c r="G159">
        <v>74</v>
      </c>
      <c r="H159" t="s">
        <v>1520</v>
      </c>
      <c r="I159" t="s">
        <v>1137</v>
      </c>
      <c r="J159" s="32" t="s">
        <v>1924</v>
      </c>
      <c r="K159" s="32" t="s">
        <v>1924</v>
      </c>
      <c r="L159" t="b">
        <f>Data_Completeness(MileageData[[#This Row],[MPG]:[Acceleration]])</f>
        <v>1</v>
      </c>
    </row>
    <row r="160" spans="1:12" x14ac:dyDescent="0.25">
      <c r="A160">
        <v>31</v>
      </c>
      <c r="B160">
        <v>4</v>
      </c>
      <c r="C160">
        <v>79</v>
      </c>
      <c r="D160">
        <v>67</v>
      </c>
      <c r="E160">
        <v>2000</v>
      </c>
      <c r="F160">
        <v>16</v>
      </c>
      <c r="G160">
        <v>74</v>
      </c>
      <c r="H160" t="s">
        <v>1519</v>
      </c>
      <c r="I160" t="s">
        <v>1138</v>
      </c>
      <c r="J160" t="s">
        <v>989</v>
      </c>
      <c r="K160" t="s">
        <v>1139</v>
      </c>
      <c r="L160" t="b">
        <f>Data_Completeness(MileageData[[#This Row],[MPG]:[Acceleration]])</f>
        <v>1</v>
      </c>
    </row>
    <row r="161" spans="1:12" x14ac:dyDescent="0.25">
      <c r="A161">
        <v>19</v>
      </c>
      <c r="B161">
        <v>6</v>
      </c>
      <c r="C161">
        <v>225</v>
      </c>
      <c r="D161">
        <v>95</v>
      </c>
      <c r="E161">
        <v>3264</v>
      </c>
      <c r="F161">
        <v>16</v>
      </c>
      <c r="G161">
        <v>75</v>
      </c>
      <c r="H161" t="s">
        <v>1518</v>
      </c>
      <c r="I161" t="s">
        <v>1140</v>
      </c>
      <c r="J161" t="s">
        <v>875</v>
      </c>
      <c r="K161" t="s">
        <v>1141</v>
      </c>
      <c r="L161" t="b">
        <f>Data_Completeness(MileageData[[#This Row],[MPG]:[Acceleration]])</f>
        <v>1</v>
      </c>
    </row>
    <row r="162" spans="1:12" x14ac:dyDescent="0.25">
      <c r="A162">
        <v>18</v>
      </c>
      <c r="B162">
        <v>6</v>
      </c>
      <c r="C162">
        <v>250</v>
      </c>
      <c r="D162">
        <v>105</v>
      </c>
      <c r="E162">
        <v>3459</v>
      </c>
      <c r="F162">
        <v>16</v>
      </c>
      <c r="G162">
        <v>75</v>
      </c>
      <c r="H162" t="s">
        <v>1518</v>
      </c>
      <c r="I162" t="s">
        <v>1113</v>
      </c>
      <c r="J162" t="s">
        <v>869</v>
      </c>
      <c r="K162" t="s">
        <v>1114</v>
      </c>
      <c r="L162" t="b">
        <f>Data_Completeness(MileageData[[#This Row],[MPG]:[Acceleration]])</f>
        <v>1</v>
      </c>
    </row>
    <row r="163" spans="1:12" x14ac:dyDescent="0.25">
      <c r="A163">
        <v>15</v>
      </c>
      <c r="B163">
        <v>6</v>
      </c>
      <c r="C163">
        <v>250</v>
      </c>
      <c r="D163">
        <v>72</v>
      </c>
      <c r="E163">
        <v>3432</v>
      </c>
      <c r="F163">
        <v>21</v>
      </c>
      <c r="G163">
        <v>75</v>
      </c>
      <c r="H163" t="s">
        <v>1518</v>
      </c>
      <c r="I163" t="s">
        <v>1142</v>
      </c>
      <c r="J163" t="s">
        <v>983</v>
      </c>
      <c r="K163" t="s">
        <v>1143</v>
      </c>
      <c r="L163" t="b">
        <f>Data_Completeness(MileageData[[#This Row],[MPG]:[Acceleration]])</f>
        <v>1</v>
      </c>
    </row>
    <row r="164" spans="1:12" x14ac:dyDescent="0.25">
      <c r="A164">
        <v>15</v>
      </c>
      <c r="B164">
        <v>6</v>
      </c>
      <c r="C164">
        <v>250</v>
      </c>
      <c r="D164">
        <v>72</v>
      </c>
      <c r="E164">
        <v>3158</v>
      </c>
      <c r="F164">
        <v>19.5</v>
      </c>
      <c r="G164">
        <v>75</v>
      </c>
      <c r="H164" t="s">
        <v>1518</v>
      </c>
      <c r="I164" t="s">
        <v>922</v>
      </c>
      <c r="J164" t="s">
        <v>881</v>
      </c>
      <c r="K164" t="s">
        <v>923</v>
      </c>
      <c r="L164" t="b">
        <f>Data_Completeness(MileageData[[#This Row],[MPG]:[Acceleration]])</f>
        <v>1</v>
      </c>
    </row>
    <row r="165" spans="1:12" x14ac:dyDescent="0.25">
      <c r="A165">
        <v>16</v>
      </c>
      <c r="B165">
        <v>8</v>
      </c>
      <c r="C165">
        <v>400</v>
      </c>
      <c r="D165">
        <v>170</v>
      </c>
      <c r="E165">
        <v>4668</v>
      </c>
      <c r="F165">
        <v>11.5</v>
      </c>
      <c r="G165">
        <v>75</v>
      </c>
      <c r="H165" t="s">
        <v>1518</v>
      </c>
      <c r="I165" t="s">
        <v>889</v>
      </c>
      <c r="J165" t="s">
        <v>890</v>
      </c>
      <c r="K165" t="s">
        <v>891</v>
      </c>
      <c r="L165" t="b">
        <f>Data_Completeness(MileageData[[#This Row],[MPG]:[Acceleration]])</f>
        <v>1</v>
      </c>
    </row>
    <row r="166" spans="1:12" x14ac:dyDescent="0.25">
      <c r="A166">
        <v>15</v>
      </c>
      <c r="B166">
        <v>8</v>
      </c>
      <c r="C166">
        <v>350</v>
      </c>
      <c r="D166">
        <v>145</v>
      </c>
      <c r="E166">
        <v>4440</v>
      </c>
      <c r="F166">
        <v>14</v>
      </c>
      <c r="G166">
        <v>75</v>
      </c>
      <c r="H166" t="s">
        <v>1518</v>
      </c>
      <c r="I166" t="s">
        <v>1144</v>
      </c>
      <c r="J166" t="s">
        <v>869</v>
      </c>
      <c r="K166" t="s">
        <v>1145</v>
      </c>
      <c r="L166" t="b">
        <f>Data_Completeness(MileageData[[#This Row],[MPG]:[Acceleration]])</f>
        <v>1</v>
      </c>
    </row>
    <row r="167" spans="1:12" x14ac:dyDescent="0.25">
      <c r="A167">
        <v>16</v>
      </c>
      <c r="B167">
        <v>8</v>
      </c>
      <c r="C167">
        <v>318</v>
      </c>
      <c r="D167">
        <v>150</v>
      </c>
      <c r="E167">
        <v>4498</v>
      </c>
      <c r="F167">
        <v>14.5</v>
      </c>
      <c r="G167">
        <v>75</v>
      </c>
      <c r="H167" t="s">
        <v>1518</v>
      </c>
      <c r="I167" t="s">
        <v>1146</v>
      </c>
      <c r="J167" t="s">
        <v>875</v>
      </c>
      <c r="K167" t="s">
        <v>1147</v>
      </c>
      <c r="L167" t="b">
        <f>Data_Completeness(MileageData[[#This Row],[MPG]:[Acceleration]])</f>
        <v>1</v>
      </c>
    </row>
    <row r="168" spans="1:12" x14ac:dyDescent="0.25">
      <c r="A168">
        <v>14</v>
      </c>
      <c r="B168">
        <v>8</v>
      </c>
      <c r="C168">
        <v>351</v>
      </c>
      <c r="D168">
        <v>148</v>
      </c>
      <c r="E168">
        <v>4657</v>
      </c>
      <c r="F168">
        <v>13.5</v>
      </c>
      <c r="G168">
        <v>75</v>
      </c>
      <c r="H168" t="s">
        <v>1518</v>
      </c>
      <c r="I168" t="s">
        <v>1062</v>
      </c>
      <c r="J168" t="s">
        <v>881</v>
      </c>
      <c r="K168" t="s">
        <v>1063</v>
      </c>
      <c r="L168" t="b">
        <f>Data_Completeness(MileageData[[#This Row],[MPG]:[Acceleration]])</f>
        <v>1</v>
      </c>
    </row>
    <row r="169" spans="1:12" x14ac:dyDescent="0.25">
      <c r="A169">
        <v>17</v>
      </c>
      <c r="B169">
        <v>6</v>
      </c>
      <c r="C169">
        <v>231</v>
      </c>
      <c r="D169">
        <v>110</v>
      </c>
      <c r="E169">
        <v>3907</v>
      </c>
      <c r="F169">
        <v>21</v>
      </c>
      <c r="G169">
        <v>75</v>
      </c>
      <c r="H169" t="s">
        <v>1518</v>
      </c>
      <c r="I169" t="s">
        <v>1148</v>
      </c>
      <c r="J169" t="s">
        <v>872</v>
      </c>
      <c r="K169" t="s">
        <v>1149</v>
      </c>
      <c r="L169" t="b">
        <f>Data_Completeness(MileageData[[#This Row],[MPG]:[Acceleration]])</f>
        <v>1</v>
      </c>
    </row>
    <row r="170" spans="1:12" x14ac:dyDescent="0.25">
      <c r="A170">
        <v>16</v>
      </c>
      <c r="B170">
        <v>6</v>
      </c>
      <c r="C170">
        <v>250</v>
      </c>
      <c r="D170">
        <v>105</v>
      </c>
      <c r="E170">
        <v>3897</v>
      </c>
      <c r="F170">
        <v>18.5</v>
      </c>
      <c r="G170">
        <v>75</v>
      </c>
      <c r="H170" t="s">
        <v>1518</v>
      </c>
      <c r="I170" t="s">
        <v>1150</v>
      </c>
      <c r="J170" t="s">
        <v>1151</v>
      </c>
      <c r="K170" t="s">
        <v>870</v>
      </c>
      <c r="L170" t="b">
        <f>Data_Completeness(MileageData[[#This Row],[MPG]:[Acceleration]])</f>
        <v>1</v>
      </c>
    </row>
    <row r="171" spans="1:12" x14ac:dyDescent="0.25">
      <c r="A171">
        <v>15</v>
      </c>
      <c r="B171">
        <v>6</v>
      </c>
      <c r="C171">
        <v>258</v>
      </c>
      <c r="D171">
        <v>110</v>
      </c>
      <c r="E171">
        <v>3730</v>
      </c>
      <c r="F171">
        <v>19</v>
      </c>
      <c r="G171">
        <v>75</v>
      </c>
      <c r="H171" t="s">
        <v>1518</v>
      </c>
      <c r="I171" t="s">
        <v>964</v>
      </c>
      <c r="J171" t="s">
        <v>878</v>
      </c>
      <c r="K171" t="s">
        <v>965</v>
      </c>
      <c r="L171" t="b">
        <f>Data_Completeness(MileageData[[#This Row],[MPG]:[Acceleration]])</f>
        <v>1</v>
      </c>
    </row>
    <row r="172" spans="1:12" x14ac:dyDescent="0.25">
      <c r="A172">
        <v>18</v>
      </c>
      <c r="B172">
        <v>6</v>
      </c>
      <c r="C172">
        <v>225</v>
      </c>
      <c r="D172">
        <v>95</v>
      </c>
      <c r="E172">
        <v>3785</v>
      </c>
      <c r="F172">
        <v>19</v>
      </c>
      <c r="G172">
        <v>75</v>
      </c>
      <c r="H172" t="s">
        <v>1518</v>
      </c>
      <c r="I172" t="s">
        <v>1152</v>
      </c>
      <c r="J172" t="s">
        <v>875</v>
      </c>
      <c r="K172" t="s">
        <v>1153</v>
      </c>
      <c r="L172" t="b">
        <f>Data_Completeness(MileageData[[#This Row],[MPG]:[Acceleration]])</f>
        <v>1</v>
      </c>
    </row>
    <row r="173" spans="1:12" x14ac:dyDescent="0.25">
      <c r="A173">
        <v>21</v>
      </c>
      <c r="B173">
        <v>6</v>
      </c>
      <c r="C173">
        <v>231</v>
      </c>
      <c r="D173">
        <v>110</v>
      </c>
      <c r="E173">
        <v>3039</v>
      </c>
      <c r="F173">
        <v>15</v>
      </c>
      <c r="G173">
        <v>75</v>
      </c>
      <c r="H173" t="s">
        <v>1518</v>
      </c>
      <c r="I173" t="s">
        <v>1154</v>
      </c>
      <c r="J173" t="s">
        <v>872</v>
      </c>
      <c r="K173" t="s">
        <v>1155</v>
      </c>
      <c r="L173" t="b">
        <f>Data_Completeness(MileageData[[#This Row],[MPG]:[Acceleration]])</f>
        <v>1</v>
      </c>
    </row>
    <row r="174" spans="1:12" x14ac:dyDescent="0.25">
      <c r="A174">
        <v>20</v>
      </c>
      <c r="B174">
        <v>8</v>
      </c>
      <c r="C174">
        <v>262</v>
      </c>
      <c r="D174">
        <v>110</v>
      </c>
      <c r="E174">
        <v>3221</v>
      </c>
      <c r="F174">
        <v>13.5</v>
      </c>
      <c r="G174">
        <v>75</v>
      </c>
      <c r="H174" t="s">
        <v>1518</v>
      </c>
      <c r="I174" t="s">
        <v>1156</v>
      </c>
      <c r="J174" t="s">
        <v>869</v>
      </c>
      <c r="K174" t="s">
        <v>1157</v>
      </c>
      <c r="L174" t="b">
        <f>Data_Completeness(MileageData[[#This Row],[MPG]:[Acceleration]])</f>
        <v>1</v>
      </c>
    </row>
    <row r="175" spans="1:12" x14ac:dyDescent="0.25">
      <c r="A175">
        <v>13</v>
      </c>
      <c r="B175">
        <v>8</v>
      </c>
      <c r="C175">
        <v>302</v>
      </c>
      <c r="D175">
        <v>129</v>
      </c>
      <c r="E175">
        <v>3169</v>
      </c>
      <c r="F175">
        <v>12</v>
      </c>
      <c r="G175">
        <v>75</v>
      </c>
      <c r="H175" t="s">
        <v>1518</v>
      </c>
      <c r="I175" t="s">
        <v>1158</v>
      </c>
      <c r="J175" t="s">
        <v>881</v>
      </c>
      <c r="K175" t="s">
        <v>1159</v>
      </c>
      <c r="L175" t="b">
        <f>Data_Completeness(MileageData[[#This Row],[MPG]:[Acceleration]])</f>
        <v>1</v>
      </c>
    </row>
    <row r="176" spans="1:12" x14ac:dyDescent="0.25">
      <c r="A176">
        <v>29</v>
      </c>
      <c r="B176">
        <v>4</v>
      </c>
      <c r="C176">
        <v>97</v>
      </c>
      <c r="D176">
        <v>75</v>
      </c>
      <c r="E176">
        <v>2171</v>
      </c>
      <c r="F176">
        <v>16</v>
      </c>
      <c r="G176">
        <v>75</v>
      </c>
      <c r="H176" t="s">
        <v>1520</v>
      </c>
      <c r="I176" t="s">
        <v>1160</v>
      </c>
      <c r="J176" t="s">
        <v>916</v>
      </c>
      <c r="K176" t="s">
        <v>1161</v>
      </c>
      <c r="L176" t="b">
        <f>Data_Completeness(MileageData[[#This Row],[MPG]:[Acceleration]])</f>
        <v>1</v>
      </c>
    </row>
    <row r="177" spans="1:12" x14ac:dyDescent="0.25">
      <c r="A177">
        <v>23</v>
      </c>
      <c r="B177">
        <v>4</v>
      </c>
      <c r="C177">
        <v>140</v>
      </c>
      <c r="D177">
        <v>83</v>
      </c>
      <c r="E177">
        <v>2639</v>
      </c>
      <c r="F177">
        <v>17</v>
      </c>
      <c r="G177">
        <v>75</v>
      </c>
      <c r="H177" t="s">
        <v>1518</v>
      </c>
      <c r="I177" t="s">
        <v>956</v>
      </c>
      <c r="J177" t="s">
        <v>881</v>
      </c>
      <c r="K177" t="s">
        <v>957</v>
      </c>
      <c r="L177" t="b">
        <f>Data_Completeness(MileageData[[#This Row],[MPG]:[Acceleration]])</f>
        <v>1</v>
      </c>
    </row>
    <row r="178" spans="1:12" x14ac:dyDescent="0.25">
      <c r="A178">
        <v>20</v>
      </c>
      <c r="B178">
        <v>6</v>
      </c>
      <c r="C178">
        <v>232</v>
      </c>
      <c r="D178">
        <v>100</v>
      </c>
      <c r="E178">
        <v>2914</v>
      </c>
      <c r="F178">
        <v>16</v>
      </c>
      <c r="G178">
        <v>75</v>
      </c>
      <c r="H178" t="s">
        <v>1518</v>
      </c>
      <c r="I178" t="s">
        <v>940</v>
      </c>
      <c r="J178" t="s">
        <v>878</v>
      </c>
      <c r="K178" t="s">
        <v>941</v>
      </c>
      <c r="L178" t="b">
        <f>Data_Completeness(MileageData[[#This Row],[MPG]:[Acceleration]])</f>
        <v>1</v>
      </c>
    </row>
    <row r="179" spans="1:12" x14ac:dyDescent="0.25">
      <c r="A179">
        <v>23</v>
      </c>
      <c r="B179">
        <v>4</v>
      </c>
      <c r="C179">
        <v>140</v>
      </c>
      <c r="D179">
        <v>78</v>
      </c>
      <c r="E179">
        <v>2592</v>
      </c>
      <c r="F179">
        <v>18.5</v>
      </c>
      <c r="G179">
        <v>75</v>
      </c>
      <c r="H179" t="s">
        <v>1518</v>
      </c>
      <c r="I179" t="s">
        <v>1162</v>
      </c>
      <c r="J179" t="s">
        <v>890</v>
      </c>
      <c r="K179" t="s">
        <v>1163</v>
      </c>
      <c r="L179" t="b">
        <f>Data_Completeness(MileageData[[#This Row],[MPG]:[Acceleration]])</f>
        <v>1</v>
      </c>
    </row>
    <row r="180" spans="1:12" x14ac:dyDescent="0.25">
      <c r="A180">
        <v>24</v>
      </c>
      <c r="B180">
        <v>4</v>
      </c>
      <c r="C180">
        <v>134</v>
      </c>
      <c r="D180">
        <v>96</v>
      </c>
      <c r="E180">
        <v>2702</v>
      </c>
      <c r="F180">
        <v>13.5</v>
      </c>
      <c r="G180">
        <v>75</v>
      </c>
      <c r="H180" t="s">
        <v>1520</v>
      </c>
      <c r="I180" t="s">
        <v>954</v>
      </c>
      <c r="J180" t="s">
        <v>916</v>
      </c>
      <c r="K180" t="s">
        <v>955</v>
      </c>
      <c r="L180" t="b">
        <f>Data_Completeness(MileageData[[#This Row],[MPG]:[Acceleration]])</f>
        <v>1</v>
      </c>
    </row>
    <row r="181" spans="1:12" x14ac:dyDescent="0.25">
      <c r="A181">
        <v>25</v>
      </c>
      <c r="B181">
        <v>4</v>
      </c>
      <c r="C181">
        <v>90</v>
      </c>
      <c r="D181">
        <v>71</v>
      </c>
      <c r="E181">
        <v>2223</v>
      </c>
      <c r="F181">
        <v>16.5</v>
      </c>
      <c r="G181">
        <v>75</v>
      </c>
      <c r="H181" t="s">
        <v>1519</v>
      </c>
      <c r="I181" t="s">
        <v>1127</v>
      </c>
      <c r="J181" t="s">
        <v>928</v>
      </c>
      <c r="K181" t="s">
        <v>1128</v>
      </c>
      <c r="L181" t="b">
        <f>Data_Completeness(MileageData[[#This Row],[MPG]:[Acceleration]])</f>
        <v>1</v>
      </c>
    </row>
    <row r="182" spans="1:12" x14ac:dyDescent="0.25">
      <c r="A182">
        <v>24</v>
      </c>
      <c r="B182">
        <v>4</v>
      </c>
      <c r="C182">
        <v>119</v>
      </c>
      <c r="D182">
        <v>97</v>
      </c>
      <c r="E182">
        <v>2545</v>
      </c>
      <c r="F182">
        <v>17</v>
      </c>
      <c r="G182">
        <v>75</v>
      </c>
      <c r="H182" t="s">
        <v>1520</v>
      </c>
      <c r="I182" t="s">
        <v>1129</v>
      </c>
      <c r="J182" t="s">
        <v>925</v>
      </c>
      <c r="K182">
        <v>710</v>
      </c>
      <c r="L182" t="b">
        <f>Data_Completeness(MileageData[[#This Row],[MPG]:[Acceleration]])</f>
        <v>1</v>
      </c>
    </row>
    <row r="183" spans="1:12" x14ac:dyDescent="0.25">
      <c r="A183">
        <v>18</v>
      </c>
      <c r="B183">
        <v>6</v>
      </c>
      <c r="C183">
        <v>171</v>
      </c>
      <c r="D183">
        <v>97</v>
      </c>
      <c r="E183">
        <v>2984</v>
      </c>
      <c r="F183">
        <v>14.5</v>
      </c>
      <c r="G183">
        <v>75</v>
      </c>
      <c r="H183" t="s">
        <v>1518</v>
      </c>
      <c r="I183" t="s">
        <v>956</v>
      </c>
      <c r="J183" t="s">
        <v>881</v>
      </c>
      <c r="K183" t="s">
        <v>957</v>
      </c>
      <c r="L183" t="b">
        <f>Data_Completeness(MileageData[[#This Row],[MPG]:[Acceleration]])</f>
        <v>1</v>
      </c>
    </row>
    <row r="184" spans="1:12" x14ac:dyDescent="0.25">
      <c r="A184">
        <v>29</v>
      </c>
      <c r="B184">
        <v>4</v>
      </c>
      <c r="C184">
        <v>90</v>
      </c>
      <c r="D184">
        <v>70</v>
      </c>
      <c r="E184">
        <v>1937</v>
      </c>
      <c r="F184">
        <v>14</v>
      </c>
      <c r="G184">
        <v>75</v>
      </c>
      <c r="H184" t="s">
        <v>1519</v>
      </c>
      <c r="I184" t="s">
        <v>1164</v>
      </c>
      <c r="J184" t="s">
        <v>928</v>
      </c>
      <c r="K184" t="s">
        <v>1165</v>
      </c>
      <c r="L184" t="b">
        <f>Data_Completeness(MileageData[[#This Row],[MPG]:[Acceleration]])</f>
        <v>1</v>
      </c>
    </row>
    <row r="185" spans="1:12" x14ac:dyDescent="0.25">
      <c r="A185">
        <v>19</v>
      </c>
      <c r="B185">
        <v>6</v>
      </c>
      <c r="C185">
        <v>232</v>
      </c>
      <c r="D185">
        <v>90</v>
      </c>
      <c r="E185">
        <v>3211</v>
      </c>
      <c r="F185">
        <v>17</v>
      </c>
      <c r="G185">
        <v>75</v>
      </c>
      <c r="H185" t="s">
        <v>1518</v>
      </c>
      <c r="I185" t="s">
        <v>1166</v>
      </c>
      <c r="J185" t="s">
        <v>878</v>
      </c>
      <c r="K185" t="s">
        <v>1167</v>
      </c>
      <c r="L185" t="b">
        <f>Data_Completeness(MileageData[[#This Row],[MPG]:[Acceleration]])</f>
        <v>1</v>
      </c>
    </row>
    <row r="186" spans="1:12" x14ac:dyDescent="0.25">
      <c r="A186">
        <v>23</v>
      </c>
      <c r="B186">
        <v>4</v>
      </c>
      <c r="C186">
        <v>115</v>
      </c>
      <c r="D186">
        <v>95</v>
      </c>
      <c r="E186">
        <v>2694</v>
      </c>
      <c r="F186">
        <v>15</v>
      </c>
      <c r="G186">
        <v>75</v>
      </c>
      <c r="H186" t="s">
        <v>1519</v>
      </c>
      <c r="I186" t="s">
        <v>1101</v>
      </c>
      <c r="J186" t="s">
        <v>933</v>
      </c>
      <c r="K186" t="s">
        <v>1102</v>
      </c>
      <c r="L186" t="b">
        <f>Data_Completeness(MileageData[[#This Row],[MPG]:[Acceleration]])</f>
        <v>1</v>
      </c>
    </row>
    <row r="187" spans="1:12" x14ac:dyDescent="0.25">
      <c r="A187">
        <v>23</v>
      </c>
      <c r="B187">
        <v>4</v>
      </c>
      <c r="C187">
        <v>120</v>
      </c>
      <c r="D187">
        <v>88</v>
      </c>
      <c r="E187">
        <v>2957</v>
      </c>
      <c r="F187">
        <v>17</v>
      </c>
      <c r="G187">
        <v>75</v>
      </c>
      <c r="H187" t="s">
        <v>1519</v>
      </c>
      <c r="I187" t="s">
        <v>930</v>
      </c>
      <c r="J187" t="s">
        <v>931</v>
      </c>
      <c r="K187">
        <v>504</v>
      </c>
      <c r="L187" t="b">
        <f>Data_Completeness(MileageData[[#This Row],[MPG]:[Acceleration]])</f>
        <v>1</v>
      </c>
    </row>
    <row r="188" spans="1:12" x14ac:dyDescent="0.25">
      <c r="A188">
        <v>22</v>
      </c>
      <c r="B188">
        <v>4</v>
      </c>
      <c r="C188">
        <v>121</v>
      </c>
      <c r="D188">
        <v>98</v>
      </c>
      <c r="E188">
        <v>2945</v>
      </c>
      <c r="F188">
        <v>14.5</v>
      </c>
      <c r="G188">
        <v>75</v>
      </c>
      <c r="H188" t="s">
        <v>1519</v>
      </c>
      <c r="I188" t="s">
        <v>1168</v>
      </c>
      <c r="J188" t="s">
        <v>1030</v>
      </c>
      <c r="K188" t="s">
        <v>1169</v>
      </c>
      <c r="L188" t="b">
        <f>Data_Completeness(MileageData[[#This Row],[MPG]:[Acceleration]])</f>
        <v>1</v>
      </c>
    </row>
    <row r="189" spans="1:12" x14ac:dyDescent="0.25">
      <c r="A189">
        <v>25</v>
      </c>
      <c r="B189">
        <v>4</v>
      </c>
      <c r="C189">
        <v>121</v>
      </c>
      <c r="D189">
        <v>115</v>
      </c>
      <c r="E189">
        <v>2671</v>
      </c>
      <c r="F189">
        <v>13.5</v>
      </c>
      <c r="G189">
        <v>75</v>
      </c>
      <c r="H189" t="s">
        <v>1519</v>
      </c>
      <c r="I189" t="s">
        <v>1107</v>
      </c>
      <c r="J189" t="s">
        <v>936</v>
      </c>
      <c r="K189" t="s">
        <v>1108</v>
      </c>
      <c r="L189" t="b">
        <f>Data_Completeness(MileageData[[#This Row],[MPG]:[Acceleration]])</f>
        <v>1</v>
      </c>
    </row>
    <row r="190" spans="1:12" x14ac:dyDescent="0.25">
      <c r="A190">
        <v>33</v>
      </c>
      <c r="B190">
        <v>4</v>
      </c>
      <c r="C190">
        <v>91</v>
      </c>
      <c r="D190">
        <v>53</v>
      </c>
      <c r="E190">
        <v>1795</v>
      </c>
      <c r="F190">
        <v>17.5</v>
      </c>
      <c r="G190">
        <v>75</v>
      </c>
      <c r="H190" t="s">
        <v>1520</v>
      </c>
      <c r="I190" t="s">
        <v>1170</v>
      </c>
      <c r="J190" t="s">
        <v>1135</v>
      </c>
      <c r="K190" t="s">
        <v>1171</v>
      </c>
      <c r="L190" t="b">
        <f>Data_Completeness(MileageData[[#This Row],[MPG]:[Acceleration]])</f>
        <v>1</v>
      </c>
    </row>
    <row r="191" spans="1:12" x14ac:dyDescent="0.25">
      <c r="A191">
        <v>28</v>
      </c>
      <c r="B191">
        <v>4</v>
      </c>
      <c r="C191">
        <v>107</v>
      </c>
      <c r="D191">
        <v>86</v>
      </c>
      <c r="E191">
        <v>2464</v>
      </c>
      <c r="F191">
        <v>15.5</v>
      </c>
      <c r="G191">
        <v>76</v>
      </c>
      <c r="H191" t="s">
        <v>1519</v>
      </c>
      <c r="I191" t="s">
        <v>1172</v>
      </c>
      <c r="J191" t="s">
        <v>989</v>
      </c>
      <c r="K191">
        <v>131</v>
      </c>
      <c r="L191" t="b">
        <f>Data_Completeness(MileageData[[#This Row],[MPG]:[Acceleration]])</f>
        <v>1</v>
      </c>
    </row>
    <row r="192" spans="1:12" x14ac:dyDescent="0.25">
      <c r="A192">
        <v>25</v>
      </c>
      <c r="B192">
        <v>4</v>
      </c>
      <c r="C192">
        <v>116</v>
      </c>
      <c r="D192">
        <v>81</v>
      </c>
      <c r="E192">
        <v>2220</v>
      </c>
      <c r="F192">
        <v>16.899999999999999</v>
      </c>
      <c r="G192">
        <v>76</v>
      </c>
      <c r="H192" t="s">
        <v>1519</v>
      </c>
      <c r="I192" t="s">
        <v>985</v>
      </c>
      <c r="J192" t="s">
        <v>986</v>
      </c>
      <c r="K192">
        <v>1900</v>
      </c>
      <c r="L192" t="b">
        <f>Data_Completeness(MileageData[[#This Row],[MPG]:[Acceleration]])</f>
        <v>1</v>
      </c>
    </row>
    <row r="193" spans="1:12" x14ac:dyDescent="0.25">
      <c r="A193">
        <v>25</v>
      </c>
      <c r="B193">
        <v>4</v>
      </c>
      <c r="C193">
        <v>140</v>
      </c>
      <c r="D193">
        <v>92</v>
      </c>
      <c r="E193">
        <v>2572</v>
      </c>
      <c r="F193">
        <v>14.9</v>
      </c>
      <c r="G193">
        <v>76</v>
      </c>
      <c r="H193" t="s">
        <v>1518</v>
      </c>
      <c r="I193" t="s">
        <v>1173</v>
      </c>
      <c r="J193" t="s">
        <v>1174</v>
      </c>
      <c r="K193" t="s">
        <v>1175</v>
      </c>
      <c r="L193" t="b">
        <f>Data_Completeness(MileageData[[#This Row],[MPG]:[Acceleration]])</f>
        <v>1</v>
      </c>
    </row>
    <row r="194" spans="1:12" x14ac:dyDescent="0.25">
      <c r="A194">
        <v>26</v>
      </c>
      <c r="B194">
        <v>4</v>
      </c>
      <c r="C194">
        <v>98</v>
      </c>
      <c r="D194">
        <v>79</v>
      </c>
      <c r="E194">
        <v>2255</v>
      </c>
      <c r="F194">
        <v>17.7</v>
      </c>
      <c r="G194">
        <v>76</v>
      </c>
      <c r="H194" t="s">
        <v>1518</v>
      </c>
      <c r="I194" t="s">
        <v>1130</v>
      </c>
      <c r="J194" t="s">
        <v>906</v>
      </c>
      <c r="K194" t="s">
        <v>1131</v>
      </c>
      <c r="L194" t="b">
        <f>Data_Completeness(MileageData[[#This Row],[MPG]:[Acceleration]])</f>
        <v>1</v>
      </c>
    </row>
    <row r="195" spans="1:12" x14ac:dyDescent="0.25">
      <c r="A195">
        <v>27</v>
      </c>
      <c r="B195">
        <v>4</v>
      </c>
      <c r="C195">
        <v>101</v>
      </c>
      <c r="D195">
        <v>83</v>
      </c>
      <c r="E195">
        <v>2202</v>
      </c>
      <c r="F195">
        <v>15.3</v>
      </c>
      <c r="G195">
        <v>76</v>
      </c>
      <c r="H195" t="s">
        <v>1519</v>
      </c>
      <c r="I195" t="s">
        <v>1176</v>
      </c>
      <c r="J195" t="s">
        <v>1037</v>
      </c>
      <c r="K195" t="s">
        <v>1177</v>
      </c>
      <c r="L195" t="b">
        <f>Data_Completeness(MileageData[[#This Row],[MPG]:[Acceleration]])</f>
        <v>1</v>
      </c>
    </row>
    <row r="196" spans="1:12" x14ac:dyDescent="0.25">
      <c r="A196">
        <v>17.5</v>
      </c>
      <c r="B196">
        <v>8</v>
      </c>
      <c r="C196">
        <v>305</v>
      </c>
      <c r="D196">
        <v>140</v>
      </c>
      <c r="E196">
        <v>4215</v>
      </c>
      <c r="F196">
        <v>13</v>
      </c>
      <c r="G196">
        <v>76</v>
      </c>
      <c r="H196" t="s">
        <v>1518</v>
      </c>
      <c r="I196" t="s">
        <v>1117</v>
      </c>
      <c r="J196" t="s">
        <v>869</v>
      </c>
      <c r="K196" t="s">
        <v>1118</v>
      </c>
      <c r="L196" t="b">
        <f>Data_Completeness(MileageData[[#This Row],[MPG]:[Acceleration]])</f>
        <v>1</v>
      </c>
    </row>
    <row r="197" spans="1:12" x14ac:dyDescent="0.25">
      <c r="A197">
        <v>16</v>
      </c>
      <c r="B197">
        <v>8</v>
      </c>
      <c r="C197">
        <v>318</v>
      </c>
      <c r="D197">
        <v>150</v>
      </c>
      <c r="E197">
        <v>4190</v>
      </c>
      <c r="F197">
        <v>13</v>
      </c>
      <c r="G197">
        <v>76</v>
      </c>
      <c r="H197" t="s">
        <v>1518</v>
      </c>
      <c r="I197" t="s">
        <v>1178</v>
      </c>
      <c r="J197" t="s">
        <v>906</v>
      </c>
      <c r="K197" t="s">
        <v>1179</v>
      </c>
      <c r="L197" t="b">
        <f>Data_Completeness(MileageData[[#This Row],[MPG]:[Acceleration]])</f>
        <v>1</v>
      </c>
    </row>
    <row r="198" spans="1:12" x14ac:dyDescent="0.25">
      <c r="A198">
        <v>15.5</v>
      </c>
      <c r="B198">
        <v>8</v>
      </c>
      <c r="C198">
        <v>304</v>
      </c>
      <c r="D198">
        <v>120</v>
      </c>
      <c r="E198">
        <v>3962</v>
      </c>
      <c r="F198">
        <v>13.9</v>
      </c>
      <c r="G198">
        <v>76</v>
      </c>
      <c r="H198" t="s">
        <v>1518</v>
      </c>
      <c r="I198" t="s">
        <v>964</v>
      </c>
      <c r="J198" t="s">
        <v>878</v>
      </c>
      <c r="K198" t="s">
        <v>965</v>
      </c>
      <c r="L198" t="b">
        <f>Data_Completeness(MileageData[[#This Row],[MPG]:[Acceleration]])</f>
        <v>1</v>
      </c>
    </row>
    <row r="199" spans="1:12" x14ac:dyDescent="0.25">
      <c r="A199">
        <v>14.5</v>
      </c>
      <c r="B199">
        <v>8</v>
      </c>
      <c r="C199">
        <v>351</v>
      </c>
      <c r="D199">
        <v>152</v>
      </c>
      <c r="E199">
        <v>4215</v>
      </c>
      <c r="F199">
        <v>12.8</v>
      </c>
      <c r="G199">
        <v>76</v>
      </c>
      <c r="H199" t="s">
        <v>1518</v>
      </c>
      <c r="I199" t="s">
        <v>1054</v>
      </c>
      <c r="J199" t="s">
        <v>881</v>
      </c>
      <c r="K199" t="s">
        <v>1055</v>
      </c>
      <c r="L199" t="b">
        <f>Data_Completeness(MileageData[[#This Row],[MPG]:[Acceleration]])</f>
        <v>1</v>
      </c>
    </row>
    <row r="200" spans="1:12" x14ac:dyDescent="0.25">
      <c r="A200">
        <v>22</v>
      </c>
      <c r="B200">
        <v>6</v>
      </c>
      <c r="C200">
        <v>225</v>
      </c>
      <c r="D200">
        <v>100</v>
      </c>
      <c r="E200">
        <v>3233</v>
      </c>
      <c r="F200">
        <v>15.4</v>
      </c>
      <c r="G200">
        <v>76</v>
      </c>
      <c r="H200" t="s">
        <v>1518</v>
      </c>
      <c r="I200" t="s">
        <v>1072</v>
      </c>
      <c r="J200" t="s">
        <v>875</v>
      </c>
      <c r="K200" t="s">
        <v>1073</v>
      </c>
      <c r="L200" t="b">
        <f>Data_Completeness(MileageData[[#This Row],[MPG]:[Acceleration]])</f>
        <v>1</v>
      </c>
    </row>
    <row r="201" spans="1:12" x14ac:dyDescent="0.25">
      <c r="A201">
        <v>22</v>
      </c>
      <c r="B201">
        <v>6</v>
      </c>
      <c r="C201">
        <v>250</v>
      </c>
      <c r="D201">
        <v>105</v>
      </c>
      <c r="E201">
        <v>3353</v>
      </c>
      <c r="F201">
        <v>14.5</v>
      </c>
      <c r="G201">
        <v>76</v>
      </c>
      <c r="H201" t="s">
        <v>1518</v>
      </c>
      <c r="I201" t="s">
        <v>1113</v>
      </c>
      <c r="J201" t="s">
        <v>869</v>
      </c>
      <c r="K201" t="s">
        <v>1114</v>
      </c>
      <c r="L201" t="b">
        <f>Data_Completeness(MileageData[[#This Row],[MPG]:[Acceleration]])</f>
        <v>1</v>
      </c>
    </row>
    <row r="202" spans="1:12" x14ac:dyDescent="0.25">
      <c r="A202">
        <v>24</v>
      </c>
      <c r="B202">
        <v>6</v>
      </c>
      <c r="C202">
        <v>200</v>
      </c>
      <c r="D202">
        <v>81</v>
      </c>
      <c r="E202">
        <v>3012</v>
      </c>
      <c r="F202">
        <v>17.600000000000001</v>
      </c>
      <c r="G202">
        <v>76</v>
      </c>
      <c r="H202" t="s">
        <v>1518</v>
      </c>
      <c r="I202" t="s">
        <v>922</v>
      </c>
      <c r="J202" t="s">
        <v>881</v>
      </c>
      <c r="K202" t="s">
        <v>923</v>
      </c>
      <c r="L202" t="b">
        <f>Data_Completeness(MileageData[[#This Row],[MPG]:[Acceleration]])</f>
        <v>1</v>
      </c>
    </row>
    <row r="203" spans="1:12" x14ac:dyDescent="0.25">
      <c r="A203">
        <v>22.5</v>
      </c>
      <c r="B203">
        <v>6</v>
      </c>
      <c r="C203">
        <v>232</v>
      </c>
      <c r="D203">
        <v>90</v>
      </c>
      <c r="E203">
        <v>3085</v>
      </c>
      <c r="F203">
        <v>17.600000000000001</v>
      </c>
      <c r="G203">
        <v>76</v>
      </c>
      <c r="H203" t="s">
        <v>1518</v>
      </c>
      <c r="I203" t="s">
        <v>920</v>
      </c>
      <c r="J203" t="s">
        <v>878</v>
      </c>
      <c r="K203" t="s">
        <v>921</v>
      </c>
      <c r="L203" t="b">
        <f>Data_Completeness(MileageData[[#This Row],[MPG]:[Acceleration]])</f>
        <v>1</v>
      </c>
    </row>
    <row r="204" spans="1:12" x14ac:dyDescent="0.25">
      <c r="A204">
        <v>29</v>
      </c>
      <c r="B204">
        <v>4</v>
      </c>
      <c r="C204">
        <v>85</v>
      </c>
      <c r="D204">
        <v>52</v>
      </c>
      <c r="E204">
        <v>2035</v>
      </c>
      <c r="F204">
        <v>22.2</v>
      </c>
      <c r="G204">
        <v>76</v>
      </c>
      <c r="H204" t="s">
        <v>1518</v>
      </c>
      <c r="I204" t="s">
        <v>1180</v>
      </c>
      <c r="J204" t="s">
        <v>869</v>
      </c>
      <c r="K204" t="s">
        <v>1181</v>
      </c>
      <c r="L204" t="b">
        <f>Data_Completeness(MileageData[[#This Row],[MPG]:[Acceleration]])</f>
        <v>1</v>
      </c>
    </row>
    <row r="205" spans="1:12" x14ac:dyDescent="0.25">
      <c r="A205">
        <v>24.5</v>
      </c>
      <c r="B205">
        <v>4</v>
      </c>
      <c r="C205">
        <v>98</v>
      </c>
      <c r="D205">
        <v>60</v>
      </c>
      <c r="E205">
        <v>2164</v>
      </c>
      <c r="F205">
        <v>22.1</v>
      </c>
      <c r="G205">
        <v>76</v>
      </c>
      <c r="H205" t="s">
        <v>1518</v>
      </c>
      <c r="I205" t="s">
        <v>1182</v>
      </c>
      <c r="J205" t="s">
        <v>869</v>
      </c>
      <c r="K205" t="s">
        <v>1183</v>
      </c>
      <c r="L205" t="b">
        <f>Data_Completeness(MileageData[[#This Row],[MPG]:[Acceleration]])</f>
        <v>1</v>
      </c>
    </row>
    <row r="206" spans="1:12" x14ac:dyDescent="0.25">
      <c r="A206">
        <v>29</v>
      </c>
      <c r="B206">
        <v>4</v>
      </c>
      <c r="C206">
        <v>90</v>
      </c>
      <c r="D206">
        <v>70</v>
      </c>
      <c r="E206">
        <v>1937</v>
      </c>
      <c r="F206">
        <v>14.2</v>
      </c>
      <c r="G206">
        <v>76</v>
      </c>
      <c r="H206" t="s">
        <v>1519</v>
      </c>
      <c r="I206" t="s">
        <v>1184</v>
      </c>
      <c r="J206" t="s">
        <v>1185</v>
      </c>
      <c r="K206" t="s">
        <v>1165</v>
      </c>
      <c r="L206" t="b">
        <f>Data_Completeness(MileageData[[#This Row],[MPG]:[Acceleration]])</f>
        <v>1</v>
      </c>
    </row>
    <row r="207" spans="1:12" x14ac:dyDescent="0.25">
      <c r="A207">
        <v>33</v>
      </c>
      <c r="B207">
        <v>4</v>
      </c>
      <c r="C207">
        <v>91</v>
      </c>
      <c r="D207">
        <v>53</v>
      </c>
      <c r="E207">
        <v>1795</v>
      </c>
      <c r="F207">
        <v>17.399999999999999</v>
      </c>
      <c r="G207">
        <v>76</v>
      </c>
      <c r="H207" t="s">
        <v>1520</v>
      </c>
      <c r="I207" t="s">
        <v>1134</v>
      </c>
      <c r="J207" t="s">
        <v>1135</v>
      </c>
      <c r="K207" t="s">
        <v>1136</v>
      </c>
      <c r="L207" t="b">
        <f>Data_Completeness(MileageData[[#This Row],[MPG]:[Acceleration]])</f>
        <v>1</v>
      </c>
    </row>
    <row r="208" spans="1:12" x14ac:dyDescent="0.25">
      <c r="A208">
        <v>20</v>
      </c>
      <c r="B208">
        <v>6</v>
      </c>
      <c r="C208">
        <v>225</v>
      </c>
      <c r="D208">
        <v>100</v>
      </c>
      <c r="E208">
        <v>3651</v>
      </c>
      <c r="F208">
        <v>17.7</v>
      </c>
      <c r="G208">
        <v>76</v>
      </c>
      <c r="H208" t="s">
        <v>1518</v>
      </c>
      <c r="I208" t="s">
        <v>1186</v>
      </c>
      <c r="J208" t="s">
        <v>906</v>
      </c>
      <c r="K208" t="s">
        <v>1187</v>
      </c>
      <c r="L208" t="b">
        <f>Data_Completeness(MileageData[[#This Row],[MPG]:[Acceleration]])</f>
        <v>1</v>
      </c>
    </row>
    <row r="209" spans="1:12" x14ac:dyDescent="0.25">
      <c r="A209">
        <v>18</v>
      </c>
      <c r="B209">
        <v>6</v>
      </c>
      <c r="C209">
        <v>250</v>
      </c>
      <c r="D209">
        <v>78</v>
      </c>
      <c r="E209">
        <v>3574</v>
      </c>
      <c r="F209">
        <v>21</v>
      </c>
      <c r="G209">
        <v>76</v>
      </c>
      <c r="H209" t="s">
        <v>1518</v>
      </c>
      <c r="I209" t="s">
        <v>1188</v>
      </c>
      <c r="J209" t="s">
        <v>881</v>
      </c>
      <c r="K209" t="s">
        <v>1189</v>
      </c>
      <c r="L209" t="b">
        <f>Data_Completeness(MileageData[[#This Row],[MPG]:[Acceleration]])</f>
        <v>1</v>
      </c>
    </row>
    <row r="210" spans="1:12" x14ac:dyDescent="0.25">
      <c r="A210">
        <v>18.5</v>
      </c>
      <c r="B210">
        <v>6</v>
      </c>
      <c r="C210">
        <v>250</v>
      </c>
      <c r="D210">
        <v>110</v>
      </c>
      <c r="E210">
        <v>3645</v>
      </c>
      <c r="F210">
        <v>16.2</v>
      </c>
      <c r="G210">
        <v>76</v>
      </c>
      <c r="H210" t="s">
        <v>1518</v>
      </c>
      <c r="I210" t="s">
        <v>1190</v>
      </c>
      <c r="J210" t="s">
        <v>890</v>
      </c>
      <c r="K210" t="s">
        <v>1191</v>
      </c>
      <c r="L210" t="b">
        <f>Data_Completeness(MileageData[[#This Row],[MPG]:[Acceleration]])</f>
        <v>1</v>
      </c>
    </row>
    <row r="211" spans="1:12" x14ac:dyDescent="0.25">
      <c r="A211">
        <v>17.5</v>
      </c>
      <c r="B211">
        <v>6</v>
      </c>
      <c r="C211">
        <v>258</v>
      </c>
      <c r="D211">
        <v>95</v>
      </c>
      <c r="E211">
        <v>3193</v>
      </c>
      <c r="F211">
        <v>17.8</v>
      </c>
      <c r="G211">
        <v>76</v>
      </c>
      <c r="H211" t="s">
        <v>1518</v>
      </c>
      <c r="I211" t="s">
        <v>1192</v>
      </c>
      <c r="J211" t="s">
        <v>878</v>
      </c>
      <c r="K211" t="s">
        <v>1193</v>
      </c>
      <c r="L211" t="b">
        <f>Data_Completeness(MileageData[[#This Row],[MPG]:[Acceleration]])</f>
        <v>1</v>
      </c>
    </row>
    <row r="212" spans="1:12" x14ac:dyDescent="0.25">
      <c r="A212">
        <v>29.5</v>
      </c>
      <c r="B212">
        <v>4</v>
      </c>
      <c r="C212">
        <v>97</v>
      </c>
      <c r="D212">
        <v>71</v>
      </c>
      <c r="E212">
        <v>1825</v>
      </c>
      <c r="F212">
        <v>12.2</v>
      </c>
      <c r="G212">
        <v>76</v>
      </c>
      <c r="H212" t="s">
        <v>1519</v>
      </c>
      <c r="I212" t="s">
        <v>1164</v>
      </c>
      <c r="J212" t="s">
        <v>928</v>
      </c>
      <c r="K212" t="s">
        <v>1165</v>
      </c>
      <c r="L212" t="b">
        <f>Data_Completeness(MileageData[[#This Row],[MPG]:[Acceleration]])</f>
        <v>1</v>
      </c>
    </row>
    <row r="213" spans="1:12" x14ac:dyDescent="0.25">
      <c r="A213">
        <v>32</v>
      </c>
      <c r="B213">
        <v>4</v>
      </c>
      <c r="C213">
        <v>85</v>
      </c>
      <c r="D213">
        <v>70</v>
      </c>
      <c r="E213">
        <v>1990</v>
      </c>
      <c r="F213">
        <v>17</v>
      </c>
      <c r="G213">
        <v>76</v>
      </c>
      <c r="H213" t="s">
        <v>1520</v>
      </c>
      <c r="I213" t="s">
        <v>1194</v>
      </c>
      <c r="J213" t="s">
        <v>925</v>
      </c>
      <c r="K213" t="s">
        <v>1195</v>
      </c>
      <c r="L213" t="b">
        <f>Data_Completeness(MileageData[[#This Row],[MPG]:[Acceleration]])</f>
        <v>1</v>
      </c>
    </row>
    <row r="214" spans="1:12" x14ac:dyDescent="0.25">
      <c r="A214">
        <v>28</v>
      </c>
      <c r="B214">
        <v>4</v>
      </c>
      <c r="C214">
        <v>97</v>
      </c>
      <c r="D214">
        <v>75</v>
      </c>
      <c r="E214">
        <v>2155</v>
      </c>
      <c r="F214">
        <v>16.399999999999999</v>
      </c>
      <c r="G214">
        <v>76</v>
      </c>
      <c r="H214" t="s">
        <v>1520</v>
      </c>
      <c r="I214" t="s">
        <v>1160</v>
      </c>
      <c r="J214" t="s">
        <v>916</v>
      </c>
      <c r="K214" t="s">
        <v>1161</v>
      </c>
      <c r="L214" t="b">
        <f>Data_Completeness(MileageData[[#This Row],[MPG]:[Acceleration]])</f>
        <v>1</v>
      </c>
    </row>
    <row r="215" spans="1:12" x14ac:dyDescent="0.25">
      <c r="A215">
        <v>26.5</v>
      </c>
      <c r="B215">
        <v>4</v>
      </c>
      <c r="C215">
        <v>140</v>
      </c>
      <c r="D215">
        <v>72</v>
      </c>
      <c r="E215">
        <v>2565</v>
      </c>
      <c r="F215">
        <v>13.6</v>
      </c>
      <c r="G215">
        <v>76</v>
      </c>
      <c r="H215" t="s">
        <v>1518</v>
      </c>
      <c r="I215" t="s">
        <v>956</v>
      </c>
      <c r="J215" t="s">
        <v>881</v>
      </c>
      <c r="K215" t="s">
        <v>957</v>
      </c>
      <c r="L215" t="b">
        <f>Data_Completeness(MileageData[[#This Row],[MPG]:[Acceleration]])</f>
        <v>1</v>
      </c>
    </row>
    <row r="216" spans="1:12" x14ac:dyDescent="0.25">
      <c r="A216">
        <v>20</v>
      </c>
      <c r="B216">
        <v>4</v>
      </c>
      <c r="C216">
        <v>130</v>
      </c>
      <c r="D216">
        <v>102</v>
      </c>
      <c r="E216">
        <v>3150</v>
      </c>
      <c r="F216">
        <v>15.7</v>
      </c>
      <c r="G216">
        <v>76</v>
      </c>
      <c r="H216" t="s">
        <v>1519</v>
      </c>
      <c r="I216" t="s">
        <v>1196</v>
      </c>
      <c r="J216" t="s">
        <v>1030</v>
      </c>
      <c r="K216">
        <v>245</v>
      </c>
      <c r="L216" t="b">
        <f>Data_Completeness(MileageData[[#This Row],[MPG]:[Acceleration]])</f>
        <v>1</v>
      </c>
    </row>
    <row r="217" spans="1:12" x14ac:dyDescent="0.25">
      <c r="A217">
        <v>13</v>
      </c>
      <c r="B217">
        <v>8</v>
      </c>
      <c r="C217">
        <v>318</v>
      </c>
      <c r="D217">
        <v>150</v>
      </c>
      <c r="E217">
        <v>3940</v>
      </c>
      <c r="F217">
        <v>13.2</v>
      </c>
      <c r="G217">
        <v>76</v>
      </c>
      <c r="H217" t="s">
        <v>1518</v>
      </c>
      <c r="I217" t="s">
        <v>1197</v>
      </c>
      <c r="J217" t="s">
        <v>875</v>
      </c>
      <c r="K217" t="s">
        <v>1198</v>
      </c>
      <c r="L217" t="b">
        <f>Data_Completeness(MileageData[[#This Row],[MPG]:[Acceleration]])</f>
        <v>1</v>
      </c>
    </row>
    <row r="218" spans="1:12" x14ac:dyDescent="0.25">
      <c r="A218">
        <v>19</v>
      </c>
      <c r="B218">
        <v>4</v>
      </c>
      <c r="C218">
        <v>120</v>
      </c>
      <c r="D218">
        <v>88</v>
      </c>
      <c r="E218">
        <v>3270</v>
      </c>
      <c r="F218">
        <v>21.9</v>
      </c>
      <c r="G218">
        <v>76</v>
      </c>
      <c r="H218" t="s">
        <v>1519</v>
      </c>
      <c r="I218" t="s">
        <v>930</v>
      </c>
      <c r="J218" t="s">
        <v>931</v>
      </c>
      <c r="K218">
        <v>504</v>
      </c>
      <c r="L218" t="b">
        <f>Data_Completeness(MileageData[[#This Row],[MPG]:[Acceleration]])</f>
        <v>1</v>
      </c>
    </row>
    <row r="219" spans="1:12" x14ac:dyDescent="0.25">
      <c r="A219">
        <v>19</v>
      </c>
      <c r="B219">
        <v>6</v>
      </c>
      <c r="C219">
        <v>156</v>
      </c>
      <c r="D219">
        <v>108</v>
      </c>
      <c r="E219">
        <v>2930</v>
      </c>
      <c r="F219">
        <v>15.5</v>
      </c>
      <c r="G219">
        <v>76</v>
      </c>
      <c r="H219" t="s">
        <v>1520</v>
      </c>
      <c r="I219" t="s">
        <v>1109</v>
      </c>
      <c r="J219" t="s">
        <v>916</v>
      </c>
      <c r="K219" t="s">
        <v>1110</v>
      </c>
      <c r="L219" t="b">
        <f>Data_Completeness(MileageData[[#This Row],[MPG]:[Acceleration]])</f>
        <v>1</v>
      </c>
    </row>
    <row r="220" spans="1:12" x14ac:dyDescent="0.25">
      <c r="A220">
        <v>16.5</v>
      </c>
      <c r="B220">
        <v>6</v>
      </c>
      <c r="C220">
        <v>168</v>
      </c>
      <c r="D220">
        <v>120</v>
      </c>
      <c r="E220">
        <v>3820</v>
      </c>
      <c r="F220">
        <v>16.7</v>
      </c>
      <c r="G220">
        <v>76</v>
      </c>
      <c r="H220" t="s">
        <v>1519</v>
      </c>
      <c r="I220" t="s">
        <v>1199</v>
      </c>
      <c r="J220" t="s">
        <v>1200</v>
      </c>
      <c r="K220" t="s">
        <v>1201</v>
      </c>
      <c r="L220" t="b">
        <f>Data_Completeness(MileageData[[#This Row],[MPG]:[Acceleration]])</f>
        <v>1</v>
      </c>
    </row>
    <row r="221" spans="1:12" x14ac:dyDescent="0.25">
      <c r="A221">
        <v>16.5</v>
      </c>
      <c r="B221">
        <v>8</v>
      </c>
      <c r="C221">
        <v>350</v>
      </c>
      <c r="D221">
        <v>180</v>
      </c>
      <c r="E221">
        <v>4380</v>
      </c>
      <c r="F221">
        <v>12.1</v>
      </c>
      <c r="G221">
        <v>76</v>
      </c>
      <c r="H221" t="s">
        <v>1518</v>
      </c>
      <c r="I221" t="s">
        <v>1202</v>
      </c>
      <c r="J221" t="s">
        <v>1203</v>
      </c>
      <c r="K221" t="s">
        <v>1204</v>
      </c>
      <c r="L221" t="b">
        <f>Data_Completeness(MileageData[[#This Row],[MPG]:[Acceleration]])</f>
        <v>1</v>
      </c>
    </row>
    <row r="222" spans="1:12" x14ac:dyDescent="0.25">
      <c r="A222">
        <v>13</v>
      </c>
      <c r="B222">
        <v>8</v>
      </c>
      <c r="C222">
        <v>350</v>
      </c>
      <c r="D222">
        <v>145</v>
      </c>
      <c r="E222">
        <v>4055</v>
      </c>
      <c r="F222">
        <v>12</v>
      </c>
      <c r="G222">
        <v>76</v>
      </c>
      <c r="H222" t="s">
        <v>1518</v>
      </c>
      <c r="I222" t="s">
        <v>1205</v>
      </c>
      <c r="J222" t="s">
        <v>945</v>
      </c>
      <c r="K222" t="s">
        <v>1206</v>
      </c>
      <c r="L222" t="b">
        <f>Data_Completeness(MileageData[[#This Row],[MPG]:[Acceleration]])</f>
        <v>1</v>
      </c>
    </row>
    <row r="223" spans="1:12" x14ac:dyDescent="0.25">
      <c r="A223">
        <v>13</v>
      </c>
      <c r="B223">
        <v>8</v>
      </c>
      <c r="C223">
        <v>302</v>
      </c>
      <c r="D223">
        <v>130</v>
      </c>
      <c r="E223">
        <v>3870</v>
      </c>
      <c r="F223">
        <v>15</v>
      </c>
      <c r="G223">
        <v>76</v>
      </c>
      <c r="H223" t="s">
        <v>1518</v>
      </c>
      <c r="I223" t="s">
        <v>1207</v>
      </c>
      <c r="J223" t="s">
        <v>881</v>
      </c>
      <c r="K223" t="s">
        <v>1208</v>
      </c>
      <c r="L223" t="b">
        <f>Data_Completeness(MileageData[[#This Row],[MPG]:[Acceleration]])</f>
        <v>1</v>
      </c>
    </row>
    <row r="224" spans="1:12" x14ac:dyDescent="0.25">
      <c r="A224">
        <v>13</v>
      </c>
      <c r="B224">
        <v>8</v>
      </c>
      <c r="C224">
        <v>318</v>
      </c>
      <c r="D224">
        <v>150</v>
      </c>
      <c r="E224">
        <v>3755</v>
      </c>
      <c r="F224">
        <v>14</v>
      </c>
      <c r="G224">
        <v>76</v>
      </c>
      <c r="H224" t="s">
        <v>1518</v>
      </c>
      <c r="I224" t="s">
        <v>1209</v>
      </c>
      <c r="J224" t="s">
        <v>906</v>
      </c>
      <c r="K224" t="s">
        <v>1210</v>
      </c>
      <c r="L224" t="b">
        <f>Data_Completeness(MileageData[[#This Row],[MPG]:[Acceleration]])</f>
        <v>1</v>
      </c>
    </row>
    <row r="225" spans="1:12" x14ac:dyDescent="0.25">
      <c r="A225">
        <v>31.5</v>
      </c>
      <c r="B225">
        <v>4</v>
      </c>
      <c r="C225">
        <v>98</v>
      </c>
      <c r="D225">
        <v>68</v>
      </c>
      <c r="E225">
        <v>2045</v>
      </c>
      <c r="F225">
        <v>18.5</v>
      </c>
      <c r="G225">
        <v>77</v>
      </c>
      <c r="H225" t="s">
        <v>1520</v>
      </c>
      <c r="I225" t="s">
        <v>1211</v>
      </c>
      <c r="J225" t="s">
        <v>1135</v>
      </c>
      <c r="K225" t="s">
        <v>1212</v>
      </c>
      <c r="L225" t="b">
        <f>Data_Completeness(MileageData[[#This Row],[MPG]:[Acceleration]])</f>
        <v>1</v>
      </c>
    </row>
    <row r="226" spans="1:12" x14ac:dyDescent="0.25">
      <c r="A226">
        <v>30</v>
      </c>
      <c r="B226">
        <v>4</v>
      </c>
      <c r="C226">
        <v>111</v>
      </c>
      <c r="D226">
        <v>80</v>
      </c>
      <c r="E226">
        <v>2155</v>
      </c>
      <c r="F226">
        <v>14.8</v>
      </c>
      <c r="G226">
        <v>77</v>
      </c>
      <c r="H226" t="s">
        <v>1518</v>
      </c>
      <c r="I226" t="s">
        <v>1213</v>
      </c>
      <c r="J226" t="s">
        <v>872</v>
      </c>
      <c r="K226" t="s">
        <v>1214</v>
      </c>
      <c r="L226" t="b">
        <f>Data_Completeness(MileageData[[#This Row],[MPG]:[Acceleration]])</f>
        <v>1</v>
      </c>
    </row>
    <row r="227" spans="1:12" x14ac:dyDescent="0.25">
      <c r="A227">
        <v>36</v>
      </c>
      <c r="B227">
        <v>4</v>
      </c>
      <c r="C227">
        <v>79</v>
      </c>
      <c r="D227">
        <v>58</v>
      </c>
      <c r="E227">
        <v>1825</v>
      </c>
      <c r="F227">
        <v>18.600000000000001</v>
      </c>
      <c r="G227">
        <v>77</v>
      </c>
      <c r="H227" t="s">
        <v>1519</v>
      </c>
      <c r="I227" t="s">
        <v>1215</v>
      </c>
      <c r="J227" t="s">
        <v>1037</v>
      </c>
      <c r="K227" t="s">
        <v>1216</v>
      </c>
      <c r="L227" t="b">
        <f>Data_Completeness(MileageData[[#This Row],[MPG]:[Acceleration]])</f>
        <v>1</v>
      </c>
    </row>
    <row r="228" spans="1:12" x14ac:dyDescent="0.25">
      <c r="A228">
        <v>25.5</v>
      </c>
      <c r="B228">
        <v>4</v>
      </c>
      <c r="C228">
        <v>122</v>
      </c>
      <c r="D228">
        <v>96</v>
      </c>
      <c r="E228">
        <v>2300</v>
      </c>
      <c r="F228">
        <v>15.5</v>
      </c>
      <c r="G228">
        <v>77</v>
      </c>
      <c r="H228" t="s">
        <v>1518</v>
      </c>
      <c r="I228" t="s">
        <v>1217</v>
      </c>
      <c r="J228" t="s">
        <v>875</v>
      </c>
      <c r="K228" t="s">
        <v>1218</v>
      </c>
      <c r="L228" t="b">
        <f>Data_Completeness(MileageData[[#This Row],[MPG]:[Acceleration]])</f>
        <v>1</v>
      </c>
    </row>
    <row r="229" spans="1:12" x14ac:dyDescent="0.25">
      <c r="A229">
        <v>33.5</v>
      </c>
      <c r="B229">
        <v>4</v>
      </c>
      <c r="C229">
        <v>85</v>
      </c>
      <c r="D229">
        <v>70</v>
      </c>
      <c r="E229">
        <v>1945</v>
      </c>
      <c r="F229">
        <v>16.8</v>
      </c>
      <c r="G229">
        <v>77</v>
      </c>
      <c r="H229" t="s">
        <v>1520</v>
      </c>
      <c r="I229" t="s">
        <v>1219</v>
      </c>
      <c r="J229" t="s">
        <v>925</v>
      </c>
      <c r="K229" t="s">
        <v>1220</v>
      </c>
      <c r="L229" t="b">
        <f>Data_Completeness(MileageData[[#This Row],[MPG]:[Acceleration]])</f>
        <v>1</v>
      </c>
    </row>
    <row r="230" spans="1:12" x14ac:dyDescent="0.25">
      <c r="A230">
        <v>17.5</v>
      </c>
      <c r="B230">
        <v>8</v>
      </c>
      <c r="C230">
        <v>305</v>
      </c>
      <c r="D230">
        <v>145</v>
      </c>
      <c r="E230">
        <v>3880</v>
      </c>
      <c r="F230">
        <v>12.5</v>
      </c>
      <c r="G230">
        <v>77</v>
      </c>
      <c r="H230" t="s">
        <v>1518</v>
      </c>
      <c r="I230" t="s">
        <v>1060</v>
      </c>
      <c r="J230" t="s">
        <v>869</v>
      </c>
      <c r="K230" t="s">
        <v>1061</v>
      </c>
      <c r="L230" t="b">
        <f>Data_Completeness(MileageData[[#This Row],[MPG]:[Acceleration]])</f>
        <v>1</v>
      </c>
    </row>
    <row r="231" spans="1:12" x14ac:dyDescent="0.25">
      <c r="A231">
        <v>17</v>
      </c>
      <c r="B231">
        <v>8</v>
      </c>
      <c r="C231">
        <v>260</v>
      </c>
      <c r="D231">
        <v>110</v>
      </c>
      <c r="E231">
        <v>4060</v>
      </c>
      <c r="F231">
        <v>19</v>
      </c>
      <c r="G231">
        <v>77</v>
      </c>
      <c r="H231" t="s">
        <v>1518</v>
      </c>
      <c r="I231" t="s">
        <v>1221</v>
      </c>
      <c r="J231" t="s">
        <v>1015</v>
      </c>
      <c r="K231" t="s">
        <v>1222</v>
      </c>
      <c r="L231" t="b">
        <f>Data_Completeness(MileageData[[#This Row],[MPG]:[Acceleration]])</f>
        <v>1</v>
      </c>
    </row>
    <row r="232" spans="1:12" x14ac:dyDescent="0.25">
      <c r="A232">
        <v>15.5</v>
      </c>
      <c r="B232">
        <v>8</v>
      </c>
      <c r="C232">
        <v>318</v>
      </c>
      <c r="D232">
        <v>145</v>
      </c>
      <c r="E232">
        <v>4140</v>
      </c>
      <c r="F232">
        <v>13.7</v>
      </c>
      <c r="G232">
        <v>77</v>
      </c>
      <c r="H232" t="s">
        <v>1518</v>
      </c>
      <c r="I232" t="s">
        <v>1223</v>
      </c>
      <c r="J232" t="s">
        <v>906</v>
      </c>
      <c r="K232" t="s">
        <v>1224</v>
      </c>
      <c r="L232" t="b">
        <f>Data_Completeness(MileageData[[#This Row],[MPG]:[Acceleration]])</f>
        <v>1</v>
      </c>
    </row>
    <row r="233" spans="1:12" x14ac:dyDescent="0.25">
      <c r="A233">
        <v>15</v>
      </c>
      <c r="B233">
        <v>8</v>
      </c>
      <c r="C233">
        <v>302</v>
      </c>
      <c r="D233">
        <v>130</v>
      </c>
      <c r="E233">
        <v>4295</v>
      </c>
      <c r="F233">
        <v>14.9</v>
      </c>
      <c r="G233">
        <v>77</v>
      </c>
      <c r="H233" t="s">
        <v>1518</v>
      </c>
      <c r="I233" t="s">
        <v>1225</v>
      </c>
      <c r="J233" t="s">
        <v>983</v>
      </c>
      <c r="K233" t="s">
        <v>1226</v>
      </c>
      <c r="L233" t="b">
        <f>Data_Completeness(MileageData[[#This Row],[MPG]:[Acceleration]])</f>
        <v>1</v>
      </c>
    </row>
    <row r="234" spans="1:12" x14ac:dyDescent="0.25">
      <c r="A234">
        <v>17.5</v>
      </c>
      <c r="B234">
        <v>6</v>
      </c>
      <c r="C234">
        <v>250</v>
      </c>
      <c r="D234">
        <v>110</v>
      </c>
      <c r="E234">
        <v>3520</v>
      </c>
      <c r="F234">
        <v>16.399999999999999</v>
      </c>
      <c r="G234">
        <v>77</v>
      </c>
      <c r="H234" t="s">
        <v>1518</v>
      </c>
      <c r="I234" t="s">
        <v>1227</v>
      </c>
      <c r="J234" t="s">
        <v>869</v>
      </c>
      <c r="K234" t="s">
        <v>1228</v>
      </c>
      <c r="L234" t="b">
        <f>Data_Completeness(MileageData[[#This Row],[MPG]:[Acceleration]])</f>
        <v>1</v>
      </c>
    </row>
    <row r="235" spans="1:12" x14ac:dyDescent="0.25">
      <c r="A235">
        <v>20.5</v>
      </c>
      <c r="B235">
        <v>6</v>
      </c>
      <c r="C235">
        <v>231</v>
      </c>
      <c r="D235">
        <v>105</v>
      </c>
      <c r="E235">
        <v>3425</v>
      </c>
      <c r="F235">
        <v>16.899999999999999</v>
      </c>
      <c r="G235">
        <v>77</v>
      </c>
      <c r="H235" t="s">
        <v>1518</v>
      </c>
      <c r="I235" t="s">
        <v>1229</v>
      </c>
      <c r="J235" t="s">
        <v>872</v>
      </c>
      <c r="K235" t="s">
        <v>1230</v>
      </c>
      <c r="L235" t="b">
        <f>Data_Completeness(MileageData[[#This Row],[MPG]:[Acceleration]])</f>
        <v>1</v>
      </c>
    </row>
    <row r="236" spans="1:12" x14ac:dyDescent="0.25">
      <c r="A236">
        <v>19</v>
      </c>
      <c r="B236">
        <v>6</v>
      </c>
      <c r="C236">
        <v>225</v>
      </c>
      <c r="D236">
        <v>100</v>
      </c>
      <c r="E236">
        <v>3630</v>
      </c>
      <c r="F236">
        <v>17.7</v>
      </c>
      <c r="G236">
        <v>77</v>
      </c>
      <c r="H236" t="s">
        <v>1518</v>
      </c>
      <c r="I236" t="s">
        <v>1231</v>
      </c>
      <c r="J236" t="s">
        <v>875</v>
      </c>
      <c r="K236" t="s">
        <v>1232</v>
      </c>
      <c r="L236" t="b">
        <f>Data_Completeness(MileageData[[#This Row],[MPG]:[Acceleration]])</f>
        <v>1</v>
      </c>
    </row>
    <row r="237" spans="1:12" x14ac:dyDescent="0.25">
      <c r="A237">
        <v>18.5</v>
      </c>
      <c r="B237">
        <v>6</v>
      </c>
      <c r="C237">
        <v>250</v>
      </c>
      <c r="D237">
        <v>98</v>
      </c>
      <c r="E237">
        <v>3525</v>
      </c>
      <c r="F237">
        <v>19</v>
      </c>
      <c r="G237">
        <v>77</v>
      </c>
      <c r="H237" t="s">
        <v>1518</v>
      </c>
      <c r="I237" t="s">
        <v>1233</v>
      </c>
      <c r="J237" t="s">
        <v>881</v>
      </c>
      <c r="K237" t="s">
        <v>1234</v>
      </c>
      <c r="L237" t="b">
        <f>Data_Completeness(MileageData[[#This Row],[MPG]:[Acceleration]])</f>
        <v>1</v>
      </c>
    </row>
    <row r="238" spans="1:12" x14ac:dyDescent="0.25">
      <c r="A238">
        <v>16</v>
      </c>
      <c r="B238">
        <v>8</v>
      </c>
      <c r="C238">
        <v>400</v>
      </c>
      <c r="D238">
        <v>180</v>
      </c>
      <c r="E238">
        <v>4220</v>
      </c>
      <c r="F238">
        <v>11.1</v>
      </c>
      <c r="G238">
        <v>77</v>
      </c>
      <c r="H238" t="s">
        <v>1518</v>
      </c>
      <c r="I238" t="s">
        <v>1235</v>
      </c>
      <c r="J238" t="s">
        <v>890</v>
      </c>
      <c r="K238" t="s">
        <v>1236</v>
      </c>
      <c r="L238" t="b">
        <f>Data_Completeness(MileageData[[#This Row],[MPG]:[Acceleration]])</f>
        <v>1</v>
      </c>
    </row>
    <row r="239" spans="1:12" x14ac:dyDescent="0.25">
      <c r="A239">
        <v>15.5</v>
      </c>
      <c r="B239">
        <v>8</v>
      </c>
      <c r="C239">
        <v>350</v>
      </c>
      <c r="D239">
        <v>170</v>
      </c>
      <c r="E239">
        <v>4165</v>
      </c>
      <c r="F239">
        <v>11.4</v>
      </c>
      <c r="G239">
        <v>77</v>
      </c>
      <c r="H239" t="s">
        <v>1518</v>
      </c>
      <c r="I239" t="s">
        <v>1237</v>
      </c>
      <c r="J239" t="s">
        <v>869</v>
      </c>
      <c r="K239" t="s">
        <v>1238</v>
      </c>
      <c r="L239" t="b">
        <f>Data_Completeness(MileageData[[#This Row],[MPG]:[Acceleration]])</f>
        <v>1</v>
      </c>
    </row>
    <row r="240" spans="1:12" x14ac:dyDescent="0.25">
      <c r="A240">
        <v>15.5</v>
      </c>
      <c r="B240">
        <v>8</v>
      </c>
      <c r="C240">
        <v>400</v>
      </c>
      <c r="D240">
        <v>190</v>
      </c>
      <c r="E240">
        <v>4325</v>
      </c>
      <c r="F240">
        <v>12.2</v>
      </c>
      <c r="G240">
        <v>77</v>
      </c>
      <c r="H240" t="s">
        <v>1518</v>
      </c>
      <c r="I240" t="s">
        <v>1239</v>
      </c>
      <c r="J240" t="s">
        <v>1018</v>
      </c>
      <c r="K240" t="s">
        <v>1240</v>
      </c>
      <c r="L240" t="b">
        <f>Data_Completeness(MileageData[[#This Row],[MPG]:[Acceleration]])</f>
        <v>1</v>
      </c>
    </row>
    <row r="241" spans="1:12" x14ac:dyDescent="0.25">
      <c r="A241">
        <v>16</v>
      </c>
      <c r="B241">
        <v>8</v>
      </c>
      <c r="C241">
        <v>351</v>
      </c>
      <c r="D241">
        <v>149</v>
      </c>
      <c r="E241">
        <v>4335</v>
      </c>
      <c r="F241">
        <v>14.5</v>
      </c>
      <c r="G241">
        <v>77</v>
      </c>
      <c r="H241" t="s">
        <v>1518</v>
      </c>
      <c r="I241" t="s">
        <v>1241</v>
      </c>
      <c r="J241" t="s">
        <v>881</v>
      </c>
      <c r="K241" t="s">
        <v>1242</v>
      </c>
      <c r="L241" t="b">
        <f>Data_Completeness(MileageData[[#This Row],[MPG]:[Acceleration]])</f>
        <v>1</v>
      </c>
    </row>
    <row r="242" spans="1:12" x14ac:dyDescent="0.25">
      <c r="A242">
        <v>29</v>
      </c>
      <c r="B242">
        <v>4</v>
      </c>
      <c r="C242">
        <v>97</v>
      </c>
      <c r="D242">
        <v>78</v>
      </c>
      <c r="E242">
        <v>1940</v>
      </c>
      <c r="F242">
        <v>14.5</v>
      </c>
      <c r="G242">
        <v>77</v>
      </c>
      <c r="H242" t="s">
        <v>1519</v>
      </c>
      <c r="I242" t="s">
        <v>1243</v>
      </c>
      <c r="J242" t="s">
        <v>928</v>
      </c>
      <c r="K242" t="s">
        <v>1244</v>
      </c>
      <c r="L242" t="b">
        <f>Data_Completeness(MileageData[[#This Row],[MPG]:[Acceleration]])</f>
        <v>1</v>
      </c>
    </row>
    <row r="243" spans="1:12" x14ac:dyDescent="0.25">
      <c r="A243">
        <v>24.5</v>
      </c>
      <c r="B243">
        <v>4</v>
      </c>
      <c r="C243">
        <v>151</v>
      </c>
      <c r="D243">
        <v>88</v>
      </c>
      <c r="E243">
        <v>2740</v>
      </c>
      <c r="F243">
        <v>16</v>
      </c>
      <c r="G243">
        <v>77</v>
      </c>
      <c r="H243" t="s">
        <v>1518</v>
      </c>
      <c r="I243" t="s">
        <v>1245</v>
      </c>
      <c r="J243" t="s">
        <v>890</v>
      </c>
      <c r="K243" t="s">
        <v>1246</v>
      </c>
      <c r="L243" t="b">
        <f>Data_Completeness(MileageData[[#This Row],[MPG]:[Acceleration]])</f>
        <v>1</v>
      </c>
    </row>
    <row r="244" spans="1:12" x14ac:dyDescent="0.25">
      <c r="A244">
        <v>26</v>
      </c>
      <c r="B244">
        <v>4</v>
      </c>
      <c r="C244">
        <v>97</v>
      </c>
      <c r="D244">
        <v>75</v>
      </c>
      <c r="E244">
        <v>2265</v>
      </c>
      <c r="F244">
        <v>18.2</v>
      </c>
      <c r="G244">
        <v>77</v>
      </c>
      <c r="H244" t="s">
        <v>1520</v>
      </c>
      <c r="I244" t="s">
        <v>1247</v>
      </c>
      <c r="J244" t="s">
        <v>916</v>
      </c>
      <c r="K244" t="s">
        <v>1248</v>
      </c>
      <c r="L244" t="b">
        <f>Data_Completeness(MileageData[[#This Row],[MPG]:[Acceleration]])</f>
        <v>1</v>
      </c>
    </row>
    <row r="245" spans="1:12" x14ac:dyDescent="0.25">
      <c r="A245">
        <v>25.5</v>
      </c>
      <c r="B245">
        <v>4</v>
      </c>
      <c r="C245">
        <v>140</v>
      </c>
      <c r="D245">
        <v>89</v>
      </c>
      <c r="E245">
        <v>2755</v>
      </c>
      <c r="F245">
        <v>15.8</v>
      </c>
      <c r="G245">
        <v>77</v>
      </c>
      <c r="H245" t="s">
        <v>1518</v>
      </c>
      <c r="I245" t="s">
        <v>1249</v>
      </c>
      <c r="J245" t="s">
        <v>881</v>
      </c>
      <c r="K245" t="s">
        <v>1250</v>
      </c>
      <c r="L245" t="b">
        <f>Data_Completeness(MileageData[[#This Row],[MPG]:[Acceleration]])</f>
        <v>1</v>
      </c>
    </row>
    <row r="246" spans="1:12" x14ac:dyDescent="0.25">
      <c r="A246">
        <v>30.5</v>
      </c>
      <c r="B246">
        <v>4</v>
      </c>
      <c r="C246">
        <v>98</v>
      </c>
      <c r="D246">
        <v>63</v>
      </c>
      <c r="E246">
        <v>2051</v>
      </c>
      <c r="F246">
        <v>17</v>
      </c>
      <c r="G246">
        <v>77</v>
      </c>
      <c r="H246" t="s">
        <v>1518</v>
      </c>
      <c r="I246" t="s">
        <v>1180</v>
      </c>
      <c r="J246" t="s">
        <v>869</v>
      </c>
      <c r="K246" t="s">
        <v>1181</v>
      </c>
      <c r="L246" t="b">
        <f>Data_Completeness(MileageData[[#This Row],[MPG]:[Acceleration]])</f>
        <v>1</v>
      </c>
    </row>
    <row r="247" spans="1:12" x14ac:dyDescent="0.25">
      <c r="A247">
        <v>33.5</v>
      </c>
      <c r="B247">
        <v>4</v>
      </c>
      <c r="C247">
        <v>98</v>
      </c>
      <c r="D247">
        <v>83</v>
      </c>
      <c r="E247">
        <v>2075</v>
      </c>
      <c r="F247">
        <v>15.9</v>
      </c>
      <c r="G247">
        <v>77</v>
      </c>
      <c r="H247" t="s">
        <v>1518</v>
      </c>
      <c r="I247" t="s">
        <v>1251</v>
      </c>
      <c r="J247" t="s">
        <v>906</v>
      </c>
      <c r="K247" t="s">
        <v>1252</v>
      </c>
      <c r="L247" t="b">
        <f>Data_Completeness(MileageData[[#This Row],[MPG]:[Acceleration]])</f>
        <v>1</v>
      </c>
    </row>
    <row r="248" spans="1:12" x14ac:dyDescent="0.25">
      <c r="A248">
        <v>30</v>
      </c>
      <c r="B248">
        <v>4</v>
      </c>
      <c r="C248">
        <v>97</v>
      </c>
      <c r="D248">
        <v>67</v>
      </c>
      <c r="E248">
        <v>1985</v>
      </c>
      <c r="F248">
        <v>16.399999999999999</v>
      </c>
      <c r="G248">
        <v>77</v>
      </c>
      <c r="H248" t="s">
        <v>1520</v>
      </c>
      <c r="I248" t="s">
        <v>1253</v>
      </c>
      <c r="J248" t="s">
        <v>1137</v>
      </c>
      <c r="K248" t="s">
        <v>1254</v>
      </c>
      <c r="L248" t="b">
        <f>Data_Completeness(MileageData[[#This Row],[MPG]:[Acceleration]])</f>
        <v>1</v>
      </c>
    </row>
    <row r="249" spans="1:12" x14ac:dyDescent="0.25">
      <c r="A249">
        <v>30.5</v>
      </c>
      <c r="B249">
        <v>4</v>
      </c>
      <c r="C249">
        <v>97</v>
      </c>
      <c r="D249">
        <v>78</v>
      </c>
      <c r="E249">
        <v>2190</v>
      </c>
      <c r="F249">
        <v>14.1</v>
      </c>
      <c r="G249">
        <v>77</v>
      </c>
      <c r="H249" t="s">
        <v>1519</v>
      </c>
      <c r="I249" t="s">
        <v>1127</v>
      </c>
      <c r="J249" t="s">
        <v>928</v>
      </c>
      <c r="K249" t="s">
        <v>1128</v>
      </c>
      <c r="L249" t="b">
        <f>Data_Completeness(MileageData[[#This Row],[MPG]:[Acceleration]])</f>
        <v>1</v>
      </c>
    </row>
    <row r="250" spans="1:12" x14ac:dyDescent="0.25">
      <c r="A250">
        <v>22</v>
      </c>
      <c r="B250">
        <v>6</v>
      </c>
      <c r="C250">
        <v>146</v>
      </c>
      <c r="D250">
        <v>97</v>
      </c>
      <c r="E250">
        <v>2815</v>
      </c>
      <c r="F250">
        <v>14.5</v>
      </c>
      <c r="G250">
        <v>77</v>
      </c>
      <c r="H250" t="s">
        <v>1520</v>
      </c>
      <c r="I250" t="s">
        <v>1255</v>
      </c>
      <c r="J250" t="s">
        <v>925</v>
      </c>
      <c r="K250">
        <v>810</v>
      </c>
      <c r="L250" t="b">
        <f>Data_Completeness(MileageData[[#This Row],[MPG]:[Acceleration]])</f>
        <v>1</v>
      </c>
    </row>
    <row r="251" spans="1:12" x14ac:dyDescent="0.25">
      <c r="A251">
        <v>21.5</v>
      </c>
      <c r="B251">
        <v>4</v>
      </c>
      <c r="C251">
        <v>121</v>
      </c>
      <c r="D251">
        <v>110</v>
      </c>
      <c r="E251">
        <v>2600</v>
      </c>
      <c r="F251">
        <v>12.8</v>
      </c>
      <c r="G251">
        <v>77</v>
      </c>
      <c r="H251" t="s">
        <v>1519</v>
      </c>
      <c r="I251" t="s">
        <v>1256</v>
      </c>
      <c r="J251" t="s">
        <v>939</v>
      </c>
      <c r="K251" t="s">
        <v>1257</v>
      </c>
      <c r="L251" t="b">
        <f>Data_Completeness(MileageData[[#This Row],[MPG]:[Acceleration]])</f>
        <v>1</v>
      </c>
    </row>
    <row r="252" spans="1:12" x14ac:dyDescent="0.25">
      <c r="A252">
        <v>21.5</v>
      </c>
      <c r="B252">
        <v>3</v>
      </c>
      <c r="C252">
        <v>80</v>
      </c>
      <c r="D252">
        <v>110</v>
      </c>
      <c r="E252">
        <v>2720</v>
      </c>
      <c r="F252">
        <v>13.5</v>
      </c>
      <c r="G252">
        <v>77</v>
      </c>
      <c r="H252" t="s">
        <v>1520</v>
      </c>
      <c r="I252" t="s">
        <v>1258</v>
      </c>
      <c r="J252" t="s">
        <v>1021</v>
      </c>
      <c r="K252" t="s">
        <v>1259</v>
      </c>
      <c r="L252" t="b">
        <f>Data_Completeness(MileageData[[#This Row],[MPG]:[Acceleration]])</f>
        <v>1</v>
      </c>
    </row>
    <row r="253" spans="1:12" x14ac:dyDescent="0.25">
      <c r="A253">
        <v>43.1</v>
      </c>
      <c r="B253">
        <v>4</v>
      </c>
      <c r="C253">
        <v>90</v>
      </c>
      <c r="D253">
        <v>48</v>
      </c>
      <c r="E253">
        <v>1985</v>
      </c>
      <c r="F253">
        <v>21.5</v>
      </c>
      <c r="G253">
        <v>78</v>
      </c>
      <c r="H253" t="s">
        <v>1519</v>
      </c>
      <c r="I253" t="s">
        <v>1260</v>
      </c>
      <c r="J253" t="s">
        <v>928</v>
      </c>
      <c r="K253" t="s">
        <v>1261</v>
      </c>
      <c r="L253" t="b">
        <f>Data_Completeness(MileageData[[#This Row],[MPG]:[Acceleration]])</f>
        <v>1</v>
      </c>
    </row>
    <row r="254" spans="1:12" x14ac:dyDescent="0.25">
      <c r="A254">
        <v>36.1</v>
      </c>
      <c r="B254">
        <v>4</v>
      </c>
      <c r="C254">
        <v>98</v>
      </c>
      <c r="D254">
        <v>66</v>
      </c>
      <c r="E254">
        <v>1800</v>
      </c>
      <c r="F254">
        <v>14.4</v>
      </c>
      <c r="G254">
        <v>78</v>
      </c>
      <c r="H254" t="s">
        <v>1518</v>
      </c>
      <c r="I254" t="s">
        <v>1262</v>
      </c>
      <c r="J254" t="s">
        <v>881</v>
      </c>
      <c r="K254" t="s">
        <v>1263</v>
      </c>
      <c r="L254" t="b">
        <f>Data_Completeness(MileageData[[#This Row],[MPG]:[Acceleration]])</f>
        <v>1</v>
      </c>
    </row>
    <row r="255" spans="1:12" x14ac:dyDescent="0.25">
      <c r="A255">
        <v>32.799999999999997</v>
      </c>
      <c r="B255">
        <v>4</v>
      </c>
      <c r="C255">
        <v>78</v>
      </c>
      <c r="D255">
        <v>52</v>
      </c>
      <c r="E255">
        <v>1985</v>
      </c>
      <c r="F255">
        <v>19.399999999999999</v>
      </c>
      <c r="G255">
        <v>78</v>
      </c>
      <c r="H255" t="s">
        <v>1520</v>
      </c>
      <c r="I255" t="s">
        <v>1264</v>
      </c>
      <c r="J255" t="s">
        <v>1021</v>
      </c>
      <c r="K255" t="s">
        <v>1265</v>
      </c>
      <c r="L255" t="b">
        <f>Data_Completeness(MileageData[[#This Row],[MPG]:[Acceleration]])</f>
        <v>1</v>
      </c>
    </row>
    <row r="256" spans="1:12" x14ac:dyDescent="0.25">
      <c r="A256">
        <v>39.4</v>
      </c>
      <c r="B256">
        <v>4</v>
      </c>
      <c r="C256">
        <v>85</v>
      </c>
      <c r="D256">
        <v>70</v>
      </c>
      <c r="E256">
        <v>2070</v>
      </c>
      <c r="F256">
        <v>18.600000000000001</v>
      </c>
      <c r="G256">
        <v>78</v>
      </c>
      <c r="H256" t="s">
        <v>1520</v>
      </c>
      <c r="I256" t="s">
        <v>1266</v>
      </c>
      <c r="J256" t="s">
        <v>925</v>
      </c>
      <c r="K256" t="s">
        <v>1267</v>
      </c>
      <c r="L256" t="b">
        <f>Data_Completeness(MileageData[[#This Row],[MPG]:[Acceleration]])</f>
        <v>1</v>
      </c>
    </row>
    <row r="257" spans="1:12" x14ac:dyDescent="0.25">
      <c r="A257">
        <v>36.1</v>
      </c>
      <c r="B257">
        <v>4</v>
      </c>
      <c r="C257">
        <v>91</v>
      </c>
      <c r="D257">
        <v>60</v>
      </c>
      <c r="E257">
        <v>1800</v>
      </c>
      <c r="F257">
        <v>16.399999999999999</v>
      </c>
      <c r="G257">
        <v>78</v>
      </c>
      <c r="H257" t="s">
        <v>1520</v>
      </c>
      <c r="I257" t="s">
        <v>1170</v>
      </c>
      <c r="J257" t="s">
        <v>1135</v>
      </c>
      <c r="K257" t="s">
        <v>1171</v>
      </c>
      <c r="L257" t="b">
        <f>Data_Completeness(MileageData[[#This Row],[MPG]:[Acceleration]])</f>
        <v>1</v>
      </c>
    </row>
    <row r="258" spans="1:12" x14ac:dyDescent="0.25">
      <c r="A258">
        <v>19.899999999999999</v>
      </c>
      <c r="B258">
        <v>8</v>
      </c>
      <c r="C258">
        <v>260</v>
      </c>
      <c r="D258">
        <v>110</v>
      </c>
      <c r="E258">
        <v>3365</v>
      </c>
      <c r="F258">
        <v>15.5</v>
      </c>
      <c r="G258">
        <v>78</v>
      </c>
      <c r="H258" t="s">
        <v>1518</v>
      </c>
      <c r="I258" t="s">
        <v>1268</v>
      </c>
      <c r="J258" t="s">
        <v>1015</v>
      </c>
      <c r="K258" t="s">
        <v>1269</v>
      </c>
      <c r="L258" t="b">
        <f>Data_Completeness(MileageData[[#This Row],[MPG]:[Acceleration]])</f>
        <v>1</v>
      </c>
    </row>
    <row r="259" spans="1:12" x14ac:dyDescent="0.25">
      <c r="A259">
        <v>19.399999999999999</v>
      </c>
      <c r="B259">
        <v>8</v>
      </c>
      <c r="C259">
        <v>318</v>
      </c>
      <c r="D259">
        <v>140</v>
      </c>
      <c r="E259">
        <v>3735</v>
      </c>
      <c r="F259">
        <v>13.2</v>
      </c>
      <c r="G259">
        <v>78</v>
      </c>
      <c r="H259" t="s">
        <v>1518</v>
      </c>
      <c r="I259" t="s">
        <v>1270</v>
      </c>
      <c r="J259" t="s">
        <v>906</v>
      </c>
      <c r="K259" t="s">
        <v>1271</v>
      </c>
      <c r="L259" t="b">
        <f>Data_Completeness(MileageData[[#This Row],[MPG]:[Acceleration]])</f>
        <v>1</v>
      </c>
    </row>
    <row r="260" spans="1:12" x14ac:dyDescent="0.25">
      <c r="A260">
        <v>20.2</v>
      </c>
      <c r="B260">
        <v>8</v>
      </c>
      <c r="C260">
        <v>302</v>
      </c>
      <c r="D260">
        <v>139</v>
      </c>
      <c r="E260">
        <v>3570</v>
      </c>
      <c r="F260">
        <v>12.8</v>
      </c>
      <c r="G260">
        <v>78</v>
      </c>
      <c r="H260" t="s">
        <v>1518</v>
      </c>
      <c r="I260" t="s">
        <v>1272</v>
      </c>
      <c r="J260" t="s">
        <v>983</v>
      </c>
      <c r="K260" t="s">
        <v>1273</v>
      </c>
      <c r="L260" t="b">
        <f>Data_Completeness(MileageData[[#This Row],[MPG]:[Acceleration]])</f>
        <v>1</v>
      </c>
    </row>
    <row r="261" spans="1:12" x14ac:dyDescent="0.25">
      <c r="A261">
        <v>19.2</v>
      </c>
      <c r="B261">
        <v>6</v>
      </c>
      <c r="C261">
        <v>231</v>
      </c>
      <c r="D261">
        <v>105</v>
      </c>
      <c r="E261">
        <v>3535</v>
      </c>
      <c r="F261">
        <v>19.2</v>
      </c>
      <c r="G261">
        <v>78</v>
      </c>
      <c r="H261" t="s">
        <v>1518</v>
      </c>
      <c r="I261" t="s">
        <v>1274</v>
      </c>
      <c r="J261" t="s">
        <v>890</v>
      </c>
      <c r="K261" t="s">
        <v>1275</v>
      </c>
      <c r="L261" t="b">
        <f>Data_Completeness(MileageData[[#This Row],[MPG]:[Acceleration]])</f>
        <v>1</v>
      </c>
    </row>
    <row r="262" spans="1:12" x14ac:dyDescent="0.25">
      <c r="A262">
        <v>20.5</v>
      </c>
      <c r="B262">
        <v>6</v>
      </c>
      <c r="C262">
        <v>200</v>
      </c>
      <c r="D262">
        <v>95</v>
      </c>
      <c r="E262">
        <v>3155</v>
      </c>
      <c r="F262">
        <v>18.2</v>
      </c>
      <c r="G262">
        <v>78</v>
      </c>
      <c r="H262" t="s">
        <v>1518</v>
      </c>
      <c r="I262" t="s">
        <v>1052</v>
      </c>
      <c r="J262" t="s">
        <v>869</v>
      </c>
      <c r="K262" t="s">
        <v>1053</v>
      </c>
      <c r="L262" t="b">
        <f>Data_Completeness(MileageData[[#This Row],[MPG]:[Acceleration]])</f>
        <v>1</v>
      </c>
    </row>
    <row r="263" spans="1:12" x14ac:dyDescent="0.25">
      <c r="A263">
        <v>20.2</v>
      </c>
      <c r="B263">
        <v>6</v>
      </c>
      <c r="C263">
        <v>200</v>
      </c>
      <c r="D263">
        <v>85</v>
      </c>
      <c r="E263">
        <v>2965</v>
      </c>
      <c r="F263">
        <v>15.8</v>
      </c>
      <c r="G263">
        <v>78</v>
      </c>
      <c r="H263" t="s">
        <v>1518</v>
      </c>
      <c r="I263" t="s">
        <v>1276</v>
      </c>
      <c r="J263" t="s">
        <v>881</v>
      </c>
      <c r="K263" t="s">
        <v>1277</v>
      </c>
      <c r="L263" t="b">
        <f>Data_Completeness(MileageData[[#This Row],[MPG]:[Acceleration]])</f>
        <v>1</v>
      </c>
    </row>
    <row r="264" spans="1:12" x14ac:dyDescent="0.25">
      <c r="A264">
        <v>25.1</v>
      </c>
      <c r="B264">
        <v>4</v>
      </c>
      <c r="C264">
        <v>140</v>
      </c>
      <c r="D264">
        <v>88</v>
      </c>
      <c r="E264">
        <v>2720</v>
      </c>
      <c r="F264">
        <v>15.4</v>
      </c>
      <c r="G264">
        <v>78</v>
      </c>
      <c r="H264" t="s">
        <v>1518</v>
      </c>
      <c r="I264" t="s">
        <v>1278</v>
      </c>
      <c r="J264" t="s">
        <v>881</v>
      </c>
      <c r="K264" t="s">
        <v>1279</v>
      </c>
      <c r="L264" t="b">
        <f>Data_Completeness(MileageData[[#This Row],[MPG]:[Acceleration]])</f>
        <v>1</v>
      </c>
    </row>
    <row r="265" spans="1:12" x14ac:dyDescent="0.25">
      <c r="A265">
        <v>20.5</v>
      </c>
      <c r="B265">
        <v>6</v>
      </c>
      <c r="C265">
        <v>225</v>
      </c>
      <c r="D265">
        <v>100</v>
      </c>
      <c r="E265">
        <v>3430</v>
      </c>
      <c r="F265">
        <v>17.2</v>
      </c>
      <c r="G265">
        <v>78</v>
      </c>
      <c r="H265" t="s">
        <v>1518</v>
      </c>
      <c r="I265" t="s">
        <v>1280</v>
      </c>
      <c r="J265" t="s">
        <v>875</v>
      </c>
      <c r="K265" t="s">
        <v>1281</v>
      </c>
      <c r="L265" t="b">
        <f>Data_Completeness(MileageData[[#This Row],[MPG]:[Acceleration]])</f>
        <v>1</v>
      </c>
    </row>
    <row r="266" spans="1:12" x14ac:dyDescent="0.25">
      <c r="A266">
        <v>19.399999999999999</v>
      </c>
      <c r="B266">
        <v>6</v>
      </c>
      <c r="C266">
        <v>232</v>
      </c>
      <c r="D266">
        <v>90</v>
      </c>
      <c r="E266">
        <v>3210</v>
      </c>
      <c r="F266">
        <v>17.2</v>
      </c>
      <c r="G266">
        <v>78</v>
      </c>
      <c r="H266" t="s">
        <v>1518</v>
      </c>
      <c r="I266" t="s">
        <v>1282</v>
      </c>
      <c r="J266" t="s">
        <v>878</v>
      </c>
      <c r="K266" t="s">
        <v>1283</v>
      </c>
      <c r="L266" t="b">
        <f>Data_Completeness(MileageData[[#This Row],[MPG]:[Acceleration]])</f>
        <v>1</v>
      </c>
    </row>
    <row r="267" spans="1:12" x14ac:dyDescent="0.25">
      <c r="A267">
        <v>20.6</v>
      </c>
      <c r="B267">
        <v>6</v>
      </c>
      <c r="C267">
        <v>231</v>
      </c>
      <c r="D267">
        <v>105</v>
      </c>
      <c r="E267">
        <v>3380</v>
      </c>
      <c r="F267">
        <v>15.8</v>
      </c>
      <c r="G267">
        <v>78</v>
      </c>
      <c r="H267" t="s">
        <v>1518</v>
      </c>
      <c r="I267" t="s">
        <v>1284</v>
      </c>
      <c r="J267" t="s">
        <v>872</v>
      </c>
      <c r="K267" t="s">
        <v>1285</v>
      </c>
      <c r="L267" t="b">
        <f>Data_Completeness(MileageData[[#This Row],[MPG]:[Acceleration]])</f>
        <v>1</v>
      </c>
    </row>
    <row r="268" spans="1:12" x14ac:dyDescent="0.25">
      <c r="A268">
        <v>20.8</v>
      </c>
      <c r="B268">
        <v>6</v>
      </c>
      <c r="C268">
        <v>200</v>
      </c>
      <c r="D268">
        <v>85</v>
      </c>
      <c r="E268">
        <v>3070</v>
      </c>
      <c r="F268">
        <v>16.7</v>
      </c>
      <c r="G268">
        <v>78</v>
      </c>
      <c r="H268" t="s">
        <v>1518</v>
      </c>
      <c r="I268" t="s">
        <v>1286</v>
      </c>
      <c r="J268" t="s">
        <v>983</v>
      </c>
      <c r="K268" t="s">
        <v>1287</v>
      </c>
      <c r="L268" t="b">
        <f>Data_Completeness(MileageData[[#This Row],[MPG]:[Acceleration]])</f>
        <v>1</v>
      </c>
    </row>
    <row r="269" spans="1:12" x14ac:dyDescent="0.25">
      <c r="A269">
        <v>18.600000000000001</v>
      </c>
      <c r="B269">
        <v>6</v>
      </c>
      <c r="C269">
        <v>225</v>
      </c>
      <c r="D269">
        <v>110</v>
      </c>
      <c r="E269">
        <v>3620</v>
      </c>
      <c r="F269">
        <v>18.7</v>
      </c>
      <c r="G269">
        <v>78</v>
      </c>
      <c r="H269" t="s">
        <v>1518</v>
      </c>
      <c r="I269" t="s">
        <v>1288</v>
      </c>
      <c r="J269" t="s">
        <v>906</v>
      </c>
      <c r="K269" t="s">
        <v>1289</v>
      </c>
      <c r="L269" t="b">
        <f>Data_Completeness(MileageData[[#This Row],[MPG]:[Acceleration]])</f>
        <v>1</v>
      </c>
    </row>
    <row r="270" spans="1:12" x14ac:dyDescent="0.25">
      <c r="A270">
        <v>18.100000000000001</v>
      </c>
      <c r="B270">
        <v>6</v>
      </c>
      <c r="C270">
        <v>258</v>
      </c>
      <c r="D270">
        <v>120</v>
      </c>
      <c r="E270">
        <v>3410</v>
      </c>
      <c r="F270">
        <v>15.1</v>
      </c>
      <c r="G270">
        <v>78</v>
      </c>
      <c r="H270" t="s">
        <v>1518</v>
      </c>
      <c r="I270" t="s">
        <v>1290</v>
      </c>
      <c r="J270" t="s">
        <v>878</v>
      </c>
      <c r="K270" t="s">
        <v>1291</v>
      </c>
      <c r="L270" t="b">
        <f>Data_Completeness(MileageData[[#This Row],[MPG]:[Acceleration]])</f>
        <v>1</v>
      </c>
    </row>
    <row r="271" spans="1:12" x14ac:dyDescent="0.25">
      <c r="A271">
        <v>19.2</v>
      </c>
      <c r="B271">
        <v>8</v>
      </c>
      <c r="C271">
        <v>305</v>
      </c>
      <c r="D271">
        <v>145</v>
      </c>
      <c r="E271">
        <v>3425</v>
      </c>
      <c r="F271">
        <v>13.2</v>
      </c>
      <c r="G271">
        <v>78</v>
      </c>
      <c r="H271" t="s">
        <v>1518</v>
      </c>
      <c r="I271" t="s">
        <v>1237</v>
      </c>
      <c r="J271" t="s">
        <v>869</v>
      </c>
      <c r="K271" t="s">
        <v>1238</v>
      </c>
      <c r="L271" t="b">
        <f>Data_Completeness(MileageData[[#This Row],[MPG]:[Acceleration]])</f>
        <v>1</v>
      </c>
    </row>
    <row r="272" spans="1:12" x14ac:dyDescent="0.25">
      <c r="A272">
        <v>17.7</v>
      </c>
      <c r="B272">
        <v>6</v>
      </c>
      <c r="C272">
        <v>231</v>
      </c>
      <c r="D272">
        <v>165</v>
      </c>
      <c r="E272">
        <v>3445</v>
      </c>
      <c r="F272">
        <v>13.4</v>
      </c>
      <c r="G272">
        <v>78</v>
      </c>
      <c r="H272" t="s">
        <v>1518</v>
      </c>
      <c r="I272" t="s">
        <v>1292</v>
      </c>
      <c r="J272" t="s">
        <v>872</v>
      </c>
      <c r="K272" t="s">
        <v>1293</v>
      </c>
      <c r="L272" t="b">
        <f>Data_Completeness(MileageData[[#This Row],[MPG]:[Acceleration]])</f>
        <v>1</v>
      </c>
    </row>
    <row r="273" spans="1:12" x14ac:dyDescent="0.25">
      <c r="A273">
        <v>18.100000000000001</v>
      </c>
      <c r="B273">
        <v>8</v>
      </c>
      <c r="C273">
        <v>302</v>
      </c>
      <c r="D273">
        <v>139</v>
      </c>
      <c r="E273">
        <v>3205</v>
      </c>
      <c r="F273">
        <v>11.2</v>
      </c>
      <c r="G273">
        <v>78</v>
      </c>
      <c r="H273" t="s">
        <v>1518</v>
      </c>
      <c r="I273" t="s">
        <v>1294</v>
      </c>
      <c r="J273" t="s">
        <v>881</v>
      </c>
      <c r="K273" t="s">
        <v>1295</v>
      </c>
      <c r="L273" t="b">
        <f>Data_Completeness(MileageData[[#This Row],[MPG]:[Acceleration]])</f>
        <v>1</v>
      </c>
    </row>
    <row r="274" spans="1:12" x14ac:dyDescent="0.25">
      <c r="A274">
        <v>17.5</v>
      </c>
      <c r="B274">
        <v>8</v>
      </c>
      <c r="C274">
        <v>318</v>
      </c>
      <c r="D274">
        <v>140</v>
      </c>
      <c r="E274">
        <v>4080</v>
      </c>
      <c r="F274">
        <v>13.7</v>
      </c>
      <c r="G274">
        <v>78</v>
      </c>
      <c r="H274" t="s">
        <v>1518</v>
      </c>
      <c r="I274" t="s">
        <v>1296</v>
      </c>
      <c r="J274" t="s">
        <v>906</v>
      </c>
      <c r="K274" t="s">
        <v>1297</v>
      </c>
      <c r="L274" t="b">
        <f>Data_Completeness(MileageData[[#This Row],[MPG]:[Acceleration]])</f>
        <v>1</v>
      </c>
    </row>
    <row r="275" spans="1:12" x14ac:dyDescent="0.25">
      <c r="A275">
        <v>30</v>
      </c>
      <c r="B275">
        <v>4</v>
      </c>
      <c r="C275">
        <v>98</v>
      </c>
      <c r="D275">
        <v>68</v>
      </c>
      <c r="E275">
        <v>2155</v>
      </c>
      <c r="F275">
        <v>16.5</v>
      </c>
      <c r="G275">
        <v>78</v>
      </c>
      <c r="H275" t="s">
        <v>1518</v>
      </c>
      <c r="I275" t="s">
        <v>1180</v>
      </c>
      <c r="J275" t="s">
        <v>869</v>
      </c>
      <c r="K275" t="s">
        <v>1181</v>
      </c>
      <c r="L275" t="b">
        <f>Data_Completeness(MileageData[[#This Row],[MPG]:[Acceleration]])</f>
        <v>1</v>
      </c>
    </row>
    <row r="276" spans="1:12" x14ac:dyDescent="0.25">
      <c r="A276">
        <v>27.5</v>
      </c>
      <c r="B276">
        <v>4</v>
      </c>
      <c r="C276">
        <v>134</v>
      </c>
      <c r="D276">
        <v>95</v>
      </c>
      <c r="E276">
        <v>2560</v>
      </c>
      <c r="F276">
        <v>14.2</v>
      </c>
      <c r="G276">
        <v>78</v>
      </c>
      <c r="H276" t="s">
        <v>1520</v>
      </c>
      <c r="I276" t="s">
        <v>954</v>
      </c>
      <c r="J276" t="s">
        <v>916</v>
      </c>
      <c r="K276" t="s">
        <v>955</v>
      </c>
      <c r="L276" t="b">
        <f>Data_Completeness(MileageData[[#This Row],[MPG]:[Acceleration]])</f>
        <v>1</v>
      </c>
    </row>
    <row r="277" spans="1:12" x14ac:dyDescent="0.25">
      <c r="A277">
        <v>27.2</v>
      </c>
      <c r="B277">
        <v>4</v>
      </c>
      <c r="C277">
        <v>119</v>
      </c>
      <c r="D277">
        <v>97</v>
      </c>
      <c r="E277">
        <v>2300</v>
      </c>
      <c r="F277">
        <v>14.7</v>
      </c>
      <c r="G277">
        <v>78</v>
      </c>
      <c r="H277" t="s">
        <v>1520</v>
      </c>
      <c r="I277" t="s">
        <v>1298</v>
      </c>
      <c r="J277" t="s">
        <v>925</v>
      </c>
      <c r="K277">
        <v>510</v>
      </c>
      <c r="L277" t="b">
        <f>Data_Completeness(MileageData[[#This Row],[MPG]:[Acceleration]])</f>
        <v>1</v>
      </c>
    </row>
    <row r="278" spans="1:12" x14ac:dyDescent="0.25">
      <c r="A278">
        <v>30.9</v>
      </c>
      <c r="B278">
        <v>4</v>
      </c>
      <c r="C278">
        <v>105</v>
      </c>
      <c r="D278">
        <v>75</v>
      </c>
      <c r="E278">
        <v>2230</v>
      </c>
      <c r="F278">
        <v>14.5</v>
      </c>
      <c r="G278">
        <v>78</v>
      </c>
      <c r="H278" t="s">
        <v>1518</v>
      </c>
      <c r="I278" t="s">
        <v>1299</v>
      </c>
      <c r="J278" t="s">
        <v>906</v>
      </c>
      <c r="K278" t="s">
        <v>1300</v>
      </c>
      <c r="L278" t="b">
        <f>Data_Completeness(MileageData[[#This Row],[MPG]:[Acceleration]])</f>
        <v>1</v>
      </c>
    </row>
    <row r="279" spans="1:12" x14ac:dyDescent="0.25">
      <c r="A279">
        <v>21.1</v>
      </c>
      <c r="B279">
        <v>4</v>
      </c>
      <c r="C279">
        <v>134</v>
      </c>
      <c r="D279">
        <v>95</v>
      </c>
      <c r="E279">
        <v>2515</v>
      </c>
      <c r="F279">
        <v>14.8</v>
      </c>
      <c r="G279">
        <v>78</v>
      </c>
      <c r="H279" t="s">
        <v>1520</v>
      </c>
      <c r="I279" t="s">
        <v>1301</v>
      </c>
      <c r="J279" t="s">
        <v>916</v>
      </c>
      <c r="K279" t="s">
        <v>1302</v>
      </c>
      <c r="L279" t="b">
        <f>Data_Completeness(MileageData[[#This Row],[MPG]:[Acceleration]])</f>
        <v>1</v>
      </c>
    </row>
    <row r="280" spans="1:12" x14ac:dyDescent="0.25">
      <c r="A280">
        <v>23.2</v>
      </c>
      <c r="B280">
        <v>4</v>
      </c>
      <c r="C280">
        <v>156</v>
      </c>
      <c r="D280">
        <v>105</v>
      </c>
      <c r="E280">
        <v>2745</v>
      </c>
      <c r="F280">
        <v>16.7</v>
      </c>
      <c r="G280">
        <v>78</v>
      </c>
      <c r="H280" t="s">
        <v>1518</v>
      </c>
      <c r="I280" t="s">
        <v>1303</v>
      </c>
      <c r="J280" t="s">
        <v>875</v>
      </c>
      <c r="K280" t="s">
        <v>1304</v>
      </c>
      <c r="L280" t="b">
        <f>Data_Completeness(MileageData[[#This Row],[MPG]:[Acceleration]])</f>
        <v>1</v>
      </c>
    </row>
    <row r="281" spans="1:12" x14ac:dyDescent="0.25">
      <c r="A281">
        <v>23.8</v>
      </c>
      <c r="B281">
        <v>4</v>
      </c>
      <c r="C281">
        <v>151</v>
      </c>
      <c r="D281">
        <v>85</v>
      </c>
      <c r="E281">
        <v>2855</v>
      </c>
      <c r="F281">
        <v>17.600000000000001</v>
      </c>
      <c r="G281">
        <v>78</v>
      </c>
      <c r="H281" t="s">
        <v>1518</v>
      </c>
      <c r="I281" t="s">
        <v>1305</v>
      </c>
      <c r="J281" t="s">
        <v>1015</v>
      </c>
      <c r="K281" t="s">
        <v>1306</v>
      </c>
      <c r="L281" t="b">
        <f>Data_Completeness(MileageData[[#This Row],[MPG]:[Acceleration]])</f>
        <v>1</v>
      </c>
    </row>
    <row r="282" spans="1:12" x14ac:dyDescent="0.25">
      <c r="A282">
        <v>23.9</v>
      </c>
      <c r="B282">
        <v>4</v>
      </c>
      <c r="C282">
        <v>119</v>
      </c>
      <c r="D282">
        <v>97</v>
      </c>
      <c r="E282">
        <v>2405</v>
      </c>
      <c r="F282">
        <v>14.9</v>
      </c>
      <c r="G282">
        <v>78</v>
      </c>
      <c r="H282" t="s">
        <v>1520</v>
      </c>
      <c r="I282" t="s">
        <v>1307</v>
      </c>
      <c r="J282" t="s">
        <v>925</v>
      </c>
      <c r="K282" t="s">
        <v>1308</v>
      </c>
      <c r="L282" t="b">
        <f>Data_Completeness(MileageData[[#This Row],[MPG]:[Acceleration]])</f>
        <v>1</v>
      </c>
    </row>
    <row r="283" spans="1:12" x14ac:dyDescent="0.25">
      <c r="A283">
        <v>20.3</v>
      </c>
      <c r="B283">
        <v>5</v>
      </c>
      <c r="C283">
        <v>131</v>
      </c>
      <c r="D283">
        <v>103</v>
      </c>
      <c r="E283">
        <v>2830</v>
      </c>
      <c r="F283">
        <v>15.9</v>
      </c>
      <c r="G283">
        <v>78</v>
      </c>
      <c r="H283" t="s">
        <v>1519</v>
      </c>
      <c r="I283" t="s">
        <v>1309</v>
      </c>
      <c r="J283" t="s">
        <v>933</v>
      </c>
      <c r="K283">
        <v>5000</v>
      </c>
      <c r="L283" t="b">
        <f>Data_Completeness(MileageData[[#This Row],[MPG]:[Acceleration]])</f>
        <v>1</v>
      </c>
    </row>
    <row r="284" spans="1:12" x14ac:dyDescent="0.25">
      <c r="A284">
        <v>17</v>
      </c>
      <c r="B284">
        <v>6</v>
      </c>
      <c r="C284">
        <v>163</v>
      </c>
      <c r="D284">
        <v>125</v>
      </c>
      <c r="E284">
        <v>3140</v>
      </c>
      <c r="F284">
        <v>13.6</v>
      </c>
      <c r="G284">
        <v>78</v>
      </c>
      <c r="H284" t="s">
        <v>1519</v>
      </c>
      <c r="I284" t="s">
        <v>1310</v>
      </c>
      <c r="J284" t="s">
        <v>1030</v>
      </c>
      <c r="K284" t="s">
        <v>1311</v>
      </c>
      <c r="L284" t="b">
        <f>Data_Completeness(MileageData[[#This Row],[MPG]:[Acceleration]])</f>
        <v>1</v>
      </c>
    </row>
    <row r="285" spans="1:12" x14ac:dyDescent="0.25">
      <c r="A285">
        <v>21.6</v>
      </c>
      <c r="B285">
        <v>4</v>
      </c>
      <c r="C285">
        <v>121</v>
      </c>
      <c r="D285">
        <v>115</v>
      </c>
      <c r="E285">
        <v>2795</v>
      </c>
      <c r="F285">
        <v>15.7</v>
      </c>
      <c r="G285">
        <v>78</v>
      </c>
      <c r="H285" t="s">
        <v>1519</v>
      </c>
      <c r="I285" t="s">
        <v>1312</v>
      </c>
      <c r="J285" t="s">
        <v>936</v>
      </c>
      <c r="K285" t="s">
        <v>1313</v>
      </c>
      <c r="L285" t="b">
        <f>Data_Completeness(MileageData[[#This Row],[MPG]:[Acceleration]])</f>
        <v>1</v>
      </c>
    </row>
    <row r="286" spans="1:12" x14ac:dyDescent="0.25">
      <c r="A286">
        <v>16.2</v>
      </c>
      <c r="B286">
        <v>6</v>
      </c>
      <c r="C286">
        <v>163</v>
      </c>
      <c r="D286">
        <v>133</v>
      </c>
      <c r="E286">
        <v>3410</v>
      </c>
      <c r="F286">
        <v>15.8</v>
      </c>
      <c r="G286">
        <v>78</v>
      </c>
      <c r="H286" t="s">
        <v>1519</v>
      </c>
      <c r="I286" t="s">
        <v>1314</v>
      </c>
      <c r="J286" t="s">
        <v>931</v>
      </c>
      <c r="K286" t="s">
        <v>1315</v>
      </c>
      <c r="L286" t="b">
        <f>Data_Completeness(MileageData[[#This Row],[MPG]:[Acceleration]])</f>
        <v>1</v>
      </c>
    </row>
    <row r="287" spans="1:12" x14ac:dyDescent="0.25">
      <c r="A287">
        <v>31.5</v>
      </c>
      <c r="B287">
        <v>4</v>
      </c>
      <c r="C287">
        <v>89</v>
      </c>
      <c r="D287">
        <v>71</v>
      </c>
      <c r="E287">
        <v>1990</v>
      </c>
      <c r="F287">
        <v>14.9</v>
      </c>
      <c r="G287">
        <v>78</v>
      </c>
      <c r="H287" t="s">
        <v>1519</v>
      </c>
      <c r="I287" t="s">
        <v>1316</v>
      </c>
      <c r="J287" t="s">
        <v>928</v>
      </c>
      <c r="K287" t="s">
        <v>1317</v>
      </c>
      <c r="L287" t="b">
        <f>Data_Completeness(MileageData[[#This Row],[MPG]:[Acceleration]])</f>
        <v>1</v>
      </c>
    </row>
    <row r="288" spans="1:12" x14ac:dyDescent="0.25">
      <c r="A288">
        <v>29.5</v>
      </c>
      <c r="B288">
        <v>4</v>
      </c>
      <c r="C288">
        <v>98</v>
      </c>
      <c r="D288">
        <v>68</v>
      </c>
      <c r="E288">
        <v>2135</v>
      </c>
      <c r="F288">
        <v>16.600000000000001</v>
      </c>
      <c r="G288">
        <v>78</v>
      </c>
      <c r="H288" t="s">
        <v>1520</v>
      </c>
      <c r="I288" t="s">
        <v>1318</v>
      </c>
      <c r="J288" t="s">
        <v>1135</v>
      </c>
      <c r="K288" t="s">
        <v>1319</v>
      </c>
      <c r="L288" t="b">
        <f>Data_Completeness(MileageData[[#This Row],[MPG]:[Acceleration]])</f>
        <v>1</v>
      </c>
    </row>
    <row r="289" spans="1:12" x14ac:dyDescent="0.25">
      <c r="A289">
        <v>21.5</v>
      </c>
      <c r="B289">
        <v>6</v>
      </c>
      <c r="C289">
        <v>231</v>
      </c>
      <c r="D289">
        <v>115</v>
      </c>
      <c r="E289">
        <v>3245</v>
      </c>
      <c r="F289">
        <v>15.4</v>
      </c>
      <c r="G289">
        <v>79</v>
      </c>
      <c r="H289" t="s">
        <v>1518</v>
      </c>
      <c r="I289" t="s">
        <v>1320</v>
      </c>
      <c r="J289" t="s">
        <v>890</v>
      </c>
      <c r="K289" t="s">
        <v>1321</v>
      </c>
      <c r="L289" t="b">
        <f>Data_Completeness(MileageData[[#This Row],[MPG]:[Acceleration]])</f>
        <v>1</v>
      </c>
    </row>
    <row r="290" spans="1:12" x14ac:dyDescent="0.25">
      <c r="A290">
        <v>19.8</v>
      </c>
      <c r="B290">
        <v>6</v>
      </c>
      <c r="C290">
        <v>200</v>
      </c>
      <c r="D290">
        <v>85</v>
      </c>
      <c r="E290">
        <v>2990</v>
      </c>
      <c r="F290">
        <v>18.2</v>
      </c>
      <c r="G290">
        <v>79</v>
      </c>
      <c r="H290" t="s">
        <v>1518</v>
      </c>
      <c r="I290" t="s">
        <v>1322</v>
      </c>
      <c r="J290" t="s">
        <v>983</v>
      </c>
      <c r="K290" t="s">
        <v>1323</v>
      </c>
      <c r="L290" t="b">
        <f>Data_Completeness(MileageData[[#This Row],[MPG]:[Acceleration]])</f>
        <v>1</v>
      </c>
    </row>
    <row r="291" spans="1:12" x14ac:dyDescent="0.25">
      <c r="A291">
        <v>22.3</v>
      </c>
      <c r="B291">
        <v>4</v>
      </c>
      <c r="C291">
        <v>140</v>
      </c>
      <c r="D291">
        <v>88</v>
      </c>
      <c r="E291">
        <v>2890</v>
      </c>
      <c r="F291">
        <v>17.3</v>
      </c>
      <c r="G291">
        <v>79</v>
      </c>
      <c r="H291" t="s">
        <v>1518</v>
      </c>
      <c r="I291" t="s">
        <v>1324</v>
      </c>
      <c r="J291" t="s">
        <v>881</v>
      </c>
      <c r="K291" t="s">
        <v>1325</v>
      </c>
      <c r="L291" t="b">
        <f>Data_Completeness(MileageData[[#This Row],[MPG]:[Acceleration]])</f>
        <v>1</v>
      </c>
    </row>
    <row r="292" spans="1:12" x14ac:dyDescent="0.25">
      <c r="A292">
        <v>20.2</v>
      </c>
      <c r="B292">
        <v>6</v>
      </c>
      <c r="C292">
        <v>232</v>
      </c>
      <c r="D292">
        <v>90</v>
      </c>
      <c r="E292">
        <v>3265</v>
      </c>
      <c r="F292">
        <v>18.2</v>
      </c>
      <c r="G292">
        <v>79</v>
      </c>
      <c r="H292" t="s">
        <v>1518</v>
      </c>
      <c r="I292" t="s">
        <v>1326</v>
      </c>
      <c r="J292" t="s">
        <v>878</v>
      </c>
      <c r="K292" t="s">
        <v>1327</v>
      </c>
      <c r="L292" t="b">
        <f>Data_Completeness(MileageData[[#This Row],[MPG]:[Acceleration]])</f>
        <v>1</v>
      </c>
    </row>
    <row r="293" spans="1:12" x14ac:dyDescent="0.25">
      <c r="A293">
        <v>20.6</v>
      </c>
      <c r="B293">
        <v>6</v>
      </c>
      <c r="C293">
        <v>225</v>
      </c>
      <c r="D293">
        <v>110</v>
      </c>
      <c r="E293">
        <v>3360</v>
      </c>
      <c r="F293">
        <v>16.600000000000001</v>
      </c>
      <c r="G293">
        <v>79</v>
      </c>
      <c r="H293" t="s">
        <v>1518</v>
      </c>
      <c r="I293" t="s">
        <v>1328</v>
      </c>
      <c r="J293" t="s">
        <v>906</v>
      </c>
      <c r="K293" t="s">
        <v>1329</v>
      </c>
      <c r="L293" t="b">
        <f>Data_Completeness(MileageData[[#This Row],[MPG]:[Acceleration]])</f>
        <v>1</v>
      </c>
    </row>
    <row r="294" spans="1:12" x14ac:dyDescent="0.25">
      <c r="A294">
        <v>17</v>
      </c>
      <c r="B294">
        <v>8</v>
      </c>
      <c r="C294">
        <v>305</v>
      </c>
      <c r="D294">
        <v>130</v>
      </c>
      <c r="E294">
        <v>3840</v>
      </c>
      <c r="F294">
        <v>15.4</v>
      </c>
      <c r="G294">
        <v>79</v>
      </c>
      <c r="H294" t="s">
        <v>1518</v>
      </c>
      <c r="I294" t="s">
        <v>1060</v>
      </c>
      <c r="J294" t="s">
        <v>869</v>
      </c>
      <c r="K294" t="s">
        <v>1061</v>
      </c>
      <c r="L294" t="b">
        <f>Data_Completeness(MileageData[[#This Row],[MPG]:[Acceleration]])</f>
        <v>1</v>
      </c>
    </row>
    <row r="295" spans="1:12" x14ac:dyDescent="0.25">
      <c r="A295">
        <v>17.600000000000001</v>
      </c>
      <c r="B295">
        <v>8</v>
      </c>
      <c r="C295">
        <v>302</v>
      </c>
      <c r="D295">
        <v>129</v>
      </c>
      <c r="E295">
        <v>3725</v>
      </c>
      <c r="F295">
        <v>13.4</v>
      </c>
      <c r="G295">
        <v>79</v>
      </c>
      <c r="H295" t="s">
        <v>1518</v>
      </c>
      <c r="I295" t="s">
        <v>1330</v>
      </c>
      <c r="J295" t="s">
        <v>881</v>
      </c>
      <c r="K295" t="s">
        <v>1331</v>
      </c>
      <c r="L295" t="b">
        <f>Data_Completeness(MileageData[[#This Row],[MPG]:[Acceleration]])</f>
        <v>1</v>
      </c>
    </row>
    <row r="296" spans="1:12" x14ac:dyDescent="0.25">
      <c r="A296">
        <v>16.5</v>
      </c>
      <c r="B296">
        <v>8</v>
      </c>
      <c r="C296">
        <v>351</v>
      </c>
      <c r="D296">
        <v>138</v>
      </c>
      <c r="E296">
        <v>3955</v>
      </c>
      <c r="F296">
        <v>13.2</v>
      </c>
      <c r="G296">
        <v>79</v>
      </c>
      <c r="H296" t="s">
        <v>1518</v>
      </c>
      <c r="I296" t="s">
        <v>1332</v>
      </c>
      <c r="J296" t="s">
        <v>983</v>
      </c>
      <c r="K296" t="s">
        <v>1333</v>
      </c>
      <c r="L296" t="b">
        <f>Data_Completeness(MileageData[[#This Row],[MPG]:[Acceleration]])</f>
        <v>1</v>
      </c>
    </row>
    <row r="297" spans="1:12" x14ac:dyDescent="0.25">
      <c r="A297">
        <v>18.2</v>
      </c>
      <c r="B297">
        <v>8</v>
      </c>
      <c r="C297">
        <v>318</v>
      </c>
      <c r="D297">
        <v>135</v>
      </c>
      <c r="E297">
        <v>3830</v>
      </c>
      <c r="F297">
        <v>15.2</v>
      </c>
      <c r="G297">
        <v>79</v>
      </c>
      <c r="H297" t="s">
        <v>1518</v>
      </c>
      <c r="I297" t="s">
        <v>1334</v>
      </c>
      <c r="J297" t="s">
        <v>906</v>
      </c>
      <c r="K297" t="s">
        <v>1335</v>
      </c>
      <c r="L297" t="b">
        <f>Data_Completeness(MileageData[[#This Row],[MPG]:[Acceleration]])</f>
        <v>1</v>
      </c>
    </row>
    <row r="298" spans="1:12" x14ac:dyDescent="0.25">
      <c r="A298">
        <v>16.899999999999999</v>
      </c>
      <c r="B298">
        <v>8</v>
      </c>
      <c r="C298">
        <v>350</v>
      </c>
      <c r="D298">
        <v>155</v>
      </c>
      <c r="E298">
        <v>4360</v>
      </c>
      <c r="F298">
        <v>14.9</v>
      </c>
      <c r="G298">
        <v>79</v>
      </c>
      <c r="H298" t="s">
        <v>1518</v>
      </c>
      <c r="I298" t="s">
        <v>913</v>
      </c>
      <c r="J298" t="s">
        <v>872</v>
      </c>
      <c r="K298" t="s">
        <v>914</v>
      </c>
      <c r="L298" t="b">
        <f>Data_Completeness(MileageData[[#This Row],[MPG]:[Acceleration]])</f>
        <v>1</v>
      </c>
    </row>
    <row r="299" spans="1:12" x14ac:dyDescent="0.25">
      <c r="A299">
        <v>15.5</v>
      </c>
      <c r="B299">
        <v>8</v>
      </c>
      <c r="C299">
        <v>351</v>
      </c>
      <c r="D299">
        <v>142</v>
      </c>
      <c r="E299">
        <v>4054</v>
      </c>
      <c r="F299">
        <v>14.3</v>
      </c>
      <c r="G299">
        <v>79</v>
      </c>
      <c r="H299" t="s">
        <v>1518</v>
      </c>
      <c r="I299" t="s">
        <v>970</v>
      </c>
      <c r="J299" t="s">
        <v>881</v>
      </c>
      <c r="K299" t="s">
        <v>971</v>
      </c>
      <c r="L299" t="b">
        <f>Data_Completeness(MileageData[[#This Row],[MPG]:[Acceleration]])</f>
        <v>1</v>
      </c>
    </row>
    <row r="300" spans="1:12" x14ac:dyDescent="0.25">
      <c r="A300">
        <v>19.2</v>
      </c>
      <c r="B300">
        <v>8</v>
      </c>
      <c r="C300">
        <v>267</v>
      </c>
      <c r="D300">
        <v>125</v>
      </c>
      <c r="E300">
        <v>3605</v>
      </c>
      <c r="F300">
        <v>15</v>
      </c>
      <c r="G300">
        <v>79</v>
      </c>
      <c r="H300" t="s">
        <v>1518</v>
      </c>
      <c r="I300" t="s">
        <v>1336</v>
      </c>
      <c r="J300" t="s">
        <v>869</v>
      </c>
      <c r="K300" t="s">
        <v>1337</v>
      </c>
      <c r="L300" t="b">
        <f>Data_Completeness(MileageData[[#This Row],[MPG]:[Acceleration]])</f>
        <v>1</v>
      </c>
    </row>
    <row r="301" spans="1:12" x14ac:dyDescent="0.25">
      <c r="A301">
        <v>18.5</v>
      </c>
      <c r="B301">
        <v>8</v>
      </c>
      <c r="C301">
        <v>360</v>
      </c>
      <c r="D301">
        <v>150</v>
      </c>
      <c r="E301">
        <v>3940</v>
      </c>
      <c r="F301">
        <v>13</v>
      </c>
      <c r="G301">
        <v>79</v>
      </c>
      <c r="H301" t="s">
        <v>1518</v>
      </c>
      <c r="I301" t="s">
        <v>1338</v>
      </c>
      <c r="J301" t="s">
        <v>1018</v>
      </c>
      <c r="K301" t="s">
        <v>1339</v>
      </c>
      <c r="L301" t="b">
        <f>Data_Completeness(MileageData[[#This Row],[MPG]:[Acceleration]])</f>
        <v>1</v>
      </c>
    </row>
    <row r="302" spans="1:12" x14ac:dyDescent="0.25">
      <c r="A302">
        <v>31.9</v>
      </c>
      <c r="B302">
        <v>4</v>
      </c>
      <c r="C302">
        <v>89</v>
      </c>
      <c r="D302">
        <v>71</v>
      </c>
      <c r="E302">
        <v>1925</v>
      </c>
      <c r="F302">
        <v>14</v>
      </c>
      <c r="G302">
        <v>79</v>
      </c>
      <c r="H302" t="s">
        <v>1519</v>
      </c>
      <c r="I302" t="s">
        <v>1340</v>
      </c>
      <c r="J302" t="s">
        <v>1185</v>
      </c>
      <c r="K302" t="s">
        <v>1244</v>
      </c>
      <c r="L302" t="b">
        <f>Data_Completeness(MileageData[[#This Row],[MPG]:[Acceleration]])</f>
        <v>1</v>
      </c>
    </row>
    <row r="303" spans="1:12" x14ac:dyDescent="0.25">
      <c r="A303">
        <v>34.1</v>
      </c>
      <c r="B303">
        <v>4</v>
      </c>
      <c r="C303">
        <v>86</v>
      </c>
      <c r="D303">
        <v>65</v>
      </c>
      <c r="E303">
        <v>1975</v>
      </c>
      <c r="F303">
        <v>15.2</v>
      </c>
      <c r="G303">
        <v>79</v>
      </c>
      <c r="H303" t="s">
        <v>1520</v>
      </c>
      <c r="I303" t="s">
        <v>1341</v>
      </c>
      <c r="J303" t="s">
        <v>1088</v>
      </c>
      <c r="K303" t="s">
        <v>1265</v>
      </c>
      <c r="L303" t="b">
        <f>Data_Completeness(MileageData[[#This Row],[MPG]:[Acceleration]])</f>
        <v>1</v>
      </c>
    </row>
    <row r="304" spans="1:12" x14ac:dyDescent="0.25">
      <c r="A304">
        <v>35.700000000000003</v>
      </c>
      <c r="B304">
        <v>4</v>
      </c>
      <c r="C304">
        <v>98</v>
      </c>
      <c r="D304">
        <v>80</v>
      </c>
      <c r="E304">
        <v>1915</v>
      </c>
      <c r="F304">
        <v>14.4</v>
      </c>
      <c r="G304">
        <v>79</v>
      </c>
      <c r="H304" t="s">
        <v>1518</v>
      </c>
      <c r="I304" t="s">
        <v>1342</v>
      </c>
      <c r="J304" t="s">
        <v>906</v>
      </c>
      <c r="K304" t="s">
        <v>1343</v>
      </c>
      <c r="L304" t="b">
        <f>Data_Completeness(MileageData[[#This Row],[MPG]:[Acceleration]])</f>
        <v>1</v>
      </c>
    </row>
    <row r="305" spans="1:12" x14ac:dyDescent="0.25">
      <c r="A305">
        <v>27.4</v>
      </c>
      <c r="B305">
        <v>4</v>
      </c>
      <c r="C305">
        <v>121</v>
      </c>
      <c r="D305">
        <v>80</v>
      </c>
      <c r="E305">
        <v>2670</v>
      </c>
      <c r="F305">
        <v>15</v>
      </c>
      <c r="G305">
        <v>79</v>
      </c>
      <c r="H305" t="s">
        <v>1518</v>
      </c>
      <c r="I305" t="s">
        <v>1344</v>
      </c>
      <c r="J305" t="s">
        <v>878</v>
      </c>
      <c r="K305" t="s">
        <v>1345</v>
      </c>
      <c r="L305" t="b">
        <f>Data_Completeness(MileageData[[#This Row],[MPG]:[Acceleration]])</f>
        <v>1</v>
      </c>
    </row>
    <row r="306" spans="1:12" x14ac:dyDescent="0.25">
      <c r="A306">
        <v>25.4</v>
      </c>
      <c r="B306">
        <v>5</v>
      </c>
      <c r="C306">
        <v>183</v>
      </c>
      <c r="D306">
        <v>77</v>
      </c>
      <c r="E306">
        <v>3530</v>
      </c>
      <c r="F306">
        <v>20.100000000000001</v>
      </c>
      <c r="G306">
        <v>79</v>
      </c>
      <c r="H306" t="s">
        <v>1519</v>
      </c>
      <c r="I306" t="s">
        <v>1346</v>
      </c>
      <c r="J306" t="s">
        <v>1347</v>
      </c>
      <c r="K306" t="s">
        <v>1348</v>
      </c>
      <c r="L306" t="b">
        <f>Data_Completeness(MileageData[[#This Row],[MPG]:[Acceleration]])</f>
        <v>1</v>
      </c>
    </row>
    <row r="307" spans="1:12" x14ac:dyDescent="0.25">
      <c r="A307">
        <v>23</v>
      </c>
      <c r="B307">
        <v>8</v>
      </c>
      <c r="C307">
        <v>350</v>
      </c>
      <c r="D307">
        <v>125</v>
      </c>
      <c r="E307">
        <v>3900</v>
      </c>
      <c r="F307">
        <v>17.399999999999999</v>
      </c>
      <c r="G307">
        <v>79</v>
      </c>
      <c r="H307" t="s">
        <v>1518</v>
      </c>
      <c r="I307" t="s">
        <v>1349</v>
      </c>
      <c r="J307" t="s">
        <v>1203</v>
      </c>
      <c r="K307" t="s">
        <v>1350</v>
      </c>
      <c r="L307" t="b">
        <f>Data_Completeness(MileageData[[#This Row],[MPG]:[Acceleration]])</f>
        <v>1</v>
      </c>
    </row>
    <row r="308" spans="1:12" x14ac:dyDescent="0.25">
      <c r="A308">
        <v>27.2</v>
      </c>
      <c r="B308">
        <v>4</v>
      </c>
      <c r="C308">
        <v>141</v>
      </c>
      <c r="D308">
        <v>71</v>
      </c>
      <c r="E308">
        <v>3190</v>
      </c>
      <c r="F308">
        <v>24.8</v>
      </c>
      <c r="G308">
        <v>79</v>
      </c>
      <c r="H308" t="s">
        <v>1519</v>
      </c>
      <c r="I308" t="s">
        <v>930</v>
      </c>
      <c r="J308" t="s">
        <v>931</v>
      </c>
      <c r="K308">
        <v>504</v>
      </c>
      <c r="L308" t="b">
        <f>Data_Completeness(MileageData[[#This Row],[MPG]:[Acceleration]])</f>
        <v>1</v>
      </c>
    </row>
    <row r="309" spans="1:12" x14ac:dyDescent="0.25">
      <c r="A309">
        <v>23.9</v>
      </c>
      <c r="B309">
        <v>8</v>
      </c>
      <c r="C309">
        <v>260</v>
      </c>
      <c r="D309">
        <v>90</v>
      </c>
      <c r="E309">
        <v>3420</v>
      </c>
      <c r="F309">
        <v>22.2</v>
      </c>
      <c r="G309">
        <v>79</v>
      </c>
      <c r="H309" t="s">
        <v>1518</v>
      </c>
      <c r="I309" t="s">
        <v>1268</v>
      </c>
      <c r="J309" t="s">
        <v>1015</v>
      </c>
      <c r="K309" t="s">
        <v>1269</v>
      </c>
      <c r="L309" t="b">
        <f>Data_Completeness(MileageData[[#This Row],[MPG]:[Acceleration]])</f>
        <v>1</v>
      </c>
    </row>
    <row r="310" spans="1:12" x14ac:dyDescent="0.25">
      <c r="A310">
        <v>34.200000000000003</v>
      </c>
      <c r="B310">
        <v>4</v>
      </c>
      <c r="C310">
        <v>105</v>
      </c>
      <c r="D310">
        <v>70</v>
      </c>
      <c r="E310">
        <v>2200</v>
      </c>
      <c r="F310">
        <v>13.2</v>
      </c>
      <c r="G310">
        <v>79</v>
      </c>
      <c r="H310" t="s">
        <v>1518</v>
      </c>
      <c r="I310" t="s">
        <v>1351</v>
      </c>
      <c r="J310" t="s">
        <v>875</v>
      </c>
      <c r="K310" t="s">
        <v>1352</v>
      </c>
      <c r="L310" t="b">
        <f>Data_Completeness(MileageData[[#This Row],[MPG]:[Acceleration]])</f>
        <v>1</v>
      </c>
    </row>
    <row r="311" spans="1:12" x14ac:dyDescent="0.25">
      <c r="A311">
        <v>34.5</v>
      </c>
      <c r="B311">
        <v>4</v>
      </c>
      <c r="C311">
        <v>105</v>
      </c>
      <c r="D311">
        <v>70</v>
      </c>
      <c r="E311">
        <v>2150</v>
      </c>
      <c r="F311">
        <v>14.9</v>
      </c>
      <c r="G311">
        <v>79</v>
      </c>
      <c r="H311" t="s">
        <v>1518</v>
      </c>
      <c r="I311" t="s">
        <v>1353</v>
      </c>
      <c r="J311" t="s">
        <v>875</v>
      </c>
      <c r="K311" t="s">
        <v>1354</v>
      </c>
      <c r="L311" t="b">
        <f>Data_Completeness(MileageData[[#This Row],[MPG]:[Acceleration]])</f>
        <v>1</v>
      </c>
    </row>
    <row r="312" spans="1:12" x14ac:dyDescent="0.25">
      <c r="A312">
        <v>31.8</v>
      </c>
      <c r="B312">
        <v>4</v>
      </c>
      <c r="C312">
        <v>85</v>
      </c>
      <c r="D312">
        <v>65</v>
      </c>
      <c r="E312">
        <v>2020</v>
      </c>
      <c r="F312">
        <v>19.2</v>
      </c>
      <c r="G312">
        <v>79</v>
      </c>
      <c r="H312" t="s">
        <v>1520</v>
      </c>
      <c r="I312" t="s">
        <v>1355</v>
      </c>
      <c r="J312" t="s">
        <v>925</v>
      </c>
      <c r="K312">
        <v>210</v>
      </c>
      <c r="L312" t="b">
        <f>Data_Completeness(MileageData[[#This Row],[MPG]:[Acceleration]])</f>
        <v>1</v>
      </c>
    </row>
    <row r="313" spans="1:12" x14ac:dyDescent="0.25">
      <c r="A313">
        <v>37.299999999999997</v>
      </c>
      <c r="B313">
        <v>4</v>
      </c>
      <c r="C313">
        <v>91</v>
      </c>
      <c r="D313">
        <v>69</v>
      </c>
      <c r="E313">
        <v>2130</v>
      </c>
      <c r="F313">
        <v>14.7</v>
      </c>
      <c r="G313">
        <v>79</v>
      </c>
      <c r="H313" t="s">
        <v>1519</v>
      </c>
      <c r="I313" t="s">
        <v>1356</v>
      </c>
      <c r="J313" t="s">
        <v>989</v>
      </c>
      <c r="K313" t="s">
        <v>1357</v>
      </c>
      <c r="L313" t="b">
        <f>Data_Completeness(MileageData[[#This Row],[MPG]:[Acceleration]])</f>
        <v>1</v>
      </c>
    </row>
    <row r="314" spans="1:12" x14ac:dyDescent="0.25">
      <c r="A314">
        <v>28.4</v>
      </c>
      <c r="B314">
        <v>4</v>
      </c>
      <c r="C314">
        <v>151</v>
      </c>
      <c r="D314">
        <v>90</v>
      </c>
      <c r="E314">
        <v>2670</v>
      </c>
      <c r="F314">
        <v>16</v>
      </c>
      <c r="G314">
        <v>79</v>
      </c>
      <c r="H314" t="s">
        <v>1518</v>
      </c>
      <c r="I314" t="s">
        <v>1358</v>
      </c>
      <c r="J314" t="s">
        <v>872</v>
      </c>
      <c r="K314" t="s">
        <v>1359</v>
      </c>
      <c r="L314" t="b">
        <f>Data_Completeness(MileageData[[#This Row],[MPG]:[Acceleration]])</f>
        <v>1</v>
      </c>
    </row>
    <row r="315" spans="1:12" x14ac:dyDescent="0.25">
      <c r="A315">
        <v>28.8</v>
      </c>
      <c r="B315">
        <v>6</v>
      </c>
      <c r="C315">
        <v>173</v>
      </c>
      <c r="D315">
        <v>115</v>
      </c>
      <c r="E315">
        <v>2595</v>
      </c>
      <c r="F315">
        <v>11.3</v>
      </c>
      <c r="G315">
        <v>79</v>
      </c>
      <c r="H315" t="s">
        <v>1518</v>
      </c>
      <c r="I315" t="s">
        <v>1360</v>
      </c>
      <c r="J315" t="s">
        <v>869</v>
      </c>
      <c r="K315" t="s">
        <v>1361</v>
      </c>
      <c r="L315" t="b">
        <f>Data_Completeness(MileageData[[#This Row],[MPG]:[Acceleration]])</f>
        <v>1</v>
      </c>
    </row>
    <row r="316" spans="1:12" x14ac:dyDescent="0.25">
      <c r="A316">
        <v>26.8</v>
      </c>
      <c r="B316">
        <v>6</v>
      </c>
      <c r="C316">
        <v>173</v>
      </c>
      <c r="D316">
        <v>115</v>
      </c>
      <c r="E316">
        <v>2700</v>
      </c>
      <c r="F316">
        <v>12.9</v>
      </c>
      <c r="G316">
        <v>79</v>
      </c>
      <c r="H316" t="s">
        <v>1518</v>
      </c>
      <c r="I316" t="s">
        <v>1362</v>
      </c>
      <c r="J316" t="s">
        <v>1015</v>
      </c>
      <c r="K316" t="s">
        <v>1363</v>
      </c>
      <c r="L316" t="b">
        <f>Data_Completeness(MileageData[[#This Row],[MPG]:[Acceleration]])</f>
        <v>1</v>
      </c>
    </row>
    <row r="317" spans="1:12" x14ac:dyDescent="0.25">
      <c r="A317">
        <v>33.5</v>
      </c>
      <c r="B317">
        <v>4</v>
      </c>
      <c r="C317">
        <v>151</v>
      </c>
      <c r="D317">
        <v>90</v>
      </c>
      <c r="E317">
        <v>2556</v>
      </c>
      <c r="F317">
        <v>13.2</v>
      </c>
      <c r="G317">
        <v>79</v>
      </c>
      <c r="H317" t="s">
        <v>1518</v>
      </c>
      <c r="I317" t="s">
        <v>1364</v>
      </c>
      <c r="J317" t="s">
        <v>890</v>
      </c>
      <c r="K317" t="s">
        <v>1365</v>
      </c>
      <c r="L317" t="b">
        <f>Data_Completeness(MileageData[[#This Row],[MPG]:[Acceleration]])</f>
        <v>1</v>
      </c>
    </row>
    <row r="318" spans="1:12" x14ac:dyDescent="0.25">
      <c r="A318">
        <v>41.5</v>
      </c>
      <c r="B318">
        <v>4</v>
      </c>
      <c r="C318">
        <v>98</v>
      </c>
      <c r="D318">
        <v>76</v>
      </c>
      <c r="E318">
        <v>2144</v>
      </c>
      <c r="F318">
        <v>14.7</v>
      </c>
      <c r="G318">
        <v>80</v>
      </c>
      <c r="H318" t="s">
        <v>1519</v>
      </c>
      <c r="I318" t="s">
        <v>1184</v>
      </c>
      <c r="J318" t="s">
        <v>1185</v>
      </c>
      <c r="K318" t="s">
        <v>1165</v>
      </c>
      <c r="L318" t="b">
        <f>Data_Completeness(MileageData[[#This Row],[MPG]:[Acceleration]])</f>
        <v>1</v>
      </c>
    </row>
    <row r="319" spans="1:12" x14ac:dyDescent="0.25">
      <c r="A319">
        <v>38.1</v>
      </c>
      <c r="B319">
        <v>4</v>
      </c>
      <c r="C319">
        <v>89</v>
      </c>
      <c r="D319">
        <v>60</v>
      </c>
      <c r="E319">
        <v>1968</v>
      </c>
      <c r="F319">
        <v>18.8</v>
      </c>
      <c r="G319">
        <v>80</v>
      </c>
      <c r="H319" t="s">
        <v>1520</v>
      </c>
      <c r="I319" t="s">
        <v>1366</v>
      </c>
      <c r="J319" t="s">
        <v>916</v>
      </c>
      <c r="K319" t="s">
        <v>1367</v>
      </c>
      <c r="L319" t="b">
        <f>Data_Completeness(MileageData[[#This Row],[MPG]:[Acceleration]])</f>
        <v>1</v>
      </c>
    </row>
    <row r="320" spans="1:12" x14ac:dyDescent="0.25">
      <c r="A320">
        <v>32.1</v>
      </c>
      <c r="B320">
        <v>4</v>
      </c>
      <c r="C320">
        <v>98</v>
      </c>
      <c r="D320">
        <v>70</v>
      </c>
      <c r="E320">
        <v>2120</v>
      </c>
      <c r="F320">
        <v>15.5</v>
      </c>
      <c r="G320">
        <v>80</v>
      </c>
      <c r="H320" t="s">
        <v>1518</v>
      </c>
      <c r="I320" t="s">
        <v>1180</v>
      </c>
      <c r="J320" t="s">
        <v>869</v>
      </c>
      <c r="K320" t="s">
        <v>1181</v>
      </c>
      <c r="L320" t="b">
        <f>Data_Completeness(MileageData[[#This Row],[MPG]:[Acceleration]])</f>
        <v>1</v>
      </c>
    </row>
    <row r="321" spans="1:12" x14ac:dyDescent="0.25">
      <c r="A321">
        <v>37.200000000000003</v>
      </c>
      <c r="B321">
        <v>4</v>
      </c>
      <c r="C321">
        <v>86</v>
      </c>
      <c r="D321">
        <v>65</v>
      </c>
      <c r="E321">
        <v>2019</v>
      </c>
      <c r="F321">
        <v>16.399999999999999</v>
      </c>
      <c r="G321">
        <v>80</v>
      </c>
      <c r="H321" t="s">
        <v>1520</v>
      </c>
      <c r="I321" t="s">
        <v>1368</v>
      </c>
      <c r="J321" t="s">
        <v>925</v>
      </c>
      <c r="K321">
        <v>310</v>
      </c>
      <c r="L321" t="b">
        <f>Data_Completeness(MileageData[[#This Row],[MPG]:[Acceleration]])</f>
        <v>1</v>
      </c>
    </row>
    <row r="322" spans="1:12" x14ac:dyDescent="0.25">
      <c r="A322">
        <v>28</v>
      </c>
      <c r="B322">
        <v>4</v>
      </c>
      <c r="C322">
        <v>151</v>
      </c>
      <c r="D322">
        <v>90</v>
      </c>
      <c r="E322">
        <v>2678</v>
      </c>
      <c r="F322">
        <v>16.5</v>
      </c>
      <c r="G322">
        <v>80</v>
      </c>
      <c r="H322" t="s">
        <v>1518</v>
      </c>
      <c r="I322" t="s">
        <v>1360</v>
      </c>
      <c r="J322" t="s">
        <v>869</v>
      </c>
      <c r="K322" t="s">
        <v>1361</v>
      </c>
      <c r="L322" t="b">
        <f>Data_Completeness(MileageData[[#This Row],[MPG]:[Acceleration]])</f>
        <v>1</v>
      </c>
    </row>
    <row r="323" spans="1:12" x14ac:dyDescent="0.25">
      <c r="A323">
        <v>26.4</v>
      </c>
      <c r="B323">
        <v>4</v>
      </c>
      <c r="C323">
        <v>140</v>
      </c>
      <c r="D323">
        <v>88</v>
      </c>
      <c r="E323">
        <v>2870</v>
      </c>
      <c r="F323">
        <v>18.100000000000001</v>
      </c>
      <c r="G323">
        <v>80</v>
      </c>
      <c r="H323" t="s">
        <v>1518</v>
      </c>
      <c r="I323" t="s">
        <v>1369</v>
      </c>
      <c r="J323" t="s">
        <v>881</v>
      </c>
      <c r="K323" t="s">
        <v>1370</v>
      </c>
      <c r="L323" t="b">
        <f>Data_Completeness(MileageData[[#This Row],[MPG]:[Acceleration]])</f>
        <v>1</v>
      </c>
    </row>
    <row r="324" spans="1:12" x14ac:dyDescent="0.25">
      <c r="A324">
        <v>24.3</v>
      </c>
      <c r="B324">
        <v>4</v>
      </c>
      <c r="C324">
        <v>151</v>
      </c>
      <c r="D324">
        <v>90</v>
      </c>
      <c r="E324">
        <v>3003</v>
      </c>
      <c r="F324">
        <v>20.100000000000001</v>
      </c>
      <c r="G324">
        <v>80</v>
      </c>
      <c r="H324" t="s">
        <v>1518</v>
      </c>
      <c r="I324" t="s">
        <v>1282</v>
      </c>
      <c r="J324" t="s">
        <v>878</v>
      </c>
      <c r="K324" t="s">
        <v>1283</v>
      </c>
      <c r="L324" t="b">
        <f>Data_Completeness(MileageData[[#This Row],[MPG]:[Acceleration]])</f>
        <v>1</v>
      </c>
    </row>
    <row r="325" spans="1:12" x14ac:dyDescent="0.25">
      <c r="A325">
        <v>19.100000000000001</v>
      </c>
      <c r="B325">
        <v>6</v>
      </c>
      <c r="C325">
        <v>225</v>
      </c>
      <c r="D325">
        <v>90</v>
      </c>
      <c r="E325">
        <v>3381</v>
      </c>
      <c r="F325">
        <v>18.7</v>
      </c>
      <c r="G325">
        <v>80</v>
      </c>
      <c r="H325" t="s">
        <v>1518</v>
      </c>
      <c r="I325" t="s">
        <v>1288</v>
      </c>
      <c r="J325" t="s">
        <v>906</v>
      </c>
      <c r="K325" t="s">
        <v>1289</v>
      </c>
      <c r="L325" t="b">
        <f>Data_Completeness(MileageData[[#This Row],[MPG]:[Acceleration]])</f>
        <v>1</v>
      </c>
    </row>
    <row r="326" spans="1:12" x14ac:dyDescent="0.25">
      <c r="A326">
        <v>34.299999999999997</v>
      </c>
      <c r="B326">
        <v>4</v>
      </c>
      <c r="C326">
        <v>97</v>
      </c>
      <c r="D326">
        <v>78</v>
      </c>
      <c r="E326">
        <v>2188</v>
      </c>
      <c r="F326">
        <v>15.8</v>
      </c>
      <c r="G326">
        <v>80</v>
      </c>
      <c r="H326" t="s">
        <v>1519</v>
      </c>
      <c r="I326" t="s">
        <v>1371</v>
      </c>
      <c r="J326" t="s">
        <v>933</v>
      </c>
      <c r="K326">
        <v>4000</v>
      </c>
      <c r="L326" t="b">
        <f>Data_Completeness(MileageData[[#This Row],[MPG]:[Acceleration]])</f>
        <v>1</v>
      </c>
    </row>
    <row r="327" spans="1:12" x14ac:dyDescent="0.25">
      <c r="A327">
        <v>29.8</v>
      </c>
      <c r="B327">
        <v>4</v>
      </c>
      <c r="C327">
        <v>134</v>
      </c>
      <c r="D327">
        <v>90</v>
      </c>
      <c r="E327">
        <v>2711</v>
      </c>
      <c r="F327">
        <v>15.5</v>
      </c>
      <c r="G327">
        <v>80</v>
      </c>
      <c r="H327" t="s">
        <v>1520</v>
      </c>
      <c r="I327" t="s">
        <v>1372</v>
      </c>
      <c r="J327" t="s">
        <v>916</v>
      </c>
      <c r="K327" t="s">
        <v>1373</v>
      </c>
      <c r="L327" t="b">
        <f>Data_Completeness(MileageData[[#This Row],[MPG]:[Acceleration]])</f>
        <v>1</v>
      </c>
    </row>
    <row r="328" spans="1:12" x14ac:dyDescent="0.25">
      <c r="A328">
        <v>31.3</v>
      </c>
      <c r="B328">
        <v>4</v>
      </c>
      <c r="C328">
        <v>120</v>
      </c>
      <c r="D328">
        <v>75</v>
      </c>
      <c r="E328">
        <v>2542</v>
      </c>
      <c r="F328">
        <v>17.5</v>
      </c>
      <c r="G328">
        <v>80</v>
      </c>
      <c r="H328" t="s">
        <v>1520</v>
      </c>
      <c r="I328" t="s">
        <v>1374</v>
      </c>
      <c r="J328" t="s">
        <v>1021</v>
      </c>
      <c r="K328">
        <v>626</v>
      </c>
      <c r="L328" t="b">
        <f>Data_Completeness(MileageData[[#This Row],[MPG]:[Acceleration]])</f>
        <v>1</v>
      </c>
    </row>
    <row r="329" spans="1:12" x14ac:dyDescent="0.25">
      <c r="A329">
        <v>37</v>
      </c>
      <c r="B329">
        <v>4</v>
      </c>
      <c r="C329">
        <v>119</v>
      </c>
      <c r="D329">
        <v>92</v>
      </c>
      <c r="E329">
        <v>2434</v>
      </c>
      <c r="F329">
        <v>15</v>
      </c>
      <c r="G329">
        <v>80</v>
      </c>
      <c r="H329" t="s">
        <v>1520</v>
      </c>
      <c r="I329" t="s">
        <v>1375</v>
      </c>
      <c r="J329" t="s">
        <v>925</v>
      </c>
      <c r="K329" t="s">
        <v>1376</v>
      </c>
      <c r="L329" t="b">
        <f>Data_Completeness(MileageData[[#This Row],[MPG]:[Acceleration]])</f>
        <v>1</v>
      </c>
    </row>
    <row r="330" spans="1:12" x14ac:dyDescent="0.25">
      <c r="A330">
        <v>32.200000000000003</v>
      </c>
      <c r="B330">
        <v>4</v>
      </c>
      <c r="C330">
        <v>108</v>
      </c>
      <c r="D330">
        <v>75</v>
      </c>
      <c r="E330">
        <v>2265</v>
      </c>
      <c r="F330">
        <v>15.2</v>
      </c>
      <c r="G330">
        <v>80</v>
      </c>
      <c r="H330" t="s">
        <v>1520</v>
      </c>
      <c r="I330" t="s">
        <v>1160</v>
      </c>
      <c r="J330" t="s">
        <v>916</v>
      </c>
      <c r="K330" t="s">
        <v>1161</v>
      </c>
      <c r="L330" t="b">
        <f>Data_Completeness(MileageData[[#This Row],[MPG]:[Acceleration]])</f>
        <v>1</v>
      </c>
    </row>
    <row r="331" spans="1:12" x14ac:dyDescent="0.25">
      <c r="A331">
        <v>46.6</v>
      </c>
      <c r="B331">
        <v>4</v>
      </c>
      <c r="C331">
        <v>86</v>
      </c>
      <c r="D331">
        <v>65</v>
      </c>
      <c r="E331">
        <v>2110</v>
      </c>
      <c r="F331">
        <v>17.899999999999999</v>
      </c>
      <c r="G331">
        <v>80</v>
      </c>
      <c r="H331" t="s">
        <v>1520</v>
      </c>
      <c r="I331" t="s">
        <v>1377</v>
      </c>
      <c r="J331" t="s">
        <v>1021</v>
      </c>
      <c r="K331" t="s">
        <v>1378</v>
      </c>
      <c r="L331" t="b">
        <f>Data_Completeness(MileageData[[#This Row],[MPG]:[Acceleration]])</f>
        <v>1</v>
      </c>
    </row>
    <row r="332" spans="1:12" x14ac:dyDescent="0.25">
      <c r="A332">
        <v>27.9</v>
      </c>
      <c r="B332">
        <v>4</v>
      </c>
      <c r="C332">
        <v>156</v>
      </c>
      <c r="D332">
        <v>105</v>
      </c>
      <c r="E332">
        <v>2800</v>
      </c>
      <c r="F332">
        <v>14.4</v>
      </c>
      <c r="G332">
        <v>80</v>
      </c>
      <c r="H332" t="s">
        <v>1518</v>
      </c>
      <c r="I332" t="s">
        <v>1130</v>
      </c>
      <c r="J332" t="s">
        <v>906</v>
      </c>
      <c r="K332" t="s">
        <v>1131</v>
      </c>
      <c r="L332" t="b">
        <f>Data_Completeness(MileageData[[#This Row],[MPG]:[Acceleration]])</f>
        <v>1</v>
      </c>
    </row>
    <row r="333" spans="1:12" x14ac:dyDescent="0.25">
      <c r="A333">
        <v>40.799999999999997</v>
      </c>
      <c r="B333">
        <v>4</v>
      </c>
      <c r="C333">
        <v>85</v>
      </c>
      <c r="D333">
        <v>65</v>
      </c>
      <c r="E333">
        <v>2110</v>
      </c>
      <c r="F333">
        <v>19.2</v>
      </c>
      <c r="G333">
        <v>80</v>
      </c>
      <c r="H333" t="s">
        <v>1520</v>
      </c>
      <c r="I333" t="s">
        <v>1355</v>
      </c>
      <c r="J333" t="s">
        <v>925</v>
      </c>
      <c r="K333">
        <v>210</v>
      </c>
      <c r="L333" t="b">
        <f>Data_Completeness(MileageData[[#This Row],[MPG]:[Acceleration]])</f>
        <v>1</v>
      </c>
    </row>
    <row r="334" spans="1:12" x14ac:dyDescent="0.25">
      <c r="A334">
        <v>44.3</v>
      </c>
      <c r="B334">
        <v>4</v>
      </c>
      <c r="C334">
        <v>90</v>
      </c>
      <c r="D334">
        <v>48</v>
      </c>
      <c r="E334">
        <v>2085</v>
      </c>
      <c r="F334">
        <v>21.7</v>
      </c>
      <c r="G334">
        <v>80</v>
      </c>
      <c r="H334" t="s">
        <v>1519</v>
      </c>
      <c r="I334" t="s">
        <v>1379</v>
      </c>
      <c r="J334" t="s">
        <v>1185</v>
      </c>
      <c r="K334" t="s">
        <v>1380</v>
      </c>
      <c r="L334" t="b">
        <f>Data_Completeness(MileageData[[#This Row],[MPG]:[Acceleration]])</f>
        <v>1</v>
      </c>
    </row>
    <row r="335" spans="1:12" x14ac:dyDescent="0.25">
      <c r="A335">
        <v>43.4</v>
      </c>
      <c r="B335">
        <v>4</v>
      </c>
      <c r="C335">
        <v>90</v>
      </c>
      <c r="D335">
        <v>48</v>
      </c>
      <c r="E335">
        <v>2335</v>
      </c>
      <c r="F335">
        <v>23.7</v>
      </c>
      <c r="G335">
        <v>80</v>
      </c>
      <c r="H335" t="s">
        <v>1519</v>
      </c>
      <c r="I335" t="s">
        <v>1381</v>
      </c>
      <c r="J335" t="s">
        <v>1185</v>
      </c>
      <c r="K335" t="s">
        <v>1382</v>
      </c>
      <c r="L335" t="b">
        <f>Data_Completeness(MileageData[[#This Row],[MPG]:[Acceleration]])</f>
        <v>1</v>
      </c>
    </row>
    <row r="336" spans="1:12" x14ac:dyDescent="0.25">
      <c r="A336">
        <v>36.4</v>
      </c>
      <c r="B336">
        <v>5</v>
      </c>
      <c r="C336">
        <v>121</v>
      </c>
      <c r="D336">
        <v>67</v>
      </c>
      <c r="E336">
        <v>2950</v>
      </c>
      <c r="F336">
        <v>19.899999999999999</v>
      </c>
      <c r="G336">
        <v>80</v>
      </c>
      <c r="H336" t="s">
        <v>1519</v>
      </c>
      <c r="I336" t="s">
        <v>1383</v>
      </c>
      <c r="J336" t="s">
        <v>933</v>
      </c>
      <c r="K336" t="s">
        <v>1384</v>
      </c>
      <c r="L336" t="b">
        <f>Data_Completeness(MileageData[[#This Row],[MPG]:[Acceleration]])</f>
        <v>1</v>
      </c>
    </row>
    <row r="337" spans="1:12" x14ac:dyDescent="0.25">
      <c r="A337">
        <v>30</v>
      </c>
      <c r="B337">
        <v>4</v>
      </c>
      <c r="C337">
        <v>146</v>
      </c>
      <c r="D337">
        <v>67</v>
      </c>
      <c r="E337">
        <v>3250</v>
      </c>
      <c r="F337">
        <v>21.8</v>
      </c>
      <c r="G337">
        <v>80</v>
      </c>
      <c r="H337" t="s">
        <v>1519</v>
      </c>
      <c r="I337" t="s">
        <v>1385</v>
      </c>
      <c r="J337" t="s">
        <v>1200</v>
      </c>
      <c r="K337" t="s">
        <v>1386</v>
      </c>
      <c r="L337" t="b">
        <f>Data_Completeness(MileageData[[#This Row],[MPG]:[Acceleration]])</f>
        <v>1</v>
      </c>
    </row>
    <row r="338" spans="1:12" x14ac:dyDescent="0.25">
      <c r="A338">
        <v>44.6</v>
      </c>
      <c r="B338">
        <v>4</v>
      </c>
      <c r="C338">
        <v>91</v>
      </c>
      <c r="D338">
        <v>67</v>
      </c>
      <c r="E338">
        <v>1850</v>
      </c>
      <c r="F338">
        <v>13.8</v>
      </c>
      <c r="G338">
        <v>80</v>
      </c>
      <c r="H338" t="s">
        <v>1520</v>
      </c>
      <c r="I338" t="s">
        <v>1387</v>
      </c>
      <c r="J338" t="s">
        <v>1135</v>
      </c>
      <c r="K338" t="s">
        <v>1388</v>
      </c>
      <c r="L338" t="b">
        <f>Data_Completeness(MileageData[[#This Row],[MPG]:[Acceleration]])</f>
        <v>1</v>
      </c>
    </row>
    <row r="339" spans="1:12" x14ac:dyDescent="0.25">
      <c r="A339">
        <v>40.9</v>
      </c>
      <c r="B339">
        <v>4</v>
      </c>
      <c r="C339">
        <v>85</v>
      </c>
      <c r="E339">
        <v>1835</v>
      </c>
      <c r="F339">
        <v>17.3</v>
      </c>
      <c r="G339">
        <v>80</v>
      </c>
      <c r="H339" t="s">
        <v>1519</v>
      </c>
      <c r="I339" t="s">
        <v>1389</v>
      </c>
      <c r="J339" t="s">
        <v>1037</v>
      </c>
      <c r="K339" t="s">
        <v>1390</v>
      </c>
      <c r="L339" t="b">
        <f>Data_Completeness(MileageData[[#This Row],[MPG]:[Acceleration]])</f>
        <v>0</v>
      </c>
    </row>
    <row r="340" spans="1:12" x14ac:dyDescent="0.25">
      <c r="A340">
        <v>33.799999999999997</v>
      </c>
      <c r="B340">
        <v>4</v>
      </c>
      <c r="C340">
        <v>97</v>
      </c>
      <c r="D340">
        <v>67</v>
      </c>
      <c r="E340">
        <v>2145</v>
      </c>
      <c r="F340">
        <v>18</v>
      </c>
      <c r="G340">
        <v>80</v>
      </c>
      <c r="H340" t="s">
        <v>1520</v>
      </c>
      <c r="I340" t="s">
        <v>1253</v>
      </c>
      <c r="J340" t="s">
        <v>1137</v>
      </c>
      <c r="K340" t="s">
        <v>1254</v>
      </c>
      <c r="L340" t="b">
        <f>Data_Completeness(MileageData[[#This Row],[MPG]:[Acceleration]])</f>
        <v>1</v>
      </c>
    </row>
    <row r="341" spans="1:12" x14ac:dyDescent="0.25">
      <c r="A341">
        <v>29.8</v>
      </c>
      <c r="B341">
        <v>4</v>
      </c>
      <c r="C341">
        <v>89</v>
      </c>
      <c r="D341">
        <v>62</v>
      </c>
      <c r="E341">
        <v>1845</v>
      </c>
      <c r="F341">
        <v>15.3</v>
      </c>
      <c r="G341">
        <v>80</v>
      </c>
      <c r="H341" t="s">
        <v>1519</v>
      </c>
      <c r="I341" t="s">
        <v>1391</v>
      </c>
      <c r="J341" t="s">
        <v>1392</v>
      </c>
      <c r="K341" t="s">
        <v>1165</v>
      </c>
      <c r="L341" t="b">
        <f>Data_Completeness(MileageData[[#This Row],[MPG]:[Acceleration]])</f>
        <v>1</v>
      </c>
    </row>
    <row r="342" spans="1:12" x14ac:dyDescent="0.25">
      <c r="A342">
        <v>32.700000000000003</v>
      </c>
      <c r="B342">
        <v>6</v>
      </c>
      <c r="C342">
        <v>168</v>
      </c>
      <c r="D342">
        <v>132</v>
      </c>
      <c r="E342">
        <v>2910</v>
      </c>
      <c r="F342">
        <v>11.4</v>
      </c>
      <c r="G342">
        <v>80</v>
      </c>
      <c r="H342" t="s">
        <v>1520</v>
      </c>
      <c r="I342" t="s">
        <v>1393</v>
      </c>
      <c r="J342" t="s">
        <v>925</v>
      </c>
      <c r="K342" t="s">
        <v>1394</v>
      </c>
      <c r="L342" t="b">
        <f>Data_Completeness(MileageData[[#This Row],[MPG]:[Acceleration]])</f>
        <v>1</v>
      </c>
    </row>
    <row r="343" spans="1:12" x14ac:dyDescent="0.25">
      <c r="A343">
        <v>23.7</v>
      </c>
      <c r="B343">
        <v>3</v>
      </c>
      <c r="C343">
        <v>70</v>
      </c>
      <c r="D343">
        <v>100</v>
      </c>
      <c r="E343">
        <v>2420</v>
      </c>
      <c r="F343">
        <v>12.5</v>
      </c>
      <c r="G343">
        <v>80</v>
      </c>
      <c r="H343" t="s">
        <v>1520</v>
      </c>
      <c r="I343" t="s">
        <v>1395</v>
      </c>
      <c r="J343" t="s">
        <v>1021</v>
      </c>
      <c r="K343" t="s">
        <v>1396</v>
      </c>
      <c r="L343" t="b">
        <f>Data_Completeness(MileageData[[#This Row],[MPG]:[Acceleration]])</f>
        <v>1</v>
      </c>
    </row>
    <row r="344" spans="1:12" x14ac:dyDescent="0.25">
      <c r="A344">
        <v>35</v>
      </c>
      <c r="B344">
        <v>4</v>
      </c>
      <c r="C344">
        <v>122</v>
      </c>
      <c r="D344">
        <v>88</v>
      </c>
      <c r="E344">
        <v>2500</v>
      </c>
      <c r="F344">
        <v>15.1</v>
      </c>
      <c r="G344">
        <v>80</v>
      </c>
      <c r="H344" t="s">
        <v>1519</v>
      </c>
      <c r="I344" t="s">
        <v>1397</v>
      </c>
      <c r="J344" t="s">
        <v>1398</v>
      </c>
      <c r="K344" t="s">
        <v>1399</v>
      </c>
      <c r="L344" t="b">
        <f>Data_Completeness(MileageData[[#This Row],[MPG]:[Acceleration]])</f>
        <v>1</v>
      </c>
    </row>
    <row r="345" spans="1:12" x14ac:dyDescent="0.25">
      <c r="A345">
        <v>23.6</v>
      </c>
      <c r="B345">
        <v>4</v>
      </c>
      <c r="C345">
        <v>140</v>
      </c>
      <c r="E345">
        <v>2905</v>
      </c>
      <c r="F345">
        <v>14.3</v>
      </c>
      <c r="G345">
        <v>80</v>
      </c>
      <c r="H345" t="s">
        <v>1518</v>
      </c>
      <c r="I345" t="s">
        <v>1400</v>
      </c>
      <c r="J345" t="s">
        <v>881</v>
      </c>
      <c r="K345" t="s">
        <v>1401</v>
      </c>
      <c r="L345" t="b">
        <f>Data_Completeness(MileageData[[#This Row],[MPG]:[Acceleration]])</f>
        <v>0</v>
      </c>
    </row>
    <row r="346" spans="1:12" x14ac:dyDescent="0.25">
      <c r="A346">
        <v>32.4</v>
      </c>
      <c r="B346">
        <v>4</v>
      </c>
      <c r="C346">
        <v>107</v>
      </c>
      <c r="D346">
        <v>72</v>
      </c>
      <c r="E346">
        <v>2290</v>
      </c>
      <c r="F346">
        <v>17</v>
      </c>
      <c r="G346">
        <v>80</v>
      </c>
      <c r="H346" t="s">
        <v>1520</v>
      </c>
      <c r="I346" t="s">
        <v>1402</v>
      </c>
      <c r="J346" t="s">
        <v>1135</v>
      </c>
      <c r="K346" t="s">
        <v>1403</v>
      </c>
      <c r="L346" t="b">
        <f>Data_Completeness(MileageData[[#This Row],[MPG]:[Acceleration]])</f>
        <v>1</v>
      </c>
    </row>
    <row r="347" spans="1:12" x14ac:dyDescent="0.25">
      <c r="A347">
        <v>27.2</v>
      </c>
      <c r="B347">
        <v>4</v>
      </c>
      <c r="C347">
        <v>135</v>
      </c>
      <c r="D347">
        <v>84</v>
      </c>
      <c r="E347">
        <v>2490</v>
      </c>
      <c r="F347">
        <v>15.7</v>
      </c>
      <c r="G347">
        <v>81</v>
      </c>
      <c r="H347" t="s">
        <v>1518</v>
      </c>
      <c r="I347" t="s">
        <v>1404</v>
      </c>
      <c r="J347" t="s">
        <v>875</v>
      </c>
      <c r="K347" t="s">
        <v>1405</v>
      </c>
      <c r="L347" t="b">
        <f>Data_Completeness(MileageData[[#This Row],[MPG]:[Acceleration]])</f>
        <v>1</v>
      </c>
    </row>
    <row r="348" spans="1:12" x14ac:dyDescent="0.25">
      <c r="A348">
        <v>26.6</v>
      </c>
      <c r="B348">
        <v>4</v>
      </c>
      <c r="C348">
        <v>151</v>
      </c>
      <c r="D348">
        <v>84</v>
      </c>
      <c r="E348">
        <v>2635</v>
      </c>
      <c r="F348">
        <v>16.399999999999999</v>
      </c>
      <c r="G348">
        <v>81</v>
      </c>
      <c r="H348" t="s">
        <v>1518</v>
      </c>
      <c r="I348" t="s">
        <v>1229</v>
      </c>
      <c r="J348" t="s">
        <v>872</v>
      </c>
      <c r="K348" t="s">
        <v>1230</v>
      </c>
      <c r="L348" t="b">
        <f>Data_Completeness(MileageData[[#This Row],[MPG]:[Acceleration]])</f>
        <v>1</v>
      </c>
    </row>
    <row r="349" spans="1:12" x14ac:dyDescent="0.25">
      <c r="A349">
        <v>25.8</v>
      </c>
      <c r="B349">
        <v>4</v>
      </c>
      <c r="C349">
        <v>156</v>
      </c>
      <c r="D349">
        <v>92</v>
      </c>
      <c r="E349">
        <v>2620</v>
      </c>
      <c r="F349">
        <v>14.4</v>
      </c>
      <c r="G349">
        <v>81</v>
      </c>
      <c r="H349" t="s">
        <v>1518</v>
      </c>
      <c r="I349" t="s">
        <v>1406</v>
      </c>
      <c r="J349" t="s">
        <v>906</v>
      </c>
      <c r="K349" t="s">
        <v>1407</v>
      </c>
      <c r="L349" t="b">
        <f>Data_Completeness(MileageData[[#This Row],[MPG]:[Acceleration]])</f>
        <v>1</v>
      </c>
    </row>
    <row r="350" spans="1:12" x14ac:dyDescent="0.25">
      <c r="A350">
        <v>23.5</v>
      </c>
      <c r="B350">
        <v>6</v>
      </c>
      <c r="C350">
        <v>173</v>
      </c>
      <c r="D350">
        <v>110</v>
      </c>
      <c r="E350">
        <v>2725</v>
      </c>
      <c r="F350">
        <v>12.6</v>
      </c>
      <c r="G350">
        <v>81</v>
      </c>
      <c r="H350" t="s">
        <v>1518</v>
      </c>
      <c r="I350" t="s">
        <v>1360</v>
      </c>
      <c r="J350" t="s">
        <v>869</v>
      </c>
      <c r="K350" t="s">
        <v>1361</v>
      </c>
      <c r="L350" t="b">
        <f>Data_Completeness(MileageData[[#This Row],[MPG]:[Acceleration]])</f>
        <v>1</v>
      </c>
    </row>
    <row r="351" spans="1:12" x14ac:dyDescent="0.25">
      <c r="A351">
        <v>30</v>
      </c>
      <c r="B351">
        <v>4</v>
      </c>
      <c r="C351">
        <v>135</v>
      </c>
      <c r="D351">
        <v>84</v>
      </c>
      <c r="E351">
        <v>2385</v>
      </c>
      <c r="F351">
        <v>12.9</v>
      </c>
      <c r="G351">
        <v>81</v>
      </c>
      <c r="H351" t="s">
        <v>1518</v>
      </c>
      <c r="I351" t="s">
        <v>1404</v>
      </c>
      <c r="J351" t="s">
        <v>875</v>
      </c>
      <c r="K351" t="s">
        <v>1405</v>
      </c>
      <c r="L351" t="b">
        <f>Data_Completeness(MileageData[[#This Row],[MPG]:[Acceleration]])</f>
        <v>1</v>
      </c>
    </row>
    <row r="352" spans="1:12" x14ac:dyDescent="0.25">
      <c r="A352">
        <v>39.1</v>
      </c>
      <c r="B352">
        <v>4</v>
      </c>
      <c r="C352">
        <v>79</v>
      </c>
      <c r="D352">
        <v>58</v>
      </c>
      <c r="E352">
        <v>1755</v>
      </c>
      <c r="F352">
        <v>16.899999999999999</v>
      </c>
      <c r="G352">
        <v>81</v>
      </c>
      <c r="H352" t="s">
        <v>1520</v>
      </c>
      <c r="I352" t="s">
        <v>1408</v>
      </c>
      <c r="J352" t="s">
        <v>916</v>
      </c>
      <c r="K352" t="s">
        <v>1409</v>
      </c>
      <c r="L352" t="b">
        <f>Data_Completeness(MileageData[[#This Row],[MPG]:[Acceleration]])</f>
        <v>1</v>
      </c>
    </row>
    <row r="353" spans="1:12" x14ac:dyDescent="0.25">
      <c r="A353">
        <v>39</v>
      </c>
      <c r="B353">
        <v>4</v>
      </c>
      <c r="C353">
        <v>86</v>
      </c>
      <c r="D353">
        <v>64</v>
      </c>
      <c r="E353">
        <v>1875</v>
      </c>
      <c r="F353">
        <v>16.399999999999999</v>
      </c>
      <c r="G353">
        <v>81</v>
      </c>
      <c r="H353" t="s">
        <v>1518</v>
      </c>
      <c r="I353" t="s">
        <v>1410</v>
      </c>
      <c r="J353" t="s">
        <v>875</v>
      </c>
      <c r="K353" t="s">
        <v>1411</v>
      </c>
      <c r="L353" t="b">
        <f>Data_Completeness(MileageData[[#This Row],[MPG]:[Acceleration]])</f>
        <v>1</v>
      </c>
    </row>
    <row r="354" spans="1:12" x14ac:dyDescent="0.25">
      <c r="A354">
        <v>35.1</v>
      </c>
      <c r="B354">
        <v>4</v>
      </c>
      <c r="C354">
        <v>81</v>
      </c>
      <c r="D354">
        <v>60</v>
      </c>
      <c r="E354">
        <v>1760</v>
      </c>
      <c r="F354">
        <v>16.100000000000001</v>
      </c>
      <c r="G354">
        <v>81</v>
      </c>
      <c r="H354" t="s">
        <v>1520</v>
      </c>
      <c r="I354" t="s">
        <v>1412</v>
      </c>
      <c r="J354" t="s">
        <v>1135</v>
      </c>
      <c r="K354" t="s">
        <v>1413</v>
      </c>
      <c r="L354" t="b">
        <f>Data_Completeness(MileageData[[#This Row],[MPG]:[Acceleration]])</f>
        <v>1</v>
      </c>
    </row>
    <row r="355" spans="1:12" x14ac:dyDescent="0.25">
      <c r="A355">
        <v>32.299999999999997</v>
      </c>
      <c r="B355">
        <v>4</v>
      </c>
      <c r="C355">
        <v>97</v>
      </c>
      <c r="D355">
        <v>67</v>
      </c>
      <c r="E355">
        <v>2065</v>
      </c>
      <c r="F355">
        <v>17.8</v>
      </c>
      <c r="G355">
        <v>81</v>
      </c>
      <c r="H355" t="s">
        <v>1520</v>
      </c>
      <c r="I355" t="s">
        <v>1137</v>
      </c>
      <c r="J355" s="32" t="s">
        <v>1924</v>
      </c>
      <c r="K355" s="32" t="s">
        <v>1924</v>
      </c>
      <c r="L355" t="b">
        <f>Data_Completeness(MileageData[[#This Row],[MPG]:[Acceleration]])</f>
        <v>1</v>
      </c>
    </row>
    <row r="356" spans="1:12" x14ac:dyDescent="0.25">
      <c r="A356">
        <v>37</v>
      </c>
      <c r="B356">
        <v>4</v>
      </c>
      <c r="C356">
        <v>85</v>
      </c>
      <c r="D356">
        <v>65</v>
      </c>
      <c r="E356">
        <v>1975</v>
      </c>
      <c r="F356">
        <v>19.399999999999999</v>
      </c>
      <c r="G356">
        <v>81</v>
      </c>
      <c r="H356" t="s">
        <v>1520</v>
      </c>
      <c r="I356" t="s">
        <v>1414</v>
      </c>
      <c r="J356" t="s">
        <v>925</v>
      </c>
      <c r="K356" t="s">
        <v>1415</v>
      </c>
      <c r="L356" t="b">
        <f>Data_Completeness(MileageData[[#This Row],[MPG]:[Acceleration]])</f>
        <v>1</v>
      </c>
    </row>
    <row r="357" spans="1:12" x14ac:dyDescent="0.25">
      <c r="A357">
        <v>37.700000000000003</v>
      </c>
      <c r="B357">
        <v>4</v>
      </c>
      <c r="C357">
        <v>89</v>
      </c>
      <c r="D357">
        <v>62</v>
      </c>
      <c r="E357">
        <v>2050</v>
      </c>
      <c r="F357">
        <v>17.3</v>
      </c>
      <c r="G357">
        <v>81</v>
      </c>
      <c r="H357" t="s">
        <v>1520</v>
      </c>
      <c r="I357" t="s">
        <v>1416</v>
      </c>
      <c r="J357" t="s">
        <v>916</v>
      </c>
      <c r="K357" t="s">
        <v>1417</v>
      </c>
      <c r="L357" t="b">
        <f>Data_Completeness(MileageData[[#This Row],[MPG]:[Acceleration]])</f>
        <v>1</v>
      </c>
    </row>
    <row r="358" spans="1:12" x14ac:dyDescent="0.25">
      <c r="A358">
        <v>34.1</v>
      </c>
      <c r="B358">
        <v>4</v>
      </c>
      <c r="C358">
        <v>91</v>
      </c>
      <c r="D358">
        <v>68</v>
      </c>
      <c r="E358">
        <v>1985</v>
      </c>
      <c r="F358">
        <v>16</v>
      </c>
      <c r="G358">
        <v>81</v>
      </c>
      <c r="H358" t="s">
        <v>1520</v>
      </c>
      <c r="I358" t="s">
        <v>1418</v>
      </c>
      <c r="J358" t="s">
        <v>1021</v>
      </c>
      <c r="K358" t="s">
        <v>1419</v>
      </c>
      <c r="L358" t="b">
        <f>Data_Completeness(MileageData[[#This Row],[MPG]:[Acceleration]])</f>
        <v>1</v>
      </c>
    </row>
    <row r="359" spans="1:12" x14ac:dyDescent="0.25">
      <c r="A359">
        <v>34.700000000000003</v>
      </c>
      <c r="B359">
        <v>4</v>
      </c>
      <c r="C359">
        <v>105</v>
      </c>
      <c r="D359">
        <v>63</v>
      </c>
      <c r="E359">
        <v>2215</v>
      </c>
      <c r="F359">
        <v>14.9</v>
      </c>
      <c r="G359">
        <v>81</v>
      </c>
      <c r="H359" t="s">
        <v>1518</v>
      </c>
      <c r="I359" t="s">
        <v>1420</v>
      </c>
      <c r="J359" t="s">
        <v>875</v>
      </c>
      <c r="K359" t="s">
        <v>1421</v>
      </c>
      <c r="L359" t="b">
        <f>Data_Completeness(MileageData[[#This Row],[MPG]:[Acceleration]])</f>
        <v>1</v>
      </c>
    </row>
    <row r="360" spans="1:12" x14ac:dyDescent="0.25">
      <c r="A360">
        <v>34.4</v>
      </c>
      <c r="B360">
        <v>4</v>
      </c>
      <c r="C360">
        <v>98</v>
      </c>
      <c r="D360">
        <v>65</v>
      </c>
      <c r="E360">
        <v>2045</v>
      </c>
      <c r="F360">
        <v>16.2</v>
      </c>
      <c r="G360">
        <v>81</v>
      </c>
      <c r="H360" t="s">
        <v>1518</v>
      </c>
      <c r="I360" t="s">
        <v>1422</v>
      </c>
      <c r="J360" t="s">
        <v>881</v>
      </c>
      <c r="K360" t="s">
        <v>1423</v>
      </c>
      <c r="L360" t="b">
        <f>Data_Completeness(MileageData[[#This Row],[MPG]:[Acceleration]])</f>
        <v>1</v>
      </c>
    </row>
    <row r="361" spans="1:12" x14ac:dyDescent="0.25">
      <c r="A361">
        <v>29.9</v>
      </c>
      <c r="B361">
        <v>4</v>
      </c>
      <c r="C361">
        <v>98</v>
      </c>
      <c r="D361">
        <v>65</v>
      </c>
      <c r="E361">
        <v>2380</v>
      </c>
      <c r="F361">
        <v>20.7</v>
      </c>
      <c r="G361">
        <v>81</v>
      </c>
      <c r="H361" t="s">
        <v>1518</v>
      </c>
      <c r="I361" t="s">
        <v>1424</v>
      </c>
      <c r="J361" t="s">
        <v>881</v>
      </c>
      <c r="K361" t="s">
        <v>1425</v>
      </c>
      <c r="L361" t="b">
        <f>Data_Completeness(MileageData[[#This Row],[MPG]:[Acceleration]])</f>
        <v>1</v>
      </c>
    </row>
    <row r="362" spans="1:12" x14ac:dyDescent="0.25">
      <c r="A362">
        <v>33</v>
      </c>
      <c r="B362">
        <v>4</v>
      </c>
      <c r="C362">
        <v>105</v>
      </c>
      <c r="D362">
        <v>74</v>
      </c>
      <c r="E362">
        <v>2190</v>
      </c>
      <c r="F362">
        <v>14.2</v>
      </c>
      <c r="G362">
        <v>81</v>
      </c>
      <c r="H362" t="s">
        <v>1519</v>
      </c>
      <c r="I362" t="s">
        <v>1426</v>
      </c>
      <c r="J362" t="s">
        <v>928</v>
      </c>
      <c r="K362" t="s">
        <v>1427</v>
      </c>
      <c r="L362" t="b">
        <f>Data_Completeness(MileageData[[#This Row],[MPG]:[Acceleration]])</f>
        <v>1</v>
      </c>
    </row>
    <row r="363" spans="1:12" x14ac:dyDescent="0.25">
      <c r="A363">
        <v>34.5</v>
      </c>
      <c r="B363">
        <v>4</v>
      </c>
      <c r="C363">
        <v>100</v>
      </c>
      <c r="E363">
        <v>2320</v>
      </c>
      <c r="F363">
        <v>15.8</v>
      </c>
      <c r="G363">
        <v>81</v>
      </c>
      <c r="H363" t="s">
        <v>1519</v>
      </c>
      <c r="I363" t="s">
        <v>1428</v>
      </c>
      <c r="J363" t="s">
        <v>1037</v>
      </c>
      <c r="K363" t="s">
        <v>1429</v>
      </c>
      <c r="L363" t="b">
        <f>Data_Completeness(MileageData[[#This Row],[MPG]:[Acceleration]])</f>
        <v>0</v>
      </c>
    </row>
    <row r="364" spans="1:12" x14ac:dyDescent="0.25">
      <c r="A364">
        <v>33.700000000000003</v>
      </c>
      <c r="B364">
        <v>4</v>
      </c>
      <c r="C364">
        <v>107</v>
      </c>
      <c r="D364">
        <v>75</v>
      </c>
      <c r="E364">
        <v>2210</v>
      </c>
      <c r="F364">
        <v>14.4</v>
      </c>
      <c r="G364">
        <v>81</v>
      </c>
      <c r="H364" t="s">
        <v>1520</v>
      </c>
      <c r="I364" t="s">
        <v>1430</v>
      </c>
      <c r="J364" t="s">
        <v>1135</v>
      </c>
      <c r="K364" t="s">
        <v>1431</v>
      </c>
      <c r="L364" t="b">
        <f>Data_Completeness(MileageData[[#This Row],[MPG]:[Acceleration]])</f>
        <v>1</v>
      </c>
    </row>
    <row r="365" spans="1:12" x14ac:dyDescent="0.25">
      <c r="A365">
        <v>32.4</v>
      </c>
      <c r="B365">
        <v>4</v>
      </c>
      <c r="C365">
        <v>108</v>
      </c>
      <c r="D365">
        <v>75</v>
      </c>
      <c r="E365">
        <v>2350</v>
      </c>
      <c r="F365">
        <v>16.8</v>
      </c>
      <c r="G365">
        <v>81</v>
      </c>
      <c r="H365" t="s">
        <v>1520</v>
      </c>
      <c r="I365" t="s">
        <v>1160</v>
      </c>
      <c r="J365" t="s">
        <v>916</v>
      </c>
      <c r="K365" t="s">
        <v>1161</v>
      </c>
      <c r="L365" t="b">
        <f>Data_Completeness(MileageData[[#This Row],[MPG]:[Acceleration]])</f>
        <v>1</v>
      </c>
    </row>
    <row r="366" spans="1:12" x14ac:dyDescent="0.25">
      <c r="A366">
        <v>32.9</v>
      </c>
      <c r="B366">
        <v>4</v>
      </c>
      <c r="C366">
        <v>119</v>
      </c>
      <c r="D366">
        <v>100</v>
      </c>
      <c r="E366">
        <v>2615</v>
      </c>
      <c r="F366">
        <v>14.8</v>
      </c>
      <c r="G366">
        <v>81</v>
      </c>
      <c r="H366" t="s">
        <v>1520</v>
      </c>
      <c r="I366" t="s">
        <v>1432</v>
      </c>
      <c r="J366" t="s">
        <v>925</v>
      </c>
      <c r="K366" t="s">
        <v>1433</v>
      </c>
      <c r="L366" t="b">
        <f>Data_Completeness(MileageData[[#This Row],[MPG]:[Acceleration]])</f>
        <v>1</v>
      </c>
    </row>
    <row r="367" spans="1:12" x14ac:dyDescent="0.25">
      <c r="A367">
        <v>31.6</v>
      </c>
      <c r="B367">
        <v>4</v>
      </c>
      <c r="C367">
        <v>120</v>
      </c>
      <c r="D367">
        <v>74</v>
      </c>
      <c r="E367">
        <v>2635</v>
      </c>
      <c r="F367">
        <v>18.3</v>
      </c>
      <c r="G367">
        <v>81</v>
      </c>
      <c r="H367" t="s">
        <v>1520</v>
      </c>
      <c r="I367" t="s">
        <v>1374</v>
      </c>
      <c r="J367" t="s">
        <v>1021</v>
      </c>
      <c r="K367">
        <v>626</v>
      </c>
      <c r="L367" t="b">
        <f>Data_Completeness(MileageData[[#This Row],[MPG]:[Acceleration]])</f>
        <v>1</v>
      </c>
    </row>
    <row r="368" spans="1:12" x14ac:dyDescent="0.25">
      <c r="A368">
        <v>28.1</v>
      </c>
      <c r="B368">
        <v>4</v>
      </c>
      <c r="C368">
        <v>141</v>
      </c>
      <c r="D368">
        <v>80</v>
      </c>
      <c r="E368">
        <v>3230</v>
      </c>
      <c r="F368">
        <v>20.399999999999999</v>
      </c>
      <c r="G368">
        <v>81</v>
      </c>
      <c r="H368" t="s">
        <v>1519</v>
      </c>
      <c r="I368" t="s">
        <v>1434</v>
      </c>
      <c r="J368" t="s">
        <v>931</v>
      </c>
      <c r="K368" t="s">
        <v>1435</v>
      </c>
      <c r="L368" t="b">
        <f>Data_Completeness(MileageData[[#This Row],[MPG]:[Acceleration]])</f>
        <v>1</v>
      </c>
    </row>
    <row r="369" spans="1:12" x14ac:dyDescent="0.25">
      <c r="B369">
        <v>4</v>
      </c>
      <c r="C369">
        <v>121</v>
      </c>
      <c r="D369">
        <v>110</v>
      </c>
      <c r="E369">
        <v>2800</v>
      </c>
      <c r="F369">
        <v>15.4</v>
      </c>
      <c r="G369">
        <v>81</v>
      </c>
      <c r="H369" t="s">
        <v>1519</v>
      </c>
      <c r="I369" t="s">
        <v>1436</v>
      </c>
      <c r="J369" t="s">
        <v>936</v>
      </c>
      <c r="K369" t="s">
        <v>1437</v>
      </c>
      <c r="L369" t="b">
        <f>Data_Completeness(MileageData[[#This Row],[MPG]:[Acceleration]])</f>
        <v>0</v>
      </c>
    </row>
    <row r="370" spans="1:12" x14ac:dyDescent="0.25">
      <c r="A370">
        <v>30.7</v>
      </c>
      <c r="B370">
        <v>6</v>
      </c>
      <c r="C370">
        <v>145</v>
      </c>
      <c r="D370">
        <v>76</v>
      </c>
      <c r="E370">
        <v>3160</v>
      </c>
      <c r="F370">
        <v>19.600000000000001</v>
      </c>
      <c r="G370">
        <v>81</v>
      </c>
      <c r="H370" t="s">
        <v>1519</v>
      </c>
      <c r="I370" t="s">
        <v>1438</v>
      </c>
      <c r="J370" t="s">
        <v>1030</v>
      </c>
      <c r="K370" t="s">
        <v>1439</v>
      </c>
      <c r="L370" t="b">
        <f>Data_Completeness(MileageData[[#This Row],[MPG]:[Acceleration]])</f>
        <v>1</v>
      </c>
    </row>
    <row r="371" spans="1:12" x14ac:dyDescent="0.25">
      <c r="A371">
        <v>25.4</v>
      </c>
      <c r="B371">
        <v>6</v>
      </c>
      <c r="C371">
        <v>168</v>
      </c>
      <c r="D371">
        <v>116</v>
      </c>
      <c r="E371">
        <v>2900</v>
      </c>
      <c r="F371">
        <v>12.6</v>
      </c>
      <c r="G371">
        <v>81</v>
      </c>
      <c r="H371" t="s">
        <v>1520</v>
      </c>
      <c r="I371" t="s">
        <v>1440</v>
      </c>
      <c r="J371" t="s">
        <v>916</v>
      </c>
      <c r="K371" t="s">
        <v>1441</v>
      </c>
      <c r="L371" t="b">
        <f>Data_Completeness(MileageData[[#This Row],[MPG]:[Acceleration]])</f>
        <v>1</v>
      </c>
    </row>
    <row r="372" spans="1:12" x14ac:dyDescent="0.25">
      <c r="A372">
        <v>24.2</v>
      </c>
      <c r="B372">
        <v>6</v>
      </c>
      <c r="C372">
        <v>146</v>
      </c>
      <c r="D372">
        <v>120</v>
      </c>
      <c r="E372">
        <v>2930</v>
      </c>
      <c r="F372">
        <v>13.8</v>
      </c>
      <c r="G372">
        <v>81</v>
      </c>
      <c r="H372" t="s">
        <v>1520</v>
      </c>
      <c r="I372" t="s">
        <v>1442</v>
      </c>
      <c r="J372" t="s">
        <v>925</v>
      </c>
      <c r="K372" t="s">
        <v>1443</v>
      </c>
      <c r="L372" t="b">
        <f>Data_Completeness(MileageData[[#This Row],[MPG]:[Acceleration]])</f>
        <v>1</v>
      </c>
    </row>
    <row r="373" spans="1:12" x14ac:dyDescent="0.25">
      <c r="A373">
        <v>22.4</v>
      </c>
      <c r="B373">
        <v>6</v>
      </c>
      <c r="C373">
        <v>231</v>
      </c>
      <c r="D373">
        <v>110</v>
      </c>
      <c r="E373">
        <v>3415</v>
      </c>
      <c r="F373">
        <v>15.8</v>
      </c>
      <c r="G373">
        <v>81</v>
      </c>
      <c r="H373" t="s">
        <v>1518</v>
      </c>
      <c r="I373" t="s">
        <v>1148</v>
      </c>
      <c r="J373" t="s">
        <v>872</v>
      </c>
      <c r="K373" t="s">
        <v>1149</v>
      </c>
      <c r="L373" t="b">
        <f>Data_Completeness(MileageData[[#This Row],[MPG]:[Acceleration]])</f>
        <v>1</v>
      </c>
    </row>
    <row r="374" spans="1:12" x14ac:dyDescent="0.25">
      <c r="A374">
        <v>26.6</v>
      </c>
      <c r="B374">
        <v>8</v>
      </c>
      <c r="C374">
        <v>350</v>
      </c>
      <c r="D374">
        <v>105</v>
      </c>
      <c r="E374">
        <v>3725</v>
      </c>
      <c r="F374">
        <v>19</v>
      </c>
      <c r="G374">
        <v>81</v>
      </c>
      <c r="H374" t="s">
        <v>1518</v>
      </c>
      <c r="I374" t="s">
        <v>1444</v>
      </c>
      <c r="J374" t="s">
        <v>1015</v>
      </c>
      <c r="K374" t="s">
        <v>1445</v>
      </c>
      <c r="L374" t="b">
        <f>Data_Completeness(MileageData[[#This Row],[MPG]:[Acceleration]])</f>
        <v>1</v>
      </c>
    </row>
    <row r="375" spans="1:12" x14ac:dyDescent="0.25">
      <c r="A375">
        <v>20.2</v>
      </c>
      <c r="B375">
        <v>6</v>
      </c>
      <c r="C375">
        <v>200</v>
      </c>
      <c r="D375">
        <v>88</v>
      </c>
      <c r="E375">
        <v>3060</v>
      </c>
      <c r="F375">
        <v>17.100000000000001</v>
      </c>
      <c r="G375">
        <v>81</v>
      </c>
      <c r="H375" t="s">
        <v>1518</v>
      </c>
      <c r="I375" t="s">
        <v>1446</v>
      </c>
      <c r="J375" t="s">
        <v>881</v>
      </c>
      <c r="K375" t="s">
        <v>1447</v>
      </c>
      <c r="L375" t="b">
        <f>Data_Completeness(MileageData[[#This Row],[MPG]:[Acceleration]])</f>
        <v>1</v>
      </c>
    </row>
    <row r="376" spans="1:12" x14ac:dyDescent="0.25">
      <c r="A376">
        <v>17.600000000000001</v>
      </c>
      <c r="B376">
        <v>6</v>
      </c>
      <c r="C376">
        <v>225</v>
      </c>
      <c r="D376">
        <v>85</v>
      </c>
      <c r="E376">
        <v>3465</v>
      </c>
      <c r="F376">
        <v>16.600000000000001</v>
      </c>
      <c r="G376">
        <v>81</v>
      </c>
      <c r="H376" t="s">
        <v>1518</v>
      </c>
      <c r="I376" t="s">
        <v>1448</v>
      </c>
      <c r="J376" t="s">
        <v>1018</v>
      </c>
      <c r="K376" t="s">
        <v>1449</v>
      </c>
      <c r="L376" t="b">
        <f>Data_Completeness(MileageData[[#This Row],[MPG]:[Acceleration]])</f>
        <v>1</v>
      </c>
    </row>
    <row r="377" spans="1:12" x14ac:dyDescent="0.25">
      <c r="A377">
        <v>28</v>
      </c>
      <c r="B377">
        <v>4</v>
      </c>
      <c r="C377">
        <v>112</v>
      </c>
      <c r="D377">
        <v>88</v>
      </c>
      <c r="E377">
        <v>2605</v>
      </c>
      <c r="F377">
        <v>19.600000000000001</v>
      </c>
      <c r="G377">
        <v>82</v>
      </c>
      <c r="H377" t="s">
        <v>1518</v>
      </c>
      <c r="I377" t="s">
        <v>1450</v>
      </c>
      <c r="J377" t="s">
        <v>869</v>
      </c>
      <c r="K377" t="s">
        <v>1451</v>
      </c>
      <c r="L377" t="b">
        <f>Data_Completeness(MileageData[[#This Row],[MPG]:[Acceleration]])</f>
        <v>1</v>
      </c>
    </row>
    <row r="378" spans="1:12" x14ac:dyDescent="0.25">
      <c r="A378">
        <v>27</v>
      </c>
      <c r="B378">
        <v>4</v>
      </c>
      <c r="C378">
        <v>112</v>
      </c>
      <c r="D378">
        <v>88</v>
      </c>
      <c r="E378">
        <v>2640</v>
      </c>
      <c r="F378">
        <v>18.600000000000001</v>
      </c>
      <c r="G378">
        <v>82</v>
      </c>
      <c r="H378" t="s">
        <v>1518</v>
      </c>
      <c r="I378" t="s">
        <v>1452</v>
      </c>
      <c r="J378" t="s">
        <v>869</v>
      </c>
      <c r="K378" t="s">
        <v>1453</v>
      </c>
      <c r="L378" t="b">
        <f>Data_Completeness(MileageData[[#This Row],[MPG]:[Acceleration]])</f>
        <v>1</v>
      </c>
    </row>
    <row r="379" spans="1:12" x14ac:dyDescent="0.25">
      <c r="A379">
        <v>34</v>
      </c>
      <c r="B379">
        <v>4</v>
      </c>
      <c r="C379">
        <v>112</v>
      </c>
      <c r="D379">
        <v>88</v>
      </c>
      <c r="E379">
        <v>2395</v>
      </c>
      <c r="F379">
        <v>18</v>
      </c>
      <c r="G379">
        <v>82</v>
      </c>
      <c r="H379" t="s">
        <v>1518</v>
      </c>
      <c r="I379" t="s">
        <v>1454</v>
      </c>
      <c r="J379" t="s">
        <v>869</v>
      </c>
      <c r="K379" t="s">
        <v>1455</v>
      </c>
      <c r="L379" t="b">
        <f>Data_Completeness(MileageData[[#This Row],[MPG]:[Acceleration]])</f>
        <v>1</v>
      </c>
    </row>
    <row r="380" spans="1:12" x14ac:dyDescent="0.25">
      <c r="A380">
        <v>31</v>
      </c>
      <c r="B380">
        <v>4</v>
      </c>
      <c r="C380">
        <v>112</v>
      </c>
      <c r="D380">
        <v>85</v>
      </c>
      <c r="E380">
        <v>2575</v>
      </c>
      <c r="F380">
        <v>16.2</v>
      </c>
      <c r="G380">
        <v>82</v>
      </c>
      <c r="H380" t="s">
        <v>1518</v>
      </c>
      <c r="I380" t="s">
        <v>1456</v>
      </c>
      <c r="J380" t="s">
        <v>890</v>
      </c>
      <c r="K380" t="s">
        <v>1457</v>
      </c>
      <c r="L380" t="b">
        <f>Data_Completeness(MileageData[[#This Row],[MPG]:[Acceleration]])</f>
        <v>1</v>
      </c>
    </row>
    <row r="381" spans="1:12" x14ac:dyDescent="0.25">
      <c r="A381">
        <v>29</v>
      </c>
      <c r="B381">
        <v>4</v>
      </c>
      <c r="C381">
        <v>135</v>
      </c>
      <c r="D381">
        <v>84</v>
      </c>
      <c r="E381">
        <v>2525</v>
      </c>
      <c r="F381">
        <v>16</v>
      </c>
      <c r="G381">
        <v>82</v>
      </c>
      <c r="H381" t="s">
        <v>1518</v>
      </c>
      <c r="I381" t="s">
        <v>1458</v>
      </c>
      <c r="J381" t="s">
        <v>906</v>
      </c>
      <c r="K381" t="s">
        <v>1459</v>
      </c>
      <c r="L381" t="b">
        <f>Data_Completeness(MileageData[[#This Row],[MPG]:[Acceleration]])</f>
        <v>1</v>
      </c>
    </row>
    <row r="382" spans="1:12" x14ac:dyDescent="0.25">
      <c r="A382">
        <v>27</v>
      </c>
      <c r="B382">
        <v>4</v>
      </c>
      <c r="C382">
        <v>151</v>
      </c>
      <c r="D382">
        <v>90</v>
      </c>
      <c r="E382">
        <v>2735</v>
      </c>
      <c r="F382">
        <v>18</v>
      </c>
      <c r="G382">
        <v>82</v>
      </c>
      <c r="H382" t="s">
        <v>1518</v>
      </c>
      <c r="I382" t="s">
        <v>1364</v>
      </c>
      <c r="J382" t="s">
        <v>890</v>
      </c>
      <c r="K382" t="s">
        <v>1365</v>
      </c>
      <c r="L382" t="b">
        <f>Data_Completeness(MileageData[[#This Row],[MPG]:[Acceleration]])</f>
        <v>1</v>
      </c>
    </row>
    <row r="383" spans="1:12" x14ac:dyDescent="0.25">
      <c r="A383">
        <v>24</v>
      </c>
      <c r="B383">
        <v>4</v>
      </c>
      <c r="C383">
        <v>140</v>
      </c>
      <c r="D383">
        <v>92</v>
      </c>
      <c r="E383">
        <v>2865</v>
      </c>
      <c r="F383">
        <v>16.399999999999999</v>
      </c>
      <c r="G383">
        <v>82</v>
      </c>
      <c r="H383" t="s">
        <v>1518</v>
      </c>
      <c r="I383" t="s">
        <v>1460</v>
      </c>
      <c r="J383" t="s">
        <v>881</v>
      </c>
      <c r="K383" t="s">
        <v>1461</v>
      </c>
      <c r="L383" t="b">
        <f>Data_Completeness(MileageData[[#This Row],[MPG]:[Acceleration]])</f>
        <v>1</v>
      </c>
    </row>
    <row r="384" spans="1:12" x14ac:dyDescent="0.25">
      <c r="A384">
        <v>23</v>
      </c>
      <c r="B384">
        <v>4</v>
      </c>
      <c r="C384">
        <v>151</v>
      </c>
      <c r="E384">
        <v>3035</v>
      </c>
      <c r="F384">
        <v>20.5</v>
      </c>
      <c r="G384">
        <v>82</v>
      </c>
      <c r="H384" t="s">
        <v>1518</v>
      </c>
      <c r="I384" t="s">
        <v>1462</v>
      </c>
      <c r="J384" t="s">
        <v>878</v>
      </c>
      <c r="K384" t="s">
        <v>1463</v>
      </c>
      <c r="L384" t="b">
        <f>Data_Completeness(MileageData[[#This Row],[MPG]:[Acceleration]])</f>
        <v>0</v>
      </c>
    </row>
    <row r="385" spans="1:12" x14ac:dyDescent="0.25">
      <c r="A385">
        <v>36</v>
      </c>
      <c r="B385">
        <v>4</v>
      </c>
      <c r="C385">
        <v>105</v>
      </c>
      <c r="D385">
        <v>74</v>
      </c>
      <c r="E385">
        <v>1980</v>
      </c>
      <c r="F385">
        <v>15.3</v>
      </c>
      <c r="G385">
        <v>82</v>
      </c>
      <c r="H385" t="s">
        <v>1519</v>
      </c>
      <c r="I385" t="s">
        <v>1464</v>
      </c>
      <c r="J385" t="s">
        <v>928</v>
      </c>
      <c r="K385" t="s">
        <v>1465</v>
      </c>
      <c r="L385" t="b">
        <f>Data_Completeness(MileageData[[#This Row],[MPG]:[Acceleration]])</f>
        <v>1</v>
      </c>
    </row>
    <row r="386" spans="1:12" x14ac:dyDescent="0.25">
      <c r="A386">
        <v>37</v>
      </c>
      <c r="B386">
        <v>4</v>
      </c>
      <c r="C386">
        <v>91</v>
      </c>
      <c r="D386">
        <v>68</v>
      </c>
      <c r="E386">
        <v>2025</v>
      </c>
      <c r="F386">
        <v>18.2</v>
      </c>
      <c r="G386">
        <v>82</v>
      </c>
      <c r="H386" t="s">
        <v>1520</v>
      </c>
      <c r="I386" t="s">
        <v>1466</v>
      </c>
      <c r="J386" t="s">
        <v>1021</v>
      </c>
      <c r="K386" t="s">
        <v>1467</v>
      </c>
      <c r="L386" t="b">
        <f>Data_Completeness(MileageData[[#This Row],[MPG]:[Acceleration]])</f>
        <v>1</v>
      </c>
    </row>
    <row r="387" spans="1:12" x14ac:dyDescent="0.25">
      <c r="A387">
        <v>31</v>
      </c>
      <c r="B387">
        <v>4</v>
      </c>
      <c r="C387">
        <v>91</v>
      </c>
      <c r="D387">
        <v>68</v>
      </c>
      <c r="E387">
        <v>1970</v>
      </c>
      <c r="F387">
        <v>17.600000000000001</v>
      </c>
      <c r="G387">
        <v>82</v>
      </c>
      <c r="H387" t="s">
        <v>1520</v>
      </c>
      <c r="I387" t="s">
        <v>1468</v>
      </c>
      <c r="J387" t="s">
        <v>1021</v>
      </c>
      <c r="K387" t="s">
        <v>1469</v>
      </c>
      <c r="L387" t="b">
        <f>Data_Completeness(MileageData[[#This Row],[MPG]:[Acceleration]])</f>
        <v>1</v>
      </c>
    </row>
    <row r="388" spans="1:12" x14ac:dyDescent="0.25">
      <c r="A388">
        <v>38</v>
      </c>
      <c r="B388">
        <v>4</v>
      </c>
      <c r="C388">
        <v>105</v>
      </c>
      <c r="D388">
        <v>63</v>
      </c>
      <c r="E388">
        <v>2125</v>
      </c>
      <c r="F388">
        <v>14.7</v>
      </c>
      <c r="G388">
        <v>82</v>
      </c>
      <c r="H388" t="s">
        <v>1518</v>
      </c>
      <c r="I388" t="s">
        <v>1470</v>
      </c>
      <c r="J388" t="s">
        <v>875</v>
      </c>
      <c r="K388" t="s">
        <v>1471</v>
      </c>
      <c r="L388" t="b">
        <f>Data_Completeness(MileageData[[#This Row],[MPG]:[Acceleration]])</f>
        <v>1</v>
      </c>
    </row>
    <row r="389" spans="1:12" x14ac:dyDescent="0.25">
      <c r="A389">
        <v>36</v>
      </c>
      <c r="B389">
        <v>4</v>
      </c>
      <c r="C389">
        <v>98</v>
      </c>
      <c r="D389">
        <v>70</v>
      </c>
      <c r="E389">
        <v>2125</v>
      </c>
      <c r="F389">
        <v>17.3</v>
      </c>
      <c r="G389">
        <v>82</v>
      </c>
      <c r="H389" t="s">
        <v>1518</v>
      </c>
      <c r="I389" t="s">
        <v>1472</v>
      </c>
      <c r="J389" t="s">
        <v>983</v>
      </c>
      <c r="K389" t="s">
        <v>1473</v>
      </c>
      <c r="L389" t="b">
        <f>Data_Completeness(MileageData[[#This Row],[MPG]:[Acceleration]])</f>
        <v>1</v>
      </c>
    </row>
    <row r="390" spans="1:12" x14ac:dyDescent="0.25">
      <c r="A390">
        <v>36</v>
      </c>
      <c r="B390">
        <v>4</v>
      </c>
      <c r="C390">
        <v>120</v>
      </c>
      <c r="D390">
        <v>88</v>
      </c>
      <c r="E390">
        <v>2160</v>
      </c>
      <c r="F390">
        <v>14.5</v>
      </c>
      <c r="G390">
        <v>82</v>
      </c>
      <c r="H390" t="s">
        <v>1520</v>
      </c>
      <c r="I390" t="s">
        <v>1474</v>
      </c>
      <c r="J390" t="s">
        <v>1475</v>
      </c>
      <c r="K390" t="s">
        <v>1476</v>
      </c>
      <c r="L390" t="b">
        <f>Data_Completeness(MileageData[[#This Row],[MPG]:[Acceleration]])</f>
        <v>1</v>
      </c>
    </row>
    <row r="391" spans="1:12" x14ac:dyDescent="0.25">
      <c r="A391">
        <v>36</v>
      </c>
      <c r="B391">
        <v>4</v>
      </c>
      <c r="C391">
        <v>107</v>
      </c>
      <c r="D391">
        <v>75</v>
      </c>
      <c r="E391">
        <v>2205</v>
      </c>
      <c r="F391">
        <v>14.5</v>
      </c>
      <c r="G391">
        <v>82</v>
      </c>
      <c r="H391" t="s">
        <v>1520</v>
      </c>
      <c r="I391" t="s">
        <v>1402</v>
      </c>
      <c r="J391" t="s">
        <v>1135</v>
      </c>
      <c r="K391" t="s">
        <v>1403</v>
      </c>
      <c r="L391" t="b">
        <f>Data_Completeness(MileageData[[#This Row],[MPG]:[Acceleration]])</f>
        <v>1</v>
      </c>
    </row>
    <row r="392" spans="1:12" x14ac:dyDescent="0.25">
      <c r="A392">
        <v>34</v>
      </c>
      <c r="B392">
        <v>4</v>
      </c>
      <c r="C392">
        <v>108</v>
      </c>
      <c r="D392">
        <v>70</v>
      </c>
      <c r="E392">
        <v>2245</v>
      </c>
      <c r="F392">
        <v>16.899999999999999</v>
      </c>
      <c r="G392">
        <v>82</v>
      </c>
      <c r="H392" t="s">
        <v>1520</v>
      </c>
      <c r="I392" t="s">
        <v>1160</v>
      </c>
      <c r="J392" t="s">
        <v>916</v>
      </c>
      <c r="K392" t="s">
        <v>1161</v>
      </c>
      <c r="L392" t="b">
        <f>Data_Completeness(MileageData[[#This Row],[MPG]:[Acceleration]])</f>
        <v>1</v>
      </c>
    </row>
    <row r="393" spans="1:12" x14ac:dyDescent="0.25">
      <c r="A393">
        <v>38</v>
      </c>
      <c r="B393">
        <v>4</v>
      </c>
      <c r="C393">
        <v>91</v>
      </c>
      <c r="D393">
        <v>67</v>
      </c>
      <c r="E393">
        <v>1965</v>
      </c>
      <c r="F393">
        <v>15</v>
      </c>
      <c r="G393">
        <v>82</v>
      </c>
      <c r="H393" t="s">
        <v>1520</v>
      </c>
      <c r="I393" t="s">
        <v>1134</v>
      </c>
      <c r="J393" t="s">
        <v>1135</v>
      </c>
      <c r="K393" t="s">
        <v>1136</v>
      </c>
      <c r="L393" t="b">
        <f>Data_Completeness(MileageData[[#This Row],[MPG]:[Acceleration]])</f>
        <v>1</v>
      </c>
    </row>
    <row r="394" spans="1:12" x14ac:dyDescent="0.25">
      <c r="A394">
        <v>32</v>
      </c>
      <c r="B394">
        <v>4</v>
      </c>
      <c r="C394">
        <v>91</v>
      </c>
      <c r="D394">
        <v>67</v>
      </c>
      <c r="E394">
        <v>1965</v>
      </c>
      <c r="F394">
        <v>15.7</v>
      </c>
      <c r="G394">
        <v>82</v>
      </c>
      <c r="H394" t="s">
        <v>1520</v>
      </c>
      <c r="I394" t="s">
        <v>1477</v>
      </c>
      <c r="J394" t="s">
        <v>1135</v>
      </c>
      <c r="K394" t="s">
        <v>1478</v>
      </c>
      <c r="L394" t="b">
        <f>Data_Completeness(MileageData[[#This Row],[MPG]:[Acceleration]])</f>
        <v>1</v>
      </c>
    </row>
    <row r="395" spans="1:12" x14ac:dyDescent="0.25">
      <c r="A395">
        <v>38</v>
      </c>
      <c r="B395">
        <v>4</v>
      </c>
      <c r="C395">
        <v>91</v>
      </c>
      <c r="D395">
        <v>67</v>
      </c>
      <c r="E395">
        <v>1995</v>
      </c>
      <c r="F395">
        <v>16.2</v>
      </c>
      <c r="G395">
        <v>82</v>
      </c>
      <c r="H395" t="s">
        <v>1520</v>
      </c>
      <c r="I395" t="s">
        <v>1479</v>
      </c>
      <c r="J395" t="s">
        <v>925</v>
      </c>
      <c r="K395" t="s">
        <v>1480</v>
      </c>
      <c r="L395" t="b">
        <f>Data_Completeness(MileageData[[#This Row],[MPG]:[Acceleration]])</f>
        <v>1</v>
      </c>
    </row>
    <row r="396" spans="1:12" x14ac:dyDescent="0.25">
      <c r="A396">
        <v>25</v>
      </c>
      <c r="B396">
        <v>6</v>
      </c>
      <c r="C396">
        <v>181</v>
      </c>
      <c r="D396">
        <v>110</v>
      </c>
      <c r="E396">
        <v>2945</v>
      </c>
      <c r="F396">
        <v>16.399999999999999</v>
      </c>
      <c r="G396">
        <v>82</v>
      </c>
      <c r="H396" t="s">
        <v>1518</v>
      </c>
      <c r="I396" t="s">
        <v>1481</v>
      </c>
      <c r="J396" t="s">
        <v>872</v>
      </c>
      <c r="K396" t="s">
        <v>1482</v>
      </c>
      <c r="L396" t="b">
        <f>Data_Completeness(MileageData[[#This Row],[MPG]:[Acceleration]])</f>
        <v>1</v>
      </c>
    </row>
    <row r="397" spans="1:12" x14ac:dyDescent="0.25">
      <c r="A397">
        <v>38</v>
      </c>
      <c r="B397">
        <v>6</v>
      </c>
      <c r="C397">
        <v>262</v>
      </c>
      <c r="D397">
        <v>85</v>
      </c>
      <c r="E397">
        <v>3015</v>
      </c>
      <c r="F397">
        <v>17</v>
      </c>
      <c r="G397">
        <v>82</v>
      </c>
      <c r="H397" t="s">
        <v>1518</v>
      </c>
      <c r="I397" t="s">
        <v>1483</v>
      </c>
      <c r="J397" t="s">
        <v>1015</v>
      </c>
      <c r="K397" t="s">
        <v>1484</v>
      </c>
      <c r="L397" t="b">
        <f>Data_Completeness(MileageData[[#This Row],[MPG]:[Acceleration]])</f>
        <v>1</v>
      </c>
    </row>
    <row r="398" spans="1:12" x14ac:dyDescent="0.25">
      <c r="A398">
        <v>26</v>
      </c>
      <c r="B398">
        <v>4</v>
      </c>
      <c r="C398">
        <v>156</v>
      </c>
      <c r="D398">
        <v>92</v>
      </c>
      <c r="E398">
        <v>2585</v>
      </c>
      <c r="F398">
        <v>14.5</v>
      </c>
      <c r="G398">
        <v>82</v>
      </c>
      <c r="H398" t="s">
        <v>1518</v>
      </c>
      <c r="I398" t="s">
        <v>1485</v>
      </c>
      <c r="J398" t="s">
        <v>1018</v>
      </c>
      <c r="K398" t="s">
        <v>1486</v>
      </c>
      <c r="L398" t="b">
        <f>Data_Completeness(MileageData[[#This Row],[MPG]:[Acceleration]])</f>
        <v>1</v>
      </c>
    </row>
    <row r="399" spans="1:12" x14ac:dyDescent="0.25">
      <c r="A399">
        <v>22</v>
      </c>
      <c r="B399">
        <v>6</v>
      </c>
      <c r="C399">
        <v>232</v>
      </c>
      <c r="D399">
        <v>112</v>
      </c>
      <c r="E399">
        <v>2835</v>
      </c>
      <c r="F399">
        <v>14.7</v>
      </c>
      <c r="G399">
        <v>82</v>
      </c>
      <c r="H399" t="s">
        <v>1518</v>
      </c>
      <c r="I399" t="s">
        <v>1487</v>
      </c>
      <c r="J399" t="s">
        <v>881</v>
      </c>
      <c r="K399" t="s">
        <v>1488</v>
      </c>
      <c r="L399" t="b">
        <f>Data_Completeness(MileageData[[#This Row],[MPG]:[Acceleration]])</f>
        <v>1</v>
      </c>
    </row>
    <row r="400" spans="1:12" x14ac:dyDescent="0.25">
      <c r="A400">
        <v>32</v>
      </c>
      <c r="B400">
        <v>4</v>
      </c>
      <c r="C400">
        <v>144</v>
      </c>
      <c r="D400">
        <v>96</v>
      </c>
      <c r="E400">
        <v>2665</v>
      </c>
      <c r="F400">
        <v>13.9</v>
      </c>
      <c r="G400">
        <v>82</v>
      </c>
      <c r="H400" t="s">
        <v>1520</v>
      </c>
      <c r="I400" t="s">
        <v>1489</v>
      </c>
      <c r="J400" t="s">
        <v>916</v>
      </c>
      <c r="K400" t="s">
        <v>1490</v>
      </c>
      <c r="L400" t="b">
        <f>Data_Completeness(MileageData[[#This Row],[MPG]:[Acceleration]])</f>
        <v>1</v>
      </c>
    </row>
    <row r="401" spans="1:12" x14ac:dyDescent="0.25">
      <c r="A401">
        <v>36</v>
      </c>
      <c r="B401">
        <v>4</v>
      </c>
      <c r="C401">
        <v>135</v>
      </c>
      <c r="D401">
        <v>84</v>
      </c>
      <c r="E401">
        <v>2370</v>
      </c>
      <c r="F401">
        <v>13</v>
      </c>
      <c r="G401">
        <v>82</v>
      </c>
      <c r="H401" t="s">
        <v>1518</v>
      </c>
      <c r="I401" t="s">
        <v>1491</v>
      </c>
      <c r="J401" t="s">
        <v>906</v>
      </c>
      <c r="K401" t="s">
        <v>1492</v>
      </c>
      <c r="L401" t="b">
        <f>Data_Completeness(MileageData[[#This Row],[MPG]:[Acceleration]])</f>
        <v>1</v>
      </c>
    </row>
    <row r="402" spans="1:12" x14ac:dyDescent="0.25">
      <c r="A402">
        <v>27</v>
      </c>
      <c r="B402">
        <v>4</v>
      </c>
      <c r="C402">
        <v>151</v>
      </c>
      <c r="D402">
        <v>90</v>
      </c>
      <c r="E402">
        <v>2950</v>
      </c>
      <c r="F402">
        <v>17.3</v>
      </c>
      <c r="G402">
        <v>82</v>
      </c>
      <c r="H402" t="s">
        <v>1518</v>
      </c>
      <c r="I402" t="s">
        <v>1493</v>
      </c>
      <c r="J402" t="s">
        <v>869</v>
      </c>
      <c r="K402" t="s">
        <v>1494</v>
      </c>
      <c r="L402" t="b">
        <f>Data_Completeness(MileageData[[#This Row],[MPG]:[Acceleration]])</f>
        <v>1</v>
      </c>
    </row>
    <row r="403" spans="1:12" x14ac:dyDescent="0.25">
      <c r="A403">
        <v>27</v>
      </c>
      <c r="B403">
        <v>4</v>
      </c>
      <c r="C403">
        <v>140</v>
      </c>
      <c r="D403">
        <v>86</v>
      </c>
      <c r="E403">
        <v>2790</v>
      </c>
      <c r="F403">
        <v>15.6</v>
      </c>
      <c r="G403">
        <v>82</v>
      </c>
      <c r="H403" t="s">
        <v>1518</v>
      </c>
      <c r="I403" t="s">
        <v>1495</v>
      </c>
      <c r="J403" t="s">
        <v>881</v>
      </c>
      <c r="K403" t="s">
        <v>1496</v>
      </c>
      <c r="L403" t="b">
        <f>Data_Completeness(MileageData[[#This Row],[MPG]:[Acceleration]])</f>
        <v>1</v>
      </c>
    </row>
    <row r="404" spans="1:12" x14ac:dyDescent="0.25">
      <c r="A404">
        <v>44</v>
      </c>
      <c r="B404">
        <v>4</v>
      </c>
      <c r="C404">
        <v>97</v>
      </c>
      <c r="D404">
        <v>52</v>
      </c>
      <c r="E404">
        <v>2130</v>
      </c>
      <c r="F404">
        <v>24.6</v>
      </c>
      <c r="G404">
        <v>82</v>
      </c>
      <c r="H404" t="s">
        <v>1519</v>
      </c>
      <c r="I404" t="s">
        <v>1497</v>
      </c>
      <c r="J404" t="s">
        <v>1185</v>
      </c>
      <c r="K404" t="s">
        <v>1498</v>
      </c>
      <c r="L404" t="b">
        <f>Data_Completeness(MileageData[[#This Row],[MPG]:[Acceleration]])</f>
        <v>1</v>
      </c>
    </row>
    <row r="405" spans="1:12" x14ac:dyDescent="0.25">
      <c r="A405">
        <v>32</v>
      </c>
      <c r="B405">
        <v>4</v>
      </c>
      <c r="C405">
        <v>135</v>
      </c>
      <c r="D405">
        <v>84</v>
      </c>
      <c r="E405">
        <v>2295</v>
      </c>
      <c r="F405">
        <v>11.6</v>
      </c>
      <c r="G405">
        <v>82</v>
      </c>
      <c r="H405" t="s">
        <v>1518</v>
      </c>
      <c r="I405" t="s">
        <v>1499</v>
      </c>
      <c r="J405" t="s">
        <v>906</v>
      </c>
      <c r="K405" t="s">
        <v>1500</v>
      </c>
      <c r="L405" t="b">
        <f>Data_Completeness(MileageData[[#This Row],[MPG]:[Acceleration]])</f>
        <v>1</v>
      </c>
    </row>
    <row r="406" spans="1:12" x14ac:dyDescent="0.25">
      <c r="A406">
        <v>28</v>
      </c>
      <c r="B406">
        <v>4</v>
      </c>
      <c r="C406">
        <v>120</v>
      </c>
      <c r="D406">
        <v>79</v>
      </c>
      <c r="E406">
        <v>2625</v>
      </c>
      <c r="F406">
        <v>18.600000000000001</v>
      </c>
      <c r="G406">
        <v>82</v>
      </c>
      <c r="H406" t="s">
        <v>1518</v>
      </c>
      <c r="I406" t="s">
        <v>1501</v>
      </c>
      <c r="J406" t="s">
        <v>881</v>
      </c>
      <c r="K406" t="s">
        <v>1502</v>
      </c>
      <c r="L406" t="b">
        <f>Data_Completeness(MileageData[[#This Row],[MPG]:[Acceleration]])</f>
        <v>1</v>
      </c>
    </row>
    <row r="407" spans="1:12" x14ac:dyDescent="0.25">
      <c r="A407">
        <v>31</v>
      </c>
      <c r="B407">
        <v>4</v>
      </c>
      <c r="C407">
        <v>119</v>
      </c>
      <c r="D407">
        <v>82</v>
      </c>
      <c r="E407">
        <v>2720</v>
      </c>
      <c r="F407">
        <v>19.399999999999999</v>
      </c>
      <c r="G407">
        <v>82</v>
      </c>
      <c r="H407" t="s">
        <v>1518</v>
      </c>
      <c r="I407" t="s">
        <v>1503</v>
      </c>
      <c r="J407" t="s">
        <v>945</v>
      </c>
      <c r="K407" t="s">
        <v>1504</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288</v>
      </c>
      <c r="B1" t="s">
        <v>289</v>
      </c>
      <c r="C1" t="s">
        <v>290</v>
      </c>
      <c r="D1" t="s">
        <v>291</v>
      </c>
      <c r="E1" t="s">
        <v>292</v>
      </c>
      <c r="F1" t="s">
        <v>293</v>
      </c>
      <c r="G1" t="s">
        <v>294</v>
      </c>
      <c r="H1" t="s">
        <v>295</v>
      </c>
      <c r="I1" t="s">
        <v>296</v>
      </c>
      <c r="J1" t="s">
        <v>297</v>
      </c>
      <c r="K1" t="s">
        <v>298</v>
      </c>
      <c r="L1" t="s">
        <v>299</v>
      </c>
      <c r="M1" t="s">
        <v>300</v>
      </c>
      <c r="N1" t="s">
        <v>301</v>
      </c>
      <c r="O1" t="s">
        <v>302</v>
      </c>
      <c r="P1" t="s">
        <v>303</v>
      </c>
      <c r="Q1" t="s">
        <v>304</v>
      </c>
      <c r="R1" t="s">
        <v>305</v>
      </c>
      <c r="S1" t="s">
        <v>306</v>
      </c>
      <c r="T1" t="s">
        <v>307</v>
      </c>
      <c r="U1" t="s">
        <v>308</v>
      </c>
      <c r="V1" t="s">
        <v>309</v>
      </c>
      <c r="W1" t="s">
        <v>310</v>
      </c>
    </row>
    <row r="2" spans="1:23" x14ac:dyDescent="0.25">
      <c r="A2" t="s">
        <v>311</v>
      </c>
      <c r="B2">
        <v>2015</v>
      </c>
      <c r="C2" t="s">
        <v>312</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311</v>
      </c>
      <c r="B3">
        <v>2014</v>
      </c>
      <c r="C3" t="s">
        <v>312</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311</v>
      </c>
      <c r="B4">
        <v>2013</v>
      </c>
      <c r="C4" t="s">
        <v>312</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311</v>
      </c>
      <c r="B5">
        <v>2012</v>
      </c>
      <c r="C5" t="s">
        <v>312</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311</v>
      </c>
      <c r="B6">
        <v>2011</v>
      </c>
      <c r="C6" t="s">
        <v>312</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311</v>
      </c>
      <c r="B7">
        <v>2010</v>
      </c>
      <c r="C7" t="s">
        <v>312</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311</v>
      </c>
      <c r="B8">
        <v>2009</v>
      </c>
      <c r="C8" t="s">
        <v>312</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311</v>
      </c>
      <c r="B9">
        <v>2008</v>
      </c>
      <c r="C9" t="s">
        <v>312</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311</v>
      </c>
      <c r="B10">
        <v>2007</v>
      </c>
      <c r="C10" t="s">
        <v>312</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311</v>
      </c>
      <c r="B11">
        <v>2006</v>
      </c>
      <c r="C11" t="s">
        <v>312</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311</v>
      </c>
      <c r="B12">
        <v>2005</v>
      </c>
      <c r="C12" t="s">
        <v>312</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311</v>
      </c>
      <c r="B13">
        <v>2004</v>
      </c>
      <c r="C13" t="s">
        <v>312</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311</v>
      </c>
      <c r="B14">
        <v>2003</v>
      </c>
      <c r="C14" t="s">
        <v>312</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311</v>
      </c>
      <c r="B15">
        <v>2002</v>
      </c>
      <c r="C15" t="s">
        <v>312</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311</v>
      </c>
      <c r="B16">
        <v>2001</v>
      </c>
      <c r="C16" t="s">
        <v>312</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311</v>
      </c>
      <c r="B17">
        <v>2000</v>
      </c>
      <c r="C17" t="s">
        <v>312</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313</v>
      </c>
      <c r="B18">
        <v>2015</v>
      </c>
      <c r="C18" t="s">
        <v>312</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313</v>
      </c>
      <c r="B19">
        <v>2014</v>
      </c>
      <c r="C19" t="s">
        <v>312</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313</v>
      </c>
      <c r="B20">
        <v>2013</v>
      </c>
      <c r="C20" t="s">
        <v>312</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313</v>
      </c>
      <c r="B21">
        <v>2012</v>
      </c>
      <c r="C21" t="s">
        <v>312</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313</v>
      </c>
      <c r="B22">
        <v>2011</v>
      </c>
      <c r="C22" t="s">
        <v>312</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313</v>
      </c>
      <c r="B23">
        <v>2010</v>
      </c>
      <c r="C23" t="s">
        <v>312</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313</v>
      </c>
      <c r="B24">
        <v>2009</v>
      </c>
      <c r="C24" t="s">
        <v>312</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313</v>
      </c>
      <c r="B25">
        <v>2008</v>
      </c>
      <c r="C25" t="s">
        <v>312</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313</v>
      </c>
      <c r="B26">
        <v>2007</v>
      </c>
      <c r="C26" t="s">
        <v>312</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313</v>
      </c>
      <c r="B27">
        <v>2006</v>
      </c>
      <c r="C27" t="s">
        <v>312</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313</v>
      </c>
      <c r="B28">
        <v>2005</v>
      </c>
      <c r="C28" t="s">
        <v>312</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313</v>
      </c>
      <c r="B29">
        <v>2004</v>
      </c>
      <c r="C29" t="s">
        <v>312</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313</v>
      </c>
      <c r="B30">
        <v>2003</v>
      </c>
      <c r="C30" t="s">
        <v>312</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313</v>
      </c>
      <c r="B31">
        <v>2002</v>
      </c>
      <c r="C31" t="s">
        <v>312</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313</v>
      </c>
      <c r="B32">
        <v>2001</v>
      </c>
      <c r="C32" t="s">
        <v>312</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313</v>
      </c>
      <c r="B33">
        <v>2000</v>
      </c>
      <c r="C33" t="s">
        <v>312</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314</v>
      </c>
      <c r="B34">
        <v>2015</v>
      </c>
      <c r="C34" t="s">
        <v>312</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314</v>
      </c>
      <c r="B35">
        <v>2014</v>
      </c>
      <c r="C35" t="s">
        <v>312</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314</v>
      </c>
      <c r="B36">
        <v>2013</v>
      </c>
      <c r="C36" t="s">
        <v>312</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314</v>
      </c>
      <c r="B37">
        <v>2012</v>
      </c>
      <c r="C37" t="s">
        <v>312</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314</v>
      </c>
      <c r="B38">
        <v>2011</v>
      </c>
      <c r="C38" t="s">
        <v>312</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314</v>
      </c>
      <c r="B39">
        <v>2010</v>
      </c>
      <c r="C39" t="s">
        <v>312</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314</v>
      </c>
      <c r="B40">
        <v>2009</v>
      </c>
      <c r="C40" t="s">
        <v>312</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314</v>
      </c>
      <c r="B41">
        <v>2008</v>
      </c>
      <c r="C41" t="s">
        <v>312</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314</v>
      </c>
      <c r="B42">
        <v>2007</v>
      </c>
      <c r="C42" t="s">
        <v>312</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314</v>
      </c>
      <c r="B43">
        <v>2006</v>
      </c>
      <c r="C43" t="s">
        <v>312</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314</v>
      </c>
      <c r="B44">
        <v>2005</v>
      </c>
      <c r="C44" t="s">
        <v>312</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314</v>
      </c>
      <c r="B45">
        <v>2004</v>
      </c>
      <c r="C45" t="s">
        <v>312</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314</v>
      </c>
      <c r="B46">
        <v>2003</v>
      </c>
      <c r="C46" t="s">
        <v>312</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314</v>
      </c>
      <c r="B47">
        <v>2002</v>
      </c>
      <c r="C47" t="s">
        <v>312</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314</v>
      </c>
      <c r="B48">
        <v>2001</v>
      </c>
      <c r="C48" t="s">
        <v>312</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314</v>
      </c>
      <c r="B49">
        <v>2000</v>
      </c>
      <c r="C49" t="s">
        <v>312</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315</v>
      </c>
      <c r="B50">
        <v>2015</v>
      </c>
      <c r="C50" t="s">
        <v>312</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315</v>
      </c>
      <c r="B51">
        <v>2014</v>
      </c>
      <c r="C51" t="s">
        <v>312</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315</v>
      </c>
      <c r="B52">
        <v>2013</v>
      </c>
      <c r="C52" t="s">
        <v>312</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315</v>
      </c>
      <c r="B53">
        <v>2012</v>
      </c>
      <c r="C53" t="s">
        <v>312</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315</v>
      </c>
      <c r="B54">
        <v>2011</v>
      </c>
      <c r="C54" t="s">
        <v>312</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315</v>
      </c>
      <c r="B55">
        <v>2010</v>
      </c>
      <c r="C55" t="s">
        <v>312</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315</v>
      </c>
      <c r="B56">
        <v>2009</v>
      </c>
      <c r="C56" t="s">
        <v>312</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315</v>
      </c>
      <c r="B57">
        <v>2008</v>
      </c>
      <c r="C57" t="s">
        <v>312</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315</v>
      </c>
      <c r="B58">
        <v>2007</v>
      </c>
      <c r="C58" t="s">
        <v>312</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315</v>
      </c>
      <c r="B59">
        <v>2006</v>
      </c>
      <c r="C59" t="s">
        <v>312</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315</v>
      </c>
      <c r="B60">
        <v>2005</v>
      </c>
      <c r="C60" t="s">
        <v>312</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315</v>
      </c>
      <c r="B61">
        <v>2004</v>
      </c>
      <c r="C61" t="s">
        <v>312</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315</v>
      </c>
      <c r="B62">
        <v>2003</v>
      </c>
      <c r="C62" t="s">
        <v>312</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315</v>
      </c>
      <c r="B63">
        <v>2002</v>
      </c>
      <c r="C63" t="s">
        <v>312</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315</v>
      </c>
      <c r="B64">
        <v>2001</v>
      </c>
      <c r="C64" t="s">
        <v>312</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315</v>
      </c>
      <c r="B65">
        <v>2000</v>
      </c>
      <c r="C65" t="s">
        <v>312</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316</v>
      </c>
      <c r="B66">
        <v>2015</v>
      </c>
      <c r="C66" t="s">
        <v>312</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316</v>
      </c>
      <c r="B67">
        <v>2014</v>
      </c>
      <c r="C67" t="s">
        <v>312</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316</v>
      </c>
      <c r="B68">
        <v>2013</v>
      </c>
      <c r="C68" t="s">
        <v>312</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316</v>
      </c>
      <c r="B69">
        <v>2012</v>
      </c>
      <c r="C69" t="s">
        <v>312</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316</v>
      </c>
      <c r="B70">
        <v>2011</v>
      </c>
      <c r="C70" t="s">
        <v>312</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316</v>
      </c>
      <c r="B71">
        <v>2010</v>
      </c>
      <c r="C71" t="s">
        <v>312</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316</v>
      </c>
      <c r="B72">
        <v>2009</v>
      </c>
      <c r="C72" t="s">
        <v>312</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316</v>
      </c>
      <c r="B73">
        <v>2008</v>
      </c>
      <c r="C73" t="s">
        <v>312</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316</v>
      </c>
      <c r="B74">
        <v>2007</v>
      </c>
      <c r="C74" t="s">
        <v>312</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316</v>
      </c>
      <c r="B75">
        <v>2006</v>
      </c>
      <c r="C75" t="s">
        <v>312</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316</v>
      </c>
      <c r="B76">
        <v>2005</v>
      </c>
      <c r="C76" t="s">
        <v>312</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316</v>
      </c>
      <c r="B77">
        <v>2004</v>
      </c>
      <c r="C77" t="s">
        <v>312</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316</v>
      </c>
      <c r="B78">
        <v>2003</v>
      </c>
      <c r="C78" t="s">
        <v>312</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316</v>
      </c>
      <c r="B79">
        <v>2002</v>
      </c>
      <c r="C79" t="s">
        <v>312</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316</v>
      </c>
      <c r="B80">
        <v>2001</v>
      </c>
      <c r="C80" t="s">
        <v>312</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316</v>
      </c>
      <c r="B81">
        <v>2000</v>
      </c>
      <c r="C81" t="s">
        <v>312</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317</v>
      </c>
      <c r="B82">
        <v>2015</v>
      </c>
      <c r="C82" t="s">
        <v>312</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317</v>
      </c>
      <c r="B83">
        <v>2014</v>
      </c>
      <c r="C83" t="s">
        <v>312</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317</v>
      </c>
      <c r="B84">
        <v>2013</v>
      </c>
      <c r="C84" t="s">
        <v>312</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317</v>
      </c>
      <c r="B85">
        <v>2012</v>
      </c>
      <c r="C85" t="s">
        <v>312</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317</v>
      </c>
      <c r="B86">
        <v>2011</v>
      </c>
      <c r="C86" t="s">
        <v>312</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317</v>
      </c>
      <c r="B87">
        <v>2010</v>
      </c>
      <c r="C87" t="s">
        <v>312</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317</v>
      </c>
      <c r="B88">
        <v>2009</v>
      </c>
      <c r="C88" t="s">
        <v>312</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317</v>
      </c>
      <c r="B89">
        <v>2008</v>
      </c>
      <c r="C89" t="s">
        <v>312</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317</v>
      </c>
      <c r="B90">
        <v>2007</v>
      </c>
      <c r="C90" t="s">
        <v>312</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317</v>
      </c>
      <c r="B91">
        <v>2006</v>
      </c>
      <c r="C91" t="s">
        <v>312</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317</v>
      </c>
      <c r="B92">
        <v>2005</v>
      </c>
      <c r="C92" t="s">
        <v>312</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317</v>
      </c>
      <c r="B93">
        <v>2004</v>
      </c>
      <c r="C93" t="s">
        <v>312</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317</v>
      </c>
      <c r="B94">
        <v>2003</v>
      </c>
      <c r="C94" t="s">
        <v>312</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317</v>
      </c>
      <c r="B95">
        <v>2002</v>
      </c>
      <c r="C95" t="s">
        <v>312</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317</v>
      </c>
      <c r="B96">
        <v>2001</v>
      </c>
      <c r="C96" t="s">
        <v>312</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317</v>
      </c>
      <c r="B97">
        <v>2000</v>
      </c>
      <c r="C97" t="s">
        <v>312</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318</v>
      </c>
      <c r="B98">
        <v>2015</v>
      </c>
      <c r="C98" t="s">
        <v>312</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318</v>
      </c>
      <c r="B99">
        <v>2014</v>
      </c>
      <c r="C99" t="s">
        <v>312</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318</v>
      </c>
      <c r="B100">
        <v>2013</v>
      </c>
      <c r="C100" t="s">
        <v>312</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318</v>
      </c>
      <c r="B101">
        <v>2012</v>
      </c>
      <c r="C101" t="s">
        <v>312</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318</v>
      </c>
      <c r="B102">
        <v>2011</v>
      </c>
      <c r="C102" t="s">
        <v>312</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318</v>
      </c>
      <c r="B103">
        <v>2010</v>
      </c>
      <c r="C103" t="s">
        <v>312</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318</v>
      </c>
      <c r="B104">
        <v>2009</v>
      </c>
      <c r="C104" t="s">
        <v>312</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318</v>
      </c>
      <c r="B105">
        <v>2008</v>
      </c>
      <c r="C105" t="s">
        <v>312</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318</v>
      </c>
      <c r="B106">
        <v>2007</v>
      </c>
      <c r="C106" t="s">
        <v>312</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318</v>
      </c>
      <c r="B107">
        <v>2006</v>
      </c>
      <c r="C107" t="s">
        <v>312</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318</v>
      </c>
      <c r="B108">
        <v>2005</v>
      </c>
      <c r="C108" t="s">
        <v>312</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318</v>
      </c>
      <c r="B109">
        <v>2004</v>
      </c>
      <c r="C109" t="s">
        <v>312</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318</v>
      </c>
      <c r="B110">
        <v>2003</v>
      </c>
      <c r="C110" t="s">
        <v>312</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318</v>
      </c>
      <c r="B111">
        <v>2002</v>
      </c>
      <c r="C111" t="s">
        <v>312</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318</v>
      </c>
      <c r="B112">
        <v>2001</v>
      </c>
      <c r="C112" t="s">
        <v>312</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318</v>
      </c>
      <c r="B113">
        <v>2000</v>
      </c>
      <c r="C113" t="s">
        <v>312</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319</v>
      </c>
      <c r="B114">
        <v>2015</v>
      </c>
      <c r="C114" t="s">
        <v>320</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319</v>
      </c>
      <c r="B115">
        <v>2014</v>
      </c>
      <c r="C115" t="s">
        <v>320</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319</v>
      </c>
      <c r="B116">
        <v>2013</v>
      </c>
      <c r="C116" t="s">
        <v>320</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319</v>
      </c>
      <c r="B117">
        <v>2012</v>
      </c>
      <c r="C117" t="s">
        <v>320</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319</v>
      </c>
      <c r="B118">
        <v>2011</v>
      </c>
      <c r="C118" t="s">
        <v>320</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319</v>
      </c>
      <c r="B119">
        <v>2010</v>
      </c>
      <c r="C119" t="s">
        <v>320</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319</v>
      </c>
      <c r="B120">
        <v>2009</v>
      </c>
      <c r="C120" t="s">
        <v>320</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319</v>
      </c>
      <c r="B121">
        <v>2008</v>
      </c>
      <c r="C121" t="s">
        <v>320</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319</v>
      </c>
      <c r="B122">
        <v>2007</v>
      </c>
      <c r="C122" t="s">
        <v>320</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319</v>
      </c>
      <c r="B123">
        <v>2006</v>
      </c>
      <c r="C123" t="s">
        <v>320</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319</v>
      </c>
      <c r="B124">
        <v>2005</v>
      </c>
      <c r="C124" t="s">
        <v>320</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319</v>
      </c>
      <c r="B125">
        <v>2004</v>
      </c>
      <c r="C125" t="s">
        <v>320</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319</v>
      </c>
      <c r="B126">
        <v>2003</v>
      </c>
      <c r="C126" t="s">
        <v>320</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319</v>
      </c>
      <c r="B127">
        <v>2002</v>
      </c>
      <c r="C127" t="s">
        <v>320</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319</v>
      </c>
      <c r="B128">
        <v>2001</v>
      </c>
      <c r="C128" t="s">
        <v>320</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319</v>
      </c>
      <c r="B129">
        <v>2000</v>
      </c>
      <c r="C129" t="s">
        <v>320</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321</v>
      </c>
      <c r="B130">
        <v>2015</v>
      </c>
      <c r="C130" t="s">
        <v>320</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321</v>
      </c>
      <c r="B131">
        <v>2014</v>
      </c>
      <c r="C131" t="s">
        <v>320</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321</v>
      </c>
      <c r="B132">
        <v>2013</v>
      </c>
      <c r="C132" t="s">
        <v>320</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321</v>
      </c>
      <c r="B133">
        <v>2012</v>
      </c>
      <c r="C133" t="s">
        <v>320</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321</v>
      </c>
      <c r="B134">
        <v>2011</v>
      </c>
      <c r="C134" t="s">
        <v>320</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321</v>
      </c>
      <c r="B135">
        <v>2010</v>
      </c>
      <c r="C135" t="s">
        <v>320</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321</v>
      </c>
      <c r="B136">
        <v>2009</v>
      </c>
      <c r="C136" t="s">
        <v>320</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321</v>
      </c>
      <c r="B137">
        <v>2008</v>
      </c>
      <c r="C137" t="s">
        <v>320</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321</v>
      </c>
      <c r="B138">
        <v>2007</v>
      </c>
      <c r="C138" t="s">
        <v>320</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321</v>
      </c>
      <c r="B139">
        <v>2006</v>
      </c>
      <c r="C139" t="s">
        <v>320</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321</v>
      </c>
      <c r="B140">
        <v>2005</v>
      </c>
      <c r="C140" t="s">
        <v>320</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321</v>
      </c>
      <c r="B141">
        <v>2004</v>
      </c>
      <c r="C141" t="s">
        <v>320</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321</v>
      </c>
      <c r="B142">
        <v>2003</v>
      </c>
      <c r="C142" t="s">
        <v>320</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321</v>
      </c>
      <c r="B143">
        <v>2002</v>
      </c>
      <c r="C143" t="s">
        <v>320</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321</v>
      </c>
      <c r="B144">
        <v>2001</v>
      </c>
      <c r="C144" t="s">
        <v>320</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321</v>
      </c>
      <c r="B145">
        <v>2000</v>
      </c>
      <c r="C145" t="s">
        <v>320</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322</v>
      </c>
      <c r="B146">
        <v>2015</v>
      </c>
      <c r="C146" t="s">
        <v>312</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322</v>
      </c>
      <c r="B147">
        <v>2014</v>
      </c>
      <c r="C147" t="s">
        <v>312</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322</v>
      </c>
      <c r="B148">
        <v>2013</v>
      </c>
      <c r="C148" t="s">
        <v>312</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322</v>
      </c>
      <c r="B149">
        <v>2012</v>
      </c>
      <c r="C149" t="s">
        <v>312</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322</v>
      </c>
      <c r="B150">
        <v>2011</v>
      </c>
      <c r="C150" t="s">
        <v>312</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322</v>
      </c>
      <c r="B151">
        <v>2010</v>
      </c>
      <c r="C151" t="s">
        <v>312</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322</v>
      </c>
      <c r="B152">
        <v>2009</v>
      </c>
      <c r="C152" t="s">
        <v>312</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322</v>
      </c>
      <c r="B153">
        <v>2008</v>
      </c>
      <c r="C153" t="s">
        <v>312</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322</v>
      </c>
      <c r="B154">
        <v>2007</v>
      </c>
      <c r="C154" t="s">
        <v>312</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322</v>
      </c>
      <c r="B155">
        <v>2006</v>
      </c>
      <c r="C155" t="s">
        <v>312</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322</v>
      </c>
      <c r="B156">
        <v>2005</v>
      </c>
      <c r="C156" t="s">
        <v>312</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322</v>
      </c>
      <c r="B157">
        <v>2004</v>
      </c>
      <c r="C157" t="s">
        <v>312</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322</v>
      </c>
      <c r="B158">
        <v>2003</v>
      </c>
      <c r="C158" t="s">
        <v>312</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322</v>
      </c>
      <c r="B159">
        <v>2002</v>
      </c>
      <c r="C159" t="s">
        <v>312</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322</v>
      </c>
      <c r="B160">
        <v>2001</v>
      </c>
      <c r="C160" t="s">
        <v>312</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322</v>
      </c>
      <c r="B161">
        <v>2000</v>
      </c>
      <c r="C161" t="s">
        <v>312</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323</v>
      </c>
      <c r="B162">
        <v>2015</v>
      </c>
      <c r="C162" t="s">
        <v>312</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323</v>
      </c>
      <c r="B163">
        <v>2014</v>
      </c>
      <c r="C163" t="s">
        <v>312</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323</v>
      </c>
      <c r="B164">
        <v>2013</v>
      </c>
      <c r="C164" t="s">
        <v>312</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323</v>
      </c>
      <c r="B165">
        <v>2012</v>
      </c>
      <c r="C165" t="s">
        <v>312</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323</v>
      </c>
      <c r="B166">
        <v>2011</v>
      </c>
      <c r="C166" t="s">
        <v>312</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323</v>
      </c>
      <c r="B167">
        <v>2010</v>
      </c>
      <c r="C167" t="s">
        <v>312</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323</v>
      </c>
      <c r="B168">
        <v>2009</v>
      </c>
      <c r="C168" t="s">
        <v>312</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323</v>
      </c>
      <c r="B169">
        <v>2008</v>
      </c>
      <c r="C169" t="s">
        <v>312</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323</v>
      </c>
      <c r="B170">
        <v>2007</v>
      </c>
      <c r="C170" t="s">
        <v>312</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323</v>
      </c>
      <c r="B171">
        <v>2006</v>
      </c>
      <c r="C171" t="s">
        <v>312</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323</v>
      </c>
      <c r="B172">
        <v>2005</v>
      </c>
      <c r="C172" t="s">
        <v>312</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323</v>
      </c>
      <c r="B173">
        <v>2004</v>
      </c>
      <c r="C173" t="s">
        <v>312</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323</v>
      </c>
      <c r="B174">
        <v>2003</v>
      </c>
      <c r="C174" t="s">
        <v>312</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323</v>
      </c>
      <c r="B175">
        <v>2002</v>
      </c>
      <c r="C175" t="s">
        <v>312</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323</v>
      </c>
      <c r="B176">
        <v>2001</v>
      </c>
      <c r="C176" t="s">
        <v>312</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323</v>
      </c>
      <c r="B177">
        <v>2000</v>
      </c>
      <c r="C177" t="s">
        <v>312</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324</v>
      </c>
      <c r="B178">
        <v>2015</v>
      </c>
      <c r="C178" t="s">
        <v>312</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324</v>
      </c>
      <c r="B179">
        <v>2014</v>
      </c>
      <c r="C179" t="s">
        <v>312</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324</v>
      </c>
      <c r="B180">
        <v>2013</v>
      </c>
      <c r="C180" t="s">
        <v>312</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324</v>
      </c>
      <c r="B181">
        <v>2012</v>
      </c>
      <c r="C181" t="s">
        <v>312</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324</v>
      </c>
      <c r="B182">
        <v>2011</v>
      </c>
      <c r="C182" t="s">
        <v>312</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324</v>
      </c>
      <c r="B183">
        <v>2010</v>
      </c>
      <c r="C183" t="s">
        <v>312</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324</v>
      </c>
      <c r="B184">
        <v>2009</v>
      </c>
      <c r="C184" t="s">
        <v>312</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324</v>
      </c>
      <c r="B185">
        <v>2008</v>
      </c>
      <c r="C185" t="s">
        <v>312</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324</v>
      </c>
      <c r="B186">
        <v>2007</v>
      </c>
      <c r="C186" t="s">
        <v>312</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324</v>
      </c>
      <c r="B187">
        <v>2006</v>
      </c>
      <c r="C187" t="s">
        <v>312</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324</v>
      </c>
      <c r="B188">
        <v>2005</v>
      </c>
      <c r="C188" t="s">
        <v>312</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324</v>
      </c>
      <c r="B189">
        <v>2004</v>
      </c>
      <c r="C189" t="s">
        <v>312</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324</v>
      </c>
      <c r="B190">
        <v>2003</v>
      </c>
      <c r="C190" t="s">
        <v>312</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324</v>
      </c>
      <c r="B191">
        <v>2002</v>
      </c>
      <c r="C191" t="s">
        <v>312</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324</v>
      </c>
      <c r="B192">
        <v>2001</v>
      </c>
      <c r="C192" t="s">
        <v>312</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324</v>
      </c>
      <c r="B193">
        <v>2000</v>
      </c>
      <c r="C193" t="s">
        <v>312</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325</v>
      </c>
      <c r="B194">
        <v>2015</v>
      </c>
      <c r="C194" t="s">
        <v>312</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325</v>
      </c>
      <c r="B195">
        <v>2014</v>
      </c>
      <c r="C195" t="s">
        <v>312</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325</v>
      </c>
      <c r="B196">
        <v>2013</v>
      </c>
      <c r="C196" t="s">
        <v>312</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325</v>
      </c>
      <c r="B197">
        <v>2012</v>
      </c>
      <c r="C197" t="s">
        <v>312</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325</v>
      </c>
      <c r="B198">
        <v>2011</v>
      </c>
      <c r="C198" t="s">
        <v>312</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325</v>
      </c>
      <c r="B199">
        <v>2010</v>
      </c>
      <c r="C199" t="s">
        <v>312</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325</v>
      </c>
      <c r="B200">
        <v>2009</v>
      </c>
      <c r="C200" t="s">
        <v>312</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325</v>
      </c>
      <c r="B201">
        <v>2008</v>
      </c>
      <c r="C201" t="s">
        <v>312</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325</v>
      </c>
      <c r="B202">
        <v>2007</v>
      </c>
      <c r="C202" t="s">
        <v>312</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325</v>
      </c>
      <c r="B203">
        <v>2006</v>
      </c>
      <c r="C203" t="s">
        <v>312</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325</v>
      </c>
      <c r="B204">
        <v>2005</v>
      </c>
      <c r="C204" t="s">
        <v>312</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325</v>
      </c>
      <c r="B205">
        <v>2004</v>
      </c>
      <c r="C205" t="s">
        <v>312</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325</v>
      </c>
      <c r="B206">
        <v>2003</v>
      </c>
      <c r="C206" t="s">
        <v>312</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325</v>
      </c>
      <c r="B207">
        <v>2002</v>
      </c>
      <c r="C207" t="s">
        <v>312</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325</v>
      </c>
      <c r="B208">
        <v>2001</v>
      </c>
      <c r="C208" t="s">
        <v>312</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325</v>
      </c>
      <c r="B209">
        <v>2000</v>
      </c>
      <c r="C209" t="s">
        <v>312</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326</v>
      </c>
      <c r="B210">
        <v>2015</v>
      </c>
      <c r="C210" t="s">
        <v>312</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326</v>
      </c>
      <c r="B211">
        <v>2014</v>
      </c>
      <c r="C211" t="s">
        <v>312</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326</v>
      </c>
      <c r="B212">
        <v>2013</v>
      </c>
      <c r="C212" t="s">
        <v>312</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326</v>
      </c>
      <c r="B213">
        <v>2012</v>
      </c>
      <c r="C213" t="s">
        <v>312</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326</v>
      </c>
      <c r="B214">
        <v>2011</v>
      </c>
      <c r="C214" t="s">
        <v>312</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326</v>
      </c>
      <c r="B215">
        <v>2010</v>
      </c>
      <c r="C215" t="s">
        <v>312</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326</v>
      </c>
      <c r="B216">
        <v>2009</v>
      </c>
      <c r="C216" t="s">
        <v>312</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326</v>
      </c>
      <c r="B217">
        <v>2008</v>
      </c>
      <c r="C217" t="s">
        <v>312</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326</v>
      </c>
      <c r="B218">
        <v>2007</v>
      </c>
      <c r="C218" t="s">
        <v>312</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326</v>
      </c>
      <c r="B219">
        <v>2006</v>
      </c>
      <c r="C219" t="s">
        <v>312</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326</v>
      </c>
      <c r="B220">
        <v>2005</v>
      </c>
      <c r="C220" t="s">
        <v>312</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326</v>
      </c>
      <c r="B221">
        <v>2004</v>
      </c>
      <c r="C221" t="s">
        <v>312</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326</v>
      </c>
      <c r="B222">
        <v>2003</v>
      </c>
      <c r="C222" t="s">
        <v>312</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326</v>
      </c>
      <c r="B223">
        <v>2002</v>
      </c>
      <c r="C223" t="s">
        <v>312</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326</v>
      </c>
      <c r="B224">
        <v>2001</v>
      </c>
      <c r="C224" t="s">
        <v>312</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326</v>
      </c>
      <c r="B225">
        <v>2000</v>
      </c>
      <c r="C225" t="s">
        <v>312</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327</v>
      </c>
      <c r="B226">
        <v>2015</v>
      </c>
      <c r="C226" t="s">
        <v>312</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327</v>
      </c>
      <c r="B227">
        <v>2014</v>
      </c>
      <c r="C227" t="s">
        <v>312</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327</v>
      </c>
      <c r="B228">
        <v>2013</v>
      </c>
      <c r="C228" t="s">
        <v>312</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327</v>
      </c>
      <c r="B229">
        <v>2012</v>
      </c>
      <c r="C229" t="s">
        <v>312</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327</v>
      </c>
      <c r="B230">
        <v>2011</v>
      </c>
      <c r="C230" t="s">
        <v>312</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327</v>
      </c>
      <c r="B231">
        <v>2010</v>
      </c>
      <c r="C231" t="s">
        <v>312</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327</v>
      </c>
      <c r="B232">
        <v>2009</v>
      </c>
      <c r="C232" t="s">
        <v>312</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327</v>
      </c>
      <c r="B233">
        <v>2008</v>
      </c>
      <c r="C233" t="s">
        <v>312</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327</v>
      </c>
      <c r="B234">
        <v>2007</v>
      </c>
      <c r="C234" t="s">
        <v>312</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327</v>
      </c>
      <c r="B235">
        <v>2006</v>
      </c>
      <c r="C235" t="s">
        <v>312</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327</v>
      </c>
      <c r="B236">
        <v>2005</v>
      </c>
      <c r="C236" t="s">
        <v>312</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327</v>
      </c>
      <c r="B237">
        <v>2004</v>
      </c>
      <c r="C237" t="s">
        <v>312</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327</v>
      </c>
      <c r="B238">
        <v>2003</v>
      </c>
      <c r="C238" t="s">
        <v>312</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327</v>
      </c>
      <c r="B239">
        <v>2002</v>
      </c>
      <c r="C239" t="s">
        <v>312</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327</v>
      </c>
      <c r="B240">
        <v>2001</v>
      </c>
      <c r="C240" t="s">
        <v>312</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327</v>
      </c>
      <c r="B241">
        <v>2000</v>
      </c>
      <c r="C241" t="s">
        <v>312</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328</v>
      </c>
      <c r="B242">
        <v>2015</v>
      </c>
      <c r="C242" t="s">
        <v>320</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328</v>
      </c>
      <c r="B243">
        <v>2014</v>
      </c>
      <c r="C243" t="s">
        <v>320</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328</v>
      </c>
      <c r="B244">
        <v>2013</v>
      </c>
      <c r="C244" t="s">
        <v>320</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328</v>
      </c>
      <c r="B245">
        <v>2012</v>
      </c>
      <c r="C245" t="s">
        <v>320</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328</v>
      </c>
      <c r="B246">
        <v>2011</v>
      </c>
      <c r="C246" t="s">
        <v>320</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328</v>
      </c>
      <c r="B247">
        <v>2010</v>
      </c>
      <c r="C247" t="s">
        <v>320</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328</v>
      </c>
      <c r="B248">
        <v>2009</v>
      </c>
      <c r="C248" t="s">
        <v>320</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328</v>
      </c>
      <c r="B249">
        <v>2008</v>
      </c>
      <c r="C249" t="s">
        <v>320</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328</v>
      </c>
      <c r="B250">
        <v>2007</v>
      </c>
      <c r="C250" t="s">
        <v>320</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328</v>
      </c>
      <c r="B251">
        <v>2006</v>
      </c>
      <c r="C251" t="s">
        <v>320</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328</v>
      </c>
      <c r="B252">
        <v>2005</v>
      </c>
      <c r="C252" t="s">
        <v>320</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328</v>
      </c>
      <c r="B253">
        <v>2004</v>
      </c>
      <c r="C253" t="s">
        <v>320</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328</v>
      </c>
      <c r="B254">
        <v>2003</v>
      </c>
      <c r="C254" t="s">
        <v>320</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328</v>
      </c>
      <c r="B255">
        <v>2002</v>
      </c>
      <c r="C255" t="s">
        <v>320</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328</v>
      </c>
      <c r="B256">
        <v>2001</v>
      </c>
      <c r="C256" t="s">
        <v>320</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328</v>
      </c>
      <c r="B257">
        <v>2000</v>
      </c>
      <c r="C257" t="s">
        <v>320</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329</v>
      </c>
      <c r="B258">
        <v>2015</v>
      </c>
      <c r="C258" t="s">
        <v>312</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329</v>
      </c>
      <c r="B259">
        <v>2014</v>
      </c>
      <c r="C259" t="s">
        <v>312</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329</v>
      </c>
      <c r="B260">
        <v>2013</v>
      </c>
      <c r="C260" t="s">
        <v>312</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329</v>
      </c>
      <c r="B261">
        <v>2012</v>
      </c>
      <c r="C261" t="s">
        <v>312</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329</v>
      </c>
      <c r="B262">
        <v>2011</v>
      </c>
      <c r="C262" t="s">
        <v>312</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329</v>
      </c>
      <c r="B263">
        <v>2010</v>
      </c>
      <c r="C263" t="s">
        <v>312</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329</v>
      </c>
      <c r="B264">
        <v>2009</v>
      </c>
      <c r="C264" t="s">
        <v>312</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329</v>
      </c>
      <c r="B265">
        <v>2008</v>
      </c>
      <c r="C265" t="s">
        <v>312</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329</v>
      </c>
      <c r="B266">
        <v>2007</v>
      </c>
      <c r="C266" t="s">
        <v>312</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329</v>
      </c>
      <c r="B267">
        <v>2006</v>
      </c>
      <c r="C267" t="s">
        <v>312</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329</v>
      </c>
      <c r="B268">
        <v>2005</v>
      </c>
      <c r="C268" t="s">
        <v>312</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329</v>
      </c>
      <c r="B269">
        <v>2004</v>
      </c>
      <c r="C269" t="s">
        <v>312</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329</v>
      </c>
      <c r="B270">
        <v>2003</v>
      </c>
      <c r="C270" t="s">
        <v>312</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329</v>
      </c>
      <c r="B271">
        <v>2002</v>
      </c>
      <c r="C271" t="s">
        <v>312</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329</v>
      </c>
      <c r="B272">
        <v>2001</v>
      </c>
      <c r="C272" t="s">
        <v>312</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329</v>
      </c>
      <c r="B273">
        <v>2000</v>
      </c>
      <c r="C273" t="s">
        <v>312</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330</v>
      </c>
      <c r="B274">
        <v>2015</v>
      </c>
      <c r="C274" t="s">
        <v>312</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330</v>
      </c>
      <c r="B275">
        <v>2014</v>
      </c>
      <c r="C275" t="s">
        <v>312</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330</v>
      </c>
      <c r="B276">
        <v>2013</v>
      </c>
      <c r="C276" t="s">
        <v>312</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330</v>
      </c>
      <c r="B277">
        <v>2012</v>
      </c>
      <c r="C277" t="s">
        <v>312</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330</v>
      </c>
      <c r="B278">
        <v>2011</v>
      </c>
      <c r="C278" t="s">
        <v>312</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330</v>
      </c>
      <c r="B279">
        <v>2010</v>
      </c>
      <c r="C279" t="s">
        <v>312</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330</v>
      </c>
      <c r="B280">
        <v>2009</v>
      </c>
      <c r="C280" t="s">
        <v>312</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330</v>
      </c>
      <c r="B281">
        <v>2008</v>
      </c>
      <c r="C281" t="s">
        <v>312</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330</v>
      </c>
      <c r="B282">
        <v>2007</v>
      </c>
      <c r="C282" t="s">
        <v>312</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330</v>
      </c>
      <c r="B283">
        <v>2006</v>
      </c>
      <c r="C283" t="s">
        <v>312</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330</v>
      </c>
      <c r="B284">
        <v>2005</v>
      </c>
      <c r="C284" t="s">
        <v>312</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330</v>
      </c>
      <c r="B285">
        <v>2004</v>
      </c>
      <c r="C285" t="s">
        <v>312</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330</v>
      </c>
      <c r="B286">
        <v>2003</v>
      </c>
      <c r="C286" t="s">
        <v>312</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330</v>
      </c>
      <c r="B287">
        <v>2002</v>
      </c>
      <c r="C287" t="s">
        <v>312</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330</v>
      </c>
      <c r="B288">
        <v>2001</v>
      </c>
      <c r="C288" t="s">
        <v>312</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330</v>
      </c>
      <c r="B289">
        <v>2000</v>
      </c>
      <c r="C289" t="s">
        <v>312</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331</v>
      </c>
      <c r="B290">
        <v>2015</v>
      </c>
      <c r="C290" t="s">
        <v>312</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331</v>
      </c>
      <c r="B291">
        <v>2014</v>
      </c>
      <c r="C291" t="s">
        <v>312</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331</v>
      </c>
      <c r="B292">
        <v>2013</v>
      </c>
      <c r="C292" t="s">
        <v>312</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331</v>
      </c>
      <c r="B293">
        <v>2012</v>
      </c>
      <c r="C293" t="s">
        <v>312</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331</v>
      </c>
      <c r="B294">
        <v>2011</v>
      </c>
      <c r="C294" t="s">
        <v>312</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331</v>
      </c>
      <c r="B295">
        <v>2010</v>
      </c>
      <c r="C295" t="s">
        <v>312</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331</v>
      </c>
      <c r="B296">
        <v>2009</v>
      </c>
      <c r="C296" t="s">
        <v>312</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331</v>
      </c>
      <c r="B297">
        <v>2008</v>
      </c>
      <c r="C297" t="s">
        <v>312</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331</v>
      </c>
      <c r="B298">
        <v>2007</v>
      </c>
      <c r="C298" t="s">
        <v>312</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331</v>
      </c>
      <c r="B299">
        <v>2006</v>
      </c>
      <c r="C299" t="s">
        <v>312</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331</v>
      </c>
      <c r="B300">
        <v>2005</v>
      </c>
      <c r="C300" t="s">
        <v>312</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331</v>
      </c>
      <c r="B301">
        <v>2004</v>
      </c>
      <c r="C301" t="s">
        <v>312</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331</v>
      </c>
      <c r="B302">
        <v>2003</v>
      </c>
      <c r="C302" t="s">
        <v>312</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331</v>
      </c>
      <c r="B303">
        <v>2002</v>
      </c>
      <c r="C303" t="s">
        <v>312</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331</v>
      </c>
      <c r="B304">
        <v>2001</v>
      </c>
      <c r="C304" t="s">
        <v>312</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331</v>
      </c>
      <c r="B305">
        <v>2000</v>
      </c>
      <c r="C305" t="s">
        <v>312</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332</v>
      </c>
      <c r="B306">
        <v>2015</v>
      </c>
      <c r="C306" t="s">
        <v>312</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332</v>
      </c>
      <c r="B307">
        <v>2014</v>
      </c>
      <c r="C307" t="s">
        <v>312</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332</v>
      </c>
      <c r="B308">
        <v>2013</v>
      </c>
      <c r="C308" t="s">
        <v>312</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332</v>
      </c>
      <c r="B309">
        <v>2012</v>
      </c>
      <c r="C309" t="s">
        <v>312</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332</v>
      </c>
      <c r="B310">
        <v>2011</v>
      </c>
      <c r="C310" t="s">
        <v>312</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332</v>
      </c>
      <c r="B311">
        <v>2010</v>
      </c>
      <c r="C311" t="s">
        <v>312</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332</v>
      </c>
      <c r="B312">
        <v>2009</v>
      </c>
      <c r="C312" t="s">
        <v>312</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332</v>
      </c>
      <c r="B313">
        <v>2008</v>
      </c>
      <c r="C313" t="s">
        <v>312</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332</v>
      </c>
      <c r="B314">
        <v>2007</v>
      </c>
      <c r="C314" t="s">
        <v>312</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332</v>
      </c>
      <c r="B315">
        <v>2006</v>
      </c>
      <c r="C315" t="s">
        <v>312</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332</v>
      </c>
      <c r="B316">
        <v>2005</v>
      </c>
      <c r="C316" t="s">
        <v>312</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332</v>
      </c>
      <c r="B317">
        <v>2004</v>
      </c>
      <c r="C317" t="s">
        <v>312</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332</v>
      </c>
      <c r="B318">
        <v>2003</v>
      </c>
      <c r="C318" t="s">
        <v>312</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332</v>
      </c>
      <c r="B319">
        <v>2002</v>
      </c>
      <c r="C319" t="s">
        <v>312</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332</v>
      </c>
      <c r="B320">
        <v>2001</v>
      </c>
      <c r="C320" t="s">
        <v>312</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332</v>
      </c>
      <c r="B321">
        <v>2000</v>
      </c>
      <c r="C321" t="s">
        <v>312</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333</v>
      </c>
      <c r="B322">
        <v>2015</v>
      </c>
      <c r="C322" t="s">
        <v>312</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333</v>
      </c>
      <c r="B323">
        <v>2014</v>
      </c>
      <c r="C323" t="s">
        <v>312</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333</v>
      </c>
      <c r="B324">
        <v>2013</v>
      </c>
      <c r="C324" t="s">
        <v>312</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333</v>
      </c>
      <c r="B325">
        <v>2012</v>
      </c>
      <c r="C325" t="s">
        <v>312</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333</v>
      </c>
      <c r="B326">
        <v>2011</v>
      </c>
      <c r="C326" t="s">
        <v>312</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333</v>
      </c>
      <c r="B327">
        <v>2010</v>
      </c>
      <c r="C327" t="s">
        <v>312</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333</v>
      </c>
      <c r="B328">
        <v>2009</v>
      </c>
      <c r="C328" t="s">
        <v>312</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333</v>
      </c>
      <c r="B329">
        <v>2008</v>
      </c>
      <c r="C329" t="s">
        <v>312</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333</v>
      </c>
      <c r="B330">
        <v>2007</v>
      </c>
      <c r="C330" t="s">
        <v>312</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333</v>
      </c>
      <c r="B331">
        <v>2006</v>
      </c>
      <c r="C331" t="s">
        <v>312</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333</v>
      </c>
      <c r="B332">
        <v>2005</v>
      </c>
      <c r="C332" t="s">
        <v>312</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333</v>
      </c>
      <c r="B333">
        <v>2004</v>
      </c>
      <c r="C333" t="s">
        <v>312</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333</v>
      </c>
      <c r="B334">
        <v>2003</v>
      </c>
      <c r="C334" t="s">
        <v>312</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333</v>
      </c>
      <c r="B335">
        <v>2002</v>
      </c>
      <c r="C335" t="s">
        <v>312</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333</v>
      </c>
      <c r="B336">
        <v>2001</v>
      </c>
      <c r="C336" t="s">
        <v>312</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333</v>
      </c>
      <c r="B337">
        <v>2000</v>
      </c>
      <c r="C337" t="s">
        <v>312</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334</v>
      </c>
      <c r="B338">
        <v>2015</v>
      </c>
      <c r="C338" t="s">
        <v>312</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334</v>
      </c>
      <c r="B339">
        <v>2014</v>
      </c>
      <c r="C339" t="s">
        <v>312</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334</v>
      </c>
      <c r="B340">
        <v>2013</v>
      </c>
      <c r="C340" t="s">
        <v>312</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334</v>
      </c>
      <c r="B341">
        <v>2012</v>
      </c>
      <c r="C341" t="s">
        <v>312</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334</v>
      </c>
      <c r="B342">
        <v>2011</v>
      </c>
      <c r="C342" t="s">
        <v>312</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334</v>
      </c>
      <c r="B343">
        <v>2010</v>
      </c>
      <c r="C343" t="s">
        <v>312</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334</v>
      </c>
      <c r="B344">
        <v>2009</v>
      </c>
      <c r="C344" t="s">
        <v>312</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334</v>
      </c>
      <c r="B345">
        <v>2008</v>
      </c>
      <c r="C345" t="s">
        <v>312</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334</v>
      </c>
      <c r="B346">
        <v>2007</v>
      </c>
      <c r="C346" t="s">
        <v>312</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334</v>
      </c>
      <c r="B347">
        <v>2006</v>
      </c>
      <c r="C347" t="s">
        <v>312</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334</v>
      </c>
      <c r="B348">
        <v>2005</v>
      </c>
      <c r="C348" t="s">
        <v>312</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334</v>
      </c>
      <c r="B349">
        <v>2004</v>
      </c>
      <c r="C349" t="s">
        <v>312</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334</v>
      </c>
      <c r="B350">
        <v>2003</v>
      </c>
      <c r="C350" t="s">
        <v>312</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334</v>
      </c>
      <c r="B351">
        <v>2002</v>
      </c>
      <c r="C351" t="s">
        <v>312</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334</v>
      </c>
      <c r="B352">
        <v>2001</v>
      </c>
      <c r="C352" t="s">
        <v>312</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334</v>
      </c>
      <c r="B353">
        <v>2000</v>
      </c>
      <c r="C353" t="s">
        <v>312</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335</v>
      </c>
      <c r="B354">
        <v>2015</v>
      </c>
      <c r="C354" t="s">
        <v>312</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335</v>
      </c>
      <c r="B355">
        <v>2014</v>
      </c>
      <c r="C355" t="s">
        <v>312</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335</v>
      </c>
      <c r="B356">
        <v>2013</v>
      </c>
      <c r="C356" t="s">
        <v>312</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335</v>
      </c>
      <c r="B357">
        <v>2012</v>
      </c>
      <c r="C357" t="s">
        <v>312</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335</v>
      </c>
      <c r="B358">
        <v>2011</v>
      </c>
      <c r="C358" t="s">
        <v>312</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335</v>
      </c>
      <c r="B359">
        <v>2010</v>
      </c>
      <c r="C359" t="s">
        <v>312</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335</v>
      </c>
      <c r="B360">
        <v>2009</v>
      </c>
      <c r="C360" t="s">
        <v>312</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335</v>
      </c>
      <c r="B361">
        <v>2008</v>
      </c>
      <c r="C361" t="s">
        <v>312</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335</v>
      </c>
      <c r="B362">
        <v>2007</v>
      </c>
      <c r="C362" t="s">
        <v>312</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335</v>
      </c>
      <c r="B363">
        <v>2006</v>
      </c>
      <c r="C363" t="s">
        <v>312</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335</v>
      </c>
      <c r="B364">
        <v>2005</v>
      </c>
      <c r="C364" t="s">
        <v>312</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335</v>
      </c>
      <c r="B365">
        <v>2004</v>
      </c>
      <c r="C365" t="s">
        <v>312</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335</v>
      </c>
      <c r="B366">
        <v>2003</v>
      </c>
      <c r="C366" t="s">
        <v>312</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335</v>
      </c>
      <c r="B367">
        <v>2002</v>
      </c>
      <c r="C367" t="s">
        <v>312</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335</v>
      </c>
      <c r="B368">
        <v>2001</v>
      </c>
      <c r="C368" t="s">
        <v>312</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335</v>
      </c>
      <c r="B369">
        <v>2000</v>
      </c>
      <c r="C369" t="s">
        <v>312</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336</v>
      </c>
      <c r="B370">
        <v>2015</v>
      </c>
      <c r="C370" t="s">
        <v>312</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336</v>
      </c>
      <c r="B371">
        <v>2014</v>
      </c>
      <c r="C371" t="s">
        <v>312</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336</v>
      </c>
      <c r="B372">
        <v>2013</v>
      </c>
      <c r="C372" t="s">
        <v>312</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336</v>
      </c>
      <c r="B373">
        <v>2012</v>
      </c>
      <c r="C373" t="s">
        <v>312</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336</v>
      </c>
      <c r="B374">
        <v>2011</v>
      </c>
      <c r="C374" t="s">
        <v>312</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336</v>
      </c>
      <c r="B375">
        <v>2010</v>
      </c>
      <c r="C375" t="s">
        <v>312</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336</v>
      </c>
      <c r="B376">
        <v>2009</v>
      </c>
      <c r="C376" t="s">
        <v>312</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336</v>
      </c>
      <c r="B377">
        <v>2008</v>
      </c>
      <c r="C377" t="s">
        <v>312</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336</v>
      </c>
      <c r="B378">
        <v>2007</v>
      </c>
      <c r="C378" t="s">
        <v>312</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336</v>
      </c>
      <c r="B379">
        <v>2006</v>
      </c>
      <c r="C379" t="s">
        <v>312</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336</v>
      </c>
      <c r="B380">
        <v>2005</v>
      </c>
      <c r="C380" t="s">
        <v>312</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336</v>
      </c>
      <c r="B381">
        <v>2004</v>
      </c>
      <c r="C381" t="s">
        <v>312</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336</v>
      </c>
      <c r="B382">
        <v>2003</v>
      </c>
      <c r="C382" t="s">
        <v>312</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336</v>
      </c>
      <c r="B383">
        <v>2002</v>
      </c>
      <c r="C383" t="s">
        <v>312</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336</v>
      </c>
      <c r="B384">
        <v>2001</v>
      </c>
      <c r="C384" t="s">
        <v>312</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336</v>
      </c>
      <c r="B385">
        <v>2000</v>
      </c>
      <c r="C385" t="s">
        <v>312</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337</v>
      </c>
      <c r="B386">
        <v>2015</v>
      </c>
      <c r="C386" t="s">
        <v>320</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337</v>
      </c>
      <c r="B387">
        <v>2014</v>
      </c>
      <c r="C387" t="s">
        <v>320</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337</v>
      </c>
      <c r="B388">
        <v>2013</v>
      </c>
      <c r="C388" t="s">
        <v>320</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337</v>
      </c>
      <c r="B389">
        <v>2012</v>
      </c>
      <c r="C389" t="s">
        <v>320</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337</v>
      </c>
      <c r="B390">
        <v>2011</v>
      </c>
      <c r="C390" t="s">
        <v>320</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337</v>
      </c>
      <c r="B391">
        <v>2010</v>
      </c>
      <c r="C391" t="s">
        <v>320</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337</v>
      </c>
      <c r="B392">
        <v>2009</v>
      </c>
      <c r="C392" t="s">
        <v>320</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337</v>
      </c>
      <c r="B393">
        <v>2008</v>
      </c>
      <c r="C393" t="s">
        <v>320</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337</v>
      </c>
      <c r="B394">
        <v>2007</v>
      </c>
      <c r="C394" t="s">
        <v>320</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337</v>
      </c>
      <c r="B395">
        <v>2006</v>
      </c>
      <c r="C395" t="s">
        <v>320</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337</v>
      </c>
      <c r="B396">
        <v>2005</v>
      </c>
      <c r="C396" t="s">
        <v>320</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337</v>
      </c>
      <c r="B397">
        <v>2004</v>
      </c>
      <c r="C397" t="s">
        <v>320</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337</v>
      </c>
      <c r="B398">
        <v>2003</v>
      </c>
      <c r="C398" t="s">
        <v>320</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337</v>
      </c>
      <c r="B399">
        <v>2002</v>
      </c>
      <c r="C399" t="s">
        <v>320</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337</v>
      </c>
      <c r="B400">
        <v>2001</v>
      </c>
      <c r="C400" t="s">
        <v>320</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337</v>
      </c>
      <c r="B401">
        <v>2000</v>
      </c>
      <c r="C401" t="s">
        <v>320</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338</v>
      </c>
      <c r="B402">
        <v>2015</v>
      </c>
      <c r="C402" t="s">
        <v>312</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338</v>
      </c>
      <c r="B403">
        <v>2014</v>
      </c>
      <c r="C403" t="s">
        <v>312</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338</v>
      </c>
      <c r="B404">
        <v>2013</v>
      </c>
      <c r="C404" t="s">
        <v>312</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338</v>
      </c>
      <c r="B405">
        <v>2012</v>
      </c>
      <c r="C405" t="s">
        <v>312</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338</v>
      </c>
      <c r="B406">
        <v>2011</v>
      </c>
      <c r="C406" t="s">
        <v>312</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338</v>
      </c>
      <c r="B407">
        <v>2010</v>
      </c>
      <c r="C407" t="s">
        <v>312</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338</v>
      </c>
      <c r="B408">
        <v>2009</v>
      </c>
      <c r="C408" t="s">
        <v>312</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338</v>
      </c>
      <c r="B409">
        <v>2008</v>
      </c>
      <c r="C409" t="s">
        <v>312</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338</v>
      </c>
      <c r="B410">
        <v>2007</v>
      </c>
      <c r="C410" t="s">
        <v>312</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338</v>
      </c>
      <c r="B411">
        <v>2006</v>
      </c>
      <c r="C411" t="s">
        <v>312</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338</v>
      </c>
      <c r="B412">
        <v>2005</v>
      </c>
      <c r="C412" t="s">
        <v>312</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338</v>
      </c>
      <c r="B413">
        <v>2004</v>
      </c>
      <c r="C413" t="s">
        <v>312</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338</v>
      </c>
      <c r="B414">
        <v>2003</v>
      </c>
      <c r="C414" t="s">
        <v>312</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338</v>
      </c>
      <c r="B415">
        <v>2002</v>
      </c>
      <c r="C415" t="s">
        <v>312</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338</v>
      </c>
      <c r="B416">
        <v>2001</v>
      </c>
      <c r="C416" t="s">
        <v>312</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338</v>
      </c>
      <c r="B417">
        <v>2000</v>
      </c>
      <c r="C417" t="s">
        <v>312</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339</v>
      </c>
      <c r="B418">
        <v>2015</v>
      </c>
      <c r="C418" t="s">
        <v>312</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339</v>
      </c>
      <c r="B419">
        <v>2014</v>
      </c>
      <c r="C419" t="s">
        <v>312</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339</v>
      </c>
      <c r="B420">
        <v>2013</v>
      </c>
      <c r="C420" t="s">
        <v>312</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339</v>
      </c>
      <c r="B421">
        <v>2012</v>
      </c>
      <c r="C421" t="s">
        <v>312</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339</v>
      </c>
      <c r="B422">
        <v>2011</v>
      </c>
      <c r="C422" t="s">
        <v>312</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339</v>
      </c>
      <c r="B423">
        <v>2010</v>
      </c>
      <c r="C423" t="s">
        <v>312</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339</v>
      </c>
      <c r="B424">
        <v>2009</v>
      </c>
      <c r="C424" t="s">
        <v>312</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339</v>
      </c>
      <c r="B425">
        <v>2008</v>
      </c>
      <c r="C425" t="s">
        <v>312</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339</v>
      </c>
      <c r="B426">
        <v>2007</v>
      </c>
      <c r="C426" t="s">
        <v>312</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339</v>
      </c>
      <c r="B427">
        <v>2006</v>
      </c>
      <c r="C427" t="s">
        <v>312</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339</v>
      </c>
      <c r="B428">
        <v>2005</v>
      </c>
      <c r="C428" t="s">
        <v>312</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339</v>
      </c>
      <c r="B429">
        <v>2004</v>
      </c>
      <c r="C429" t="s">
        <v>312</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339</v>
      </c>
      <c r="B430">
        <v>2003</v>
      </c>
      <c r="C430" t="s">
        <v>312</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339</v>
      </c>
      <c r="B431">
        <v>2002</v>
      </c>
      <c r="C431" t="s">
        <v>312</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339</v>
      </c>
      <c r="B432">
        <v>2001</v>
      </c>
      <c r="C432" t="s">
        <v>312</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339</v>
      </c>
      <c r="B433">
        <v>2000</v>
      </c>
      <c r="C433" t="s">
        <v>312</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340</v>
      </c>
      <c r="B434">
        <v>2015</v>
      </c>
      <c r="C434" t="s">
        <v>312</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340</v>
      </c>
      <c r="B435">
        <v>2014</v>
      </c>
      <c r="C435" t="s">
        <v>312</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340</v>
      </c>
      <c r="B436">
        <v>2013</v>
      </c>
      <c r="C436" t="s">
        <v>312</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340</v>
      </c>
      <c r="B437">
        <v>2012</v>
      </c>
      <c r="C437" t="s">
        <v>312</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340</v>
      </c>
      <c r="B438">
        <v>2011</v>
      </c>
      <c r="C438" t="s">
        <v>312</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340</v>
      </c>
      <c r="B439">
        <v>2010</v>
      </c>
      <c r="C439" t="s">
        <v>312</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340</v>
      </c>
      <c r="B440">
        <v>2009</v>
      </c>
      <c r="C440" t="s">
        <v>312</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340</v>
      </c>
      <c r="B441">
        <v>2008</v>
      </c>
      <c r="C441" t="s">
        <v>312</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340</v>
      </c>
      <c r="B442">
        <v>2007</v>
      </c>
      <c r="C442" t="s">
        <v>312</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340</v>
      </c>
      <c r="B443">
        <v>2006</v>
      </c>
      <c r="C443" t="s">
        <v>312</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340</v>
      </c>
      <c r="B444">
        <v>2005</v>
      </c>
      <c r="C444" t="s">
        <v>312</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340</v>
      </c>
      <c r="B445">
        <v>2004</v>
      </c>
      <c r="C445" t="s">
        <v>312</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340</v>
      </c>
      <c r="B446">
        <v>2003</v>
      </c>
      <c r="C446" t="s">
        <v>312</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340</v>
      </c>
      <c r="B447">
        <v>2002</v>
      </c>
      <c r="C447" t="s">
        <v>312</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340</v>
      </c>
      <c r="B448">
        <v>2001</v>
      </c>
      <c r="C448" t="s">
        <v>312</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340</v>
      </c>
      <c r="B449">
        <v>2000</v>
      </c>
      <c r="C449" t="s">
        <v>312</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341</v>
      </c>
      <c r="B450">
        <v>2015</v>
      </c>
      <c r="C450" t="s">
        <v>312</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341</v>
      </c>
      <c r="B451">
        <v>2014</v>
      </c>
      <c r="C451" t="s">
        <v>312</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341</v>
      </c>
      <c r="B452">
        <v>2013</v>
      </c>
      <c r="C452" t="s">
        <v>312</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341</v>
      </c>
      <c r="B453">
        <v>2012</v>
      </c>
      <c r="C453" t="s">
        <v>312</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341</v>
      </c>
      <c r="B454">
        <v>2011</v>
      </c>
      <c r="C454" t="s">
        <v>312</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341</v>
      </c>
      <c r="B455">
        <v>2010</v>
      </c>
      <c r="C455" t="s">
        <v>312</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341</v>
      </c>
      <c r="B456">
        <v>2009</v>
      </c>
      <c r="C456" t="s">
        <v>312</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341</v>
      </c>
      <c r="B457">
        <v>2008</v>
      </c>
      <c r="C457" t="s">
        <v>312</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341</v>
      </c>
      <c r="B458">
        <v>2007</v>
      </c>
      <c r="C458" t="s">
        <v>312</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341</v>
      </c>
      <c r="B459">
        <v>2006</v>
      </c>
      <c r="C459" t="s">
        <v>312</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341</v>
      </c>
      <c r="B460">
        <v>2005</v>
      </c>
      <c r="C460" t="s">
        <v>312</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341</v>
      </c>
      <c r="B461">
        <v>2004</v>
      </c>
      <c r="C461" t="s">
        <v>312</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341</v>
      </c>
      <c r="B462">
        <v>2003</v>
      </c>
      <c r="C462" t="s">
        <v>312</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341</v>
      </c>
      <c r="B463">
        <v>2002</v>
      </c>
      <c r="C463" t="s">
        <v>312</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341</v>
      </c>
      <c r="B464">
        <v>2001</v>
      </c>
      <c r="C464" t="s">
        <v>312</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341</v>
      </c>
      <c r="B465">
        <v>2000</v>
      </c>
      <c r="C465" t="s">
        <v>312</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342</v>
      </c>
      <c r="B466">
        <v>2015</v>
      </c>
      <c r="C466" t="s">
        <v>312</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342</v>
      </c>
      <c r="B467">
        <v>2014</v>
      </c>
      <c r="C467" t="s">
        <v>312</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342</v>
      </c>
      <c r="B468">
        <v>2013</v>
      </c>
      <c r="C468" t="s">
        <v>312</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342</v>
      </c>
      <c r="B469">
        <v>2012</v>
      </c>
      <c r="C469" t="s">
        <v>312</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342</v>
      </c>
      <c r="B470">
        <v>2011</v>
      </c>
      <c r="C470" t="s">
        <v>312</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342</v>
      </c>
      <c r="B471">
        <v>2010</v>
      </c>
      <c r="C471" t="s">
        <v>312</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342</v>
      </c>
      <c r="B472">
        <v>2009</v>
      </c>
      <c r="C472" t="s">
        <v>312</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342</v>
      </c>
      <c r="B473">
        <v>2008</v>
      </c>
      <c r="C473" t="s">
        <v>312</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342</v>
      </c>
      <c r="B474">
        <v>2007</v>
      </c>
      <c r="C474" t="s">
        <v>312</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342</v>
      </c>
      <c r="B475">
        <v>2006</v>
      </c>
      <c r="C475" t="s">
        <v>312</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342</v>
      </c>
      <c r="B476">
        <v>2005</v>
      </c>
      <c r="C476" t="s">
        <v>312</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342</v>
      </c>
      <c r="B477">
        <v>2004</v>
      </c>
      <c r="C477" t="s">
        <v>312</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342</v>
      </c>
      <c r="B478">
        <v>2003</v>
      </c>
      <c r="C478" t="s">
        <v>312</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342</v>
      </c>
      <c r="B479">
        <v>2002</v>
      </c>
      <c r="C479" t="s">
        <v>312</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342</v>
      </c>
      <c r="B480">
        <v>2001</v>
      </c>
      <c r="C480" t="s">
        <v>312</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342</v>
      </c>
      <c r="B481">
        <v>2000</v>
      </c>
      <c r="C481" t="s">
        <v>312</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343</v>
      </c>
      <c r="B482">
        <v>2015</v>
      </c>
      <c r="C482" t="s">
        <v>312</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343</v>
      </c>
      <c r="B483">
        <v>2014</v>
      </c>
      <c r="C483" t="s">
        <v>312</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343</v>
      </c>
      <c r="B484">
        <v>2013</v>
      </c>
      <c r="C484" t="s">
        <v>312</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343</v>
      </c>
      <c r="B485">
        <v>2012</v>
      </c>
      <c r="C485" t="s">
        <v>312</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343</v>
      </c>
      <c r="B486">
        <v>2011</v>
      </c>
      <c r="C486" t="s">
        <v>312</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343</v>
      </c>
      <c r="B487">
        <v>2010</v>
      </c>
      <c r="C487" t="s">
        <v>312</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343</v>
      </c>
      <c r="B488">
        <v>2009</v>
      </c>
      <c r="C488" t="s">
        <v>312</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343</v>
      </c>
      <c r="B489">
        <v>2008</v>
      </c>
      <c r="C489" t="s">
        <v>312</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343</v>
      </c>
      <c r="B490">
        <v>2007</v>
      </c>
      <c r="C490" t="s">
        <v>312</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343</v>
      </c>
      <c r="B491">
        <v>2006</v>
      </c>
      <c r="C491" t="s">
        <v>312</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343</v>
      </c>
      <c r="B492">
        <v>2005</v>
      </c>
      <c r="C492" t="s">
        <v>312</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343</v>
      </c>
      <c r="B493">
        <v>2004</v>
      </c>
      <c r="C493" t="s">
        <v>312</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343</v>
      </c>
      <c r="B494">
        <v>2003</v>
      </c>
      <c r="C494" t="s">
        <v>312</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343</v>
      </c>
      <c r="B495">
        <v>2002</v>
      </c>
      <c r="C495" t="s">
        <v>312</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343</v>
      </c>
      <c r="B496">
        <v>2001</v>
      </c>
      <c r="C496" t="s">
        <v>312</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343</v>
      </c>
      <c r="B497">
        <v>2000</v>
      </c>
      <c r="C497" t="s">
        <v>312</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344</v>
      </c>
      <c r="B498">
        <v>2015</v>
      </c>
      <c r="C498" t="s">
        <v>312</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344</v>
      </c>
      <c r="B499">
        <v>2014</v>
      </c>
      <c r="C499" t="s">
        <v>312</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344</v>
      </c>
      <c r="B500">
        <v>2013</v>
      </c>
      <c r="C500" t="s">
        <v>312</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344</v>
      </c>
      <c r="B501">
        <v>2012</v>
      </c>
      <c r="C501" t="s">
        <v>312</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344</v>
      </c>
      <c r="B502">
        <v>2011</v>
      </c>
      <c r="C502" t="s">
        <v>312</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344</v>
      </c>
      <c r="B503">
        <v>2010</v>
      </c>
      <c r="C503" t="s">
        <v>312</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344</v>
      </c>
      <c r="B504">
        <v>2009</v>
      </c>
      <c r="C504" t="s">
        <v>312</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344</v>
      </c>
      <c r="B505">
        <v>2008</v>
      </c>
      <c r="C505" t="s">
        <v>312</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344</v>
      </c>
      <c r="B506">
        <v>2007</v>
      </c>
      <c r="C506" t="s">
        <v>312</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344</v>
      </c>
      <c r="B507">
        <v>2006</v>
      </c>
      <c r="C507" t="s">
        <v>312</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344</v>
      </c>
      <c r="B508">
        <v>2005</v>
      </c>
      <c r="C508" t="s">
        <v>312</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344</v>
      </c>
      <c r="B509">
        <v>2004</v>
      </c>
      <c r="C509" t="s">
        <v>312</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344</v>
      </c>
      <c r="B510">
        <v>2003</v>
      </c>
      <c r="C510" t="s">
        <v>312</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344</v>
      </c>
      <c r="B511">
        <v>2002</v>
      </c>
      <c r="C511" t="s">
        <v>312</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344</v>
      </c>
      <c r="B512">
        <v>2001</v>
      </c>
      <c r="C512" t="s">
        <v>312</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344</v>
      </c>
      <c r="B513">
        <v>2000</v>
      </c>
      <c r="C513" t="s">
        <v>312</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345</v>
      </c>
      <c r="B514">
        <v>2015</v>
      </c>
      <c r="C514" t="s">
        <v>312</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345</v>
      </c>
      <c r="B515">
        <v>2014</v>
      </c>
      <c r="C515" t="s">
        <v>312</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345</v>
      </c>
      <c r="B516">
        <v>2013</v>
      </c>
      <c r="C516" t="s">
        <v>312</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345</v>
      </c>
      <c r="B517">
        <v>2012</v>
      </c>
      <c r="C517" t="s">
        <v>312</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345</v>
      </c>
      <c r="B518">
        <v>2011</v>
      </c>
      <c r="C518" t="s">
        <v>312</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345</v>
      </c>
      <c r="B519">
        <v>2010</v>
      </c>
      <c r="C519" t="s">
        <v>312</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345</v>
      </c>
      <c r="B520">
        <v>2009</v>
      </c>
      <c r="C520" t="s">
        <v>312</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345</v>
      </c>
      <c r="B521">
        <v>2008</v>
      </c>
      <c r="C521" t="s">
        <v>312</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345</v>
      </c>
      <c r="B522">
        <v>2007</v>
      </c>
      <c r="C522" t="s">
        <v>312</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345</v>
      </c>
      <c r="B523">
        <v>2006</v>
      </c>
      <c r="C523" t="s">
        <v>312</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345</v>
      </c>
      <c r="B524">
        <v>2005</v>
      </c>
      <c r="C524" t="s">
        <v>312</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345</v>
      </c>
      <c r="B525">
        <v>2004</v>
      </c>
      <c r="C525" t="s">
        <v>312</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345</v>
      </c>
      <c r="B526">
        <v>2003</v>
      </c>
      <c r="C526" t="s">
        <v>312</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345</v>
      </c>
      <c r="B527">
        <v>2002</v>
      </c>
      <c r="C527" t="s">
        <v>312</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345</v>
      </c>
      <c r="B528">
        <v>2001</v>
      </c>
      <c r="C528" t="s">
        <v>312</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345</v>
      </c>
      <c r="B529">
        <v>2000</v>
      </c>
      <c r="C529" t="s">
        <v>312</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346</v>
      </c>
      <c r="B530">
        <v>2015</v>
      </c>
      <c r="C530" t="s">
        <v>312</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346</v>
      </c>
      <c r="B531">
        <v>2014</v>
      </c>
      <c r="C531" t="s">
        <v>312</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346</v>
      </c>
      <c r="B532">
        <v>2013</v>
      </c>
      <c r="C532" t="s">
        <v>312</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346</v>
      </c>
      <c r="B533">
        <v>2012</v>
      </c>
      <c r="C533" t="s">
        <v>312</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346</v>
      </c>
      <c r="B534">
        <v>2011</v>
      </c>
      <c r="C534" t="s">
        <v>312</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346</v>
      </c>
      <c r="B535">
        <v>2010</v>
      </c>
      <c r="C535" t="s">
        <v>312</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346</v>
      </c>
      <c r="B536">
        <v>2009</v>
      </c>
      <c r="C536" t="s">
        <v>312</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346</v>
      </c>
      <c r="B537">
        <v>2008</v>
      </c>
      <c r="C537" t="s">
        <v>312</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346</v>
      </c>
      <c r="B538">
        <v>2007</v>
      </c>
      <c r="C538" t="s">
        <v>312</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346</v>
      </c>
      <c r="B539">
        <v>2006</v>
      </c>
      <c r="C539" t="s">
        <v>312</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346</v>
      </c>
      <c r="B540">
        <v>2005</v>
      </c>
      <c r="C540" t="s">
        <v>312</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346</v>
      </c>
      <c r="B541">
        <v>2004</v>
      </c>
      <c r="C541" t="s">
        <v>312</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346</v>
      </c>
      <c r="B542">
        <v>2003</v>
      </c>
      <c r="C542" t="s">
        <v>312</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346</v>
      </c>
      <c r="B543">
        <v>2002</v>
      </c>
      <c r="C543" t="s">
        <v>312</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346</v>
      </c>
      <c r="B544">
        <v>2001</v>
      </c>
      <c r="C544" t="s">
        <v>312</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346</v>
      </c>
      <c r="B545">
        <v>2000</v>
      </c>
      <c r="C545" t="s">
        <v>312</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347</v>
      </c>
      <c r="B546">
        <v>2015</v>
      </c>
      <c r="C546" t="s">
        <v>312</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347</v>
      </c>
      <c r="B547">
        <v>2014</v>
      </c>
      <c r="C547" t="s">
        <v>312</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347</v>
      </c>
      <c r="B548">
        <v>2013</v>
      </c>
      <c r="C548" t="s">
        <v>312</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347</v>
      </c>
      <c r="B549">
        <v>2012</v>
      </c>
      <c r="C549" t="s">
        <v>312</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347</v>
      </c>
      <c r="B550">
        <v>2011</v>
      </c>
      <c r="C550" t="s">
        <v>312</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347</v>
      </c>
      <c r="B551">
        <v>2010</v>
      </c>
      <c r="C551" t="s">
        <v>312</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347</v>
      </c>
      <c r="B552">
        <v>2009</v>
      </c>
      <c r="C552" t="s">
        <v>312</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347</v>
      </c>
      <c r="B553">
        <v>2008</v>
      </c>
      <c r="C553" t="s">
        <v>312</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347</v>
      </c>
      <c r="B554">
        <v>2007</v>
      </c>
      <c r="C554" t="s">
        <v>312</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347</v>
      </c>
      <c r="B555">
        <v>2006</v>
      </c>
      <c r="C555" t="s">
        <v>312</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347</v>
      </c>
      <c r="B556">
        <v>2005</v>
      </c>
      <c r="C556" t="s">
        <v>312</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347</v>
      </c>
      <c r="B557">
        <v>2004</v>
      </c>
      <c r="C557" t="s">
        <v>312</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347</v>
      </c>
      <c r="B558">
        <v>2003</v>
      </c>
      <c r="C558" t="s">
        <v>312</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347</v>
      </c>
      <c r="B559">
        <v>2002</v>
      </c>
      <c r="C559" t="s">
        <v>312</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347</v>
      </c>
      <c r="B560">
        <v>2001</v>
      </c>
      <c r="C560" t="s">
        <v>312</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347</v>
      </c>
      <c r="B561">
        <v>2000</v>
      </c>
      <c r="C561" t="s">
        <v>312</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348</v>
      </c>
      <c r="B562">
        <v>2015</v>
      </c>
      <c r="C562" t="s">
        <v>312</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348</v>
      </c>
      <c r="B563">
        <v>2014</v>
      </c>
      <c r="C563" t="s">
        <v>312</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348</v>
      </c>
      <c r="B564">
        <v>2013</v>
      </c>
      <c r="C564" t="s">
        <v>312</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348</v>
      </c>
      <c r="B565">
        <v>2012</v>
      </c>
      <c r="C565" t="s">
        <v>312</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348</v>
      </c>
      <c r="B566">
        <v>2011</v>
      </c>
      <c r="C566" t="s">
        <v>312</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348</v>
      </c>
      <c r="B567">
        <v>2010</v>
      </c>
      <c r="C567" t="s">
        <v>312</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348</v>
      </c>
      <c r="B568">
        <v>2009</v>
      </c>
      <c r="C568" t="s">
        <v>312</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348</v>
      </c>
      <c r="B569">
        <v>2008</v>
      </c>
      <c r="C569" t="s">
        <v>312</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348</v>
      </c>
      <c r="B570">
        <v>2007</v>
      </c>
      <c r="C570" t="s">
        <v>312</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348</v>
      </c>
      <c r="B571">
        <v>2006</v>
      </c>
      <c r="C571" t="s">
        <v>312</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348</v>
      </c>
      <c r="B572">
        <v>2005</v>
      </c>
      <c r="C572" t="s">
        <v>312</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348</v>
      </c>
      <c r="B573">
        <v>2004</v>
      </c>
      <c r="C573" t="s">
        <v>312</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348</v>
      </c>
      <c r="B574">
        <v>2003</v>
      </c>
      <c r="C574" t="s">
        <v>312</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348</v>
      </c>
      <c r="B575">
        <v>2002</v>
      </c>
      <c r="C575" t="s">
        <v>312</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348</v>
      </c>
      <c r="B576">
        <v>2001</v>
      </c>
      <c r="C576" t="s">
        <v>312</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348</v>
      </c>
      <c r="B577">
        <v>2000</v>
      </c>
      <c r="C577" t="s">
        <v>312</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349</v>
      </c>
      <c r="B578">
        <v>2015</v>
      </c>
      <c r="C578" t="s">
        <v>312</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349</v>
      </c>
      <c r="B579">
        <v>2014</v>
      </c>
      <c r="C579" t="s">
        <v>312</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349</v>
      </c>
      <c r="B580">
        <v>2013</v>
      </c>
      <c r="C580" t="s">
        <v>312</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349</v>
      </c>
      <c r="B581">
        <v>2012</v>
      </c>
      <c r="C581" t="s">
        <v>312</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349</v>
      </c>
      <c r="B582">
        <v>2011</v>
      </c>
      <c r="C582" t="s">
        <v>312</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349</v>
      </c>
      <c r="B583">
        <v>2010</v>
      </c>
      <c r="C583" t="s">
        <v>312</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349</v>
      </c>
      <c r="B584">
        <v>2009</v>
      </c>
      <c r="C584" t="s">
        <v>312</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349</v>
      </c>
      <c r="B585">
        <v>2008</v>
      </c>
      <c r="C585" t="s">
        <v>312</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349</v>
      </c>
      <c r="B586">
        <v>2007</v>
      </c>
      <c r="C586" t="s">
        <v>312</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349</v>
      </c>
      <c r="B587">
        <v>2006</v>
      </c>
      <c r="C587" t="s">
        <v>312</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349</v>
      </c>
      <c r="B588">
        <v>2005</v>
      </c>
      <c r="C588" t="s">
        <v>312</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349</v>
      </c>
      <c r="B589">
        <v>2004</v>
      </c>
      <c r="C589" t="s">
        <v>312</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349</v>
      </c>
      <c r="B590">
        <v>2003</v>
      </c>
      <c r="C590" t="s">
        <v>312</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349</v>
      </c>
      <c r="B591">
        <v>2002</v>
      </c>
      <c r="C591" t="s">
        <v>312</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349</v>
      </c>
      <c r="B592">
        <v>2001</v>
      </c>
      <c r="C592" t="s">
        <v>312</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349</v>
      </c>
      <c r="B593">
        <v>2000</v>
      </c>
      <c r="C593" t="s">
        <v>312</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350</v>
      </c>
      <c r="B594">
        <v>2015</v>
      </c>
      <c r="C594" t="s">
        <v>312</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350</v>
      </c>
      <c r="B595">
        <v>2014</v>
      </c>
      <c r="C595" t="s">
        <v>312</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350</v>
      </c>
      <c r="B596">
        <v>2013</v>
      </c>
      <c r="C596" t="s">
        <v>312</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350</v>
      </c>
      <c r="B597">
        <v>2012</v>
      </c>
      <c r="C597" t="s">
        <v>312</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350</v>
      </c>
      <c r="B598">
        <v>2011</v>
      </c>
      <c r="C598" t="s">
        <v>312</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350</v>
      </c>
      <c r="B599">
        <v>2010</v>
      </c>
      <c r="C599" t="s">
        <v>312</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350</v>
      </c>
      <c r="B600">
        <v>2009</v>
      </c>
      <c r="C600" t="s">
        <v>312</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350</v>
      </c>
      <c r="B601">
        <v>2008</v>
      </c>
      <c r="C601" t="s">
        <v>312</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350</v>
      </c>
      <c r="B602">
        <v>2007</v>
      </c>
      <c r="C602" t="s">
        <v>312</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350</v>
      </c>
      <c r="B603">
        <v>2006</v>
      </c>
      <c r="C603" t="s">
        <v>312</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350</v>
      </c>
      <c r="B604">
        <v>2005</v>
      </c>
      <c r="C604" t="s">
        <v>312</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350</v>
      </c>
      <c r="B605">
        <v>2004</v>
      </c>
      <c r="C605" t="s">
        <v>312</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350</v>
      </c>
      <c r="B606">
        <v>2003</v>
      </c>
      <c r="C606" t="s">
        <v>312</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350</v>
      </c>
      <c r="B607">
        <v>2002</v>
      </c>
      <c r="C607" t="s">
        <v>312</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350</v>
      </c>
      <c r="B608">
        <v>2001</v>
      </c>
      <c r="C608" t="s">
        <v>312</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350</v>
      </c>
      <c r="B609">
        <v>2000</v>
      </c>
      <c r="C609" t="s">
        <v>312</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351</v>
      </c>
      <c r="B610">
        <v>2015</v>
      </c>
      <c r="C610" t="s">
        <v>312</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351</v>
      </c>
      <c r="B611">
        <v>2014</v>
      </c>
      <c r="C611" t="s">
        <v>312</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351</v>
      </c>
      <c r="B612">
        <v>2013</v>
      </c>
      <c r="C612" t="s">
        <v>312</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351</v>
      </c>
      <c r="B613">
        <v>2012</v>
      </c>
      <c r="C613" t="s">
        <v>312</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351</v>
      </c>
      <c r="B614">
        <v>2011</v>
      </c>
      <c r="C614" t="s">
        <v>312</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351</v>
      </c>
      <c r="B615">
        <v>2010</v>
      </c>
      <c r="C615" t="s">
        <v>312</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351</v>
      </c>
      <c r="B616">
        <v>2009</v>
      </c>
      <c r="C616" t="s">
        <v>312</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351</v>
      </c>
      <c r="B617">
        <v>2008</v>
      </c>
      <c r="C617" t="s">
        <v>312</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351</v>
      </c>
      <c r="B618">
        <v>2007</v>
      </c>
      <c r="C618" t="s">
        <v>312</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351</v>
      </c>
      <c r="B619">
        <v>2006</v>
      </c>
      <c r="C619" t="s">
        <v>312</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351</v>
      </c>
      <c r="B620">
        <v>2005</v>
      </c>
      <c r="C620" t="s">
        <v>312</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351</v>
      </c>
      <c r="B621">
        <v>2004</v>
      </c>
      <c r="C621" t="s">
        <v>312</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351</v>
      </c>
      <c r="B622">
        <v>2003</v>
      </c>
      <c r="C622" t="s">
        <v>312</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351</v>
      </c>
      <c r="B623">
        <v>2002</v>
      </c>
      <c r="C623" t="s">
        <v>312</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351</v>
      </c>
      <c r="B624">
        <v>2001</v>
      </c>
      <c r="C624" t="s">
        <v>312</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351</v>
      </c>
      <c r="B625">
        <v>2000</v>
      </c>
      <c r="C625" t="s">
        <v>312</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352</v>
      </c>
      <c r="B626">
        <v>2013</v>
      </c>
      <c r="C626" t="s">
        <v>312</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353</v>
      </c>
      <c r="B627">
        <v>2015</v>
      </c>
      <c r="C627" t="s">
        <v>312</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353</v>
      </c>
      <c r="B628">
        <v>2014</v>
      </c>
      <c r="C628" t="s">
        <v>312</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353</v>
      </c>
      <c r="B629">
        <v>2013</v>
      </c>
      <c r="C629" t="s">
        <v>312</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353</v>
      </c>
      <c r="B630">
        <v>2012</v>
      </c>
      <c r="C630" t="s">
        <v>312</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353</v>
      </c>
      <c r="B631">
        <v>2011</v>
      </c>
      <c r="C631" t="s">
        <v>312</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353</v>
      </c>
      <c r="B632">
        <v>2010</v>
      </c>
      <c r="C632" t="s">
        <v>312</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353</v>
      </c>
      <c r="B633">
        <v>2009</v>
      </c>
      <c r="C633" t="s">
        <v>312</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353</v>
      </c>
      <c r="B634">
        <v>2008</v>
      </c>
      <c r="C634" t="s">
        <v>312</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353</v>
      </c>
      <c r="B635">
        <v>2007</v>
      </c>
      <c r="C635" t="s">
        <v>312</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353</v>
      </c>
      <c r="B636">
        <v>2006</v>
      </c>
      <c r="C636" t="s">
        <v>312</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353</v>
      </c>
      <c r="B637">
        <v>2005</v>
      </c>
      <c r="C637" t="s">
        <v>312</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353</v>
      </c>
      <c r="B638">
        <v>2004</v>
      </c>
      <c r="C638" t="s">
        <v>312</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353</v>
      </c>
      <c r="B639">
        <v>2003</v>
      </c>
      <c r="C639" t="s">
        <v>312</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353</v>
      </c>
      <c r="B640">
        <v>2002</v>
      </c>
      <c r="C640" t="s">
        <v>312</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353</v>
      </c>
      <c r="B641">
        <v>2001</v>
      </c>
      <c r="C641" t="s">
        <v>312</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353</v>
      </c>
      <c r="B642">
        <v>2000</v>
      </c>
      <c r="C642" t="s">
        <v>312</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354</v>
      </c>
      <c r="B643">
        <v>2015</v>
      </c>
      <c r="C643" t="s">
        <v>320</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354</v>
      </c>
      <c r="B644">
        <v>2014</v>
      </c>
      <c r="C644" t="s">
        <v>320</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354</v>
      </c>
      <c r="B645">
        <v>2013</v>
      </c>
      <c r="C645" t="s">
        <v>320</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354</v>
      </c>
      <c r="B646">
        <v>2012</v>
      </c>
      <c r="C646" t="s">
        <v>320</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354</v>
      </c>
      <c r="B647">
        <v>2011</v>
      </c>
      <c r="C647" t="s">
        <v>320</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354</v>
      </c>
      <c r="B648">
        <v>2010</v>
      </c>
      <c r="C648" t="s">
        <v>320</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354</v>
      </c>
      <c r="B649">
        <v>2009</v>
      </c>
      <c r="C649" t="s">
        <v>320</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354</v>
      </c>
      <c r="B650">
        <v>2008</v>
      </c>
      <c r="C650" t="s">
        <v>320</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354</v>
      </c>
      <c r="B651">
        <v>2007</v>
      </c>
      <c r="C651" t="s">
        <v>320</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354</v>
      </c>
      <c r="B652">
        <v>2006</v>
      </c>
      <c r="C652" t="s">
        <v>320</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354</v>
      </c>
      <c r="B653">
        <v>2005</v>
      </c>
      <c r="C653" t="s">
        <v>320</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354</v>
      </c>
      <c r="B654">
        <v>2004</v>
      </c>
      <c r="C654" t="s">
        <v>320</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354</v>
      </c>
      <c r="B655">
        <v>2003</v>
      </c>
      <c r="C655" t="s">
        <v>320</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354</v>
      </c>
      <c r="B656">
        <v>2002</v>
      </c>
      <c r="C656" t="s">
        <v>320</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354</v>
      </c>
      <c r="B657">
        <v>2001</v>
      </c>
      <c r="C657" t="s">
        <v>320</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354</v>
      </c>
      <c r="B658">
        <v>2000</v>
      </c>
      <c r="C658" t="s">
        <v>320</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355</v>
      </c>
      <c r="B659">
        <v>2015</v>
      </c>
      <c r="C659" t="s">
        <v>312</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355</v>
      </c>
      <c r="B660">
        <v>2014</v>
      </c>
      <c r="C660" t="s">
        <v>312</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355</v>
      </c>
      <c r="B661">
        <v>2013</v>
      </c>
      <c r="C661" t="s">
        <v>312</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355</v>
      </c>
      <c r="B662">
        <v>2012</v>
      </c>
      <c r="C662" t="s">
        <v>312</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355</v>
      </c>
      <c r="B663">
        <v>2011</v>
      </c>
      <c r="C663" t="s">
        <v>312</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355</v>
      </c>
      <c r="B664">
        <v>2010</v>
      </c>
      <c r="C664" t="s">
        <v>312</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355</v>
      </c>
      <c r="B665">
        <v>2009</v>
      </c>
      <c r="C665" t="s">
        <v>312</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355</v>
      </c>
      <c r="B666">
        <v>2008</v>
      </c>
      <c r="C666" t="s">
        <v>312</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355</v>
      </c>
      <c r="B667">
        <v>2007</v>
      </c>
      <c r="C667" t="s">
        <v>312</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355</v>
      </c>
      <c r="B668">
        <v>2006</v>
      </c>
      <c r="C668" t="s">
        <v>312</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355</v>
      </c>
      <c r="B669">
        <v>2005</v>
      </c>
      <c r="C669" t="s">
        <v>312</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355</v>
      </c>
      <c r="B670">
        <v>2004</v>
      </c>
      <c r="C670" t="s">
        <v>312</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355</v>
      </c>
      <c r="B671">
        <v>2003</v>
      </c>
      <c r="C671" t="s">
        <v>312</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355</v>
      </c>
      <c r="B672">
        <v>2002</v>
      </c>
      <c r="C672" t="s">
        <v>312</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355</v>
      </c>
      <c r="B673">
        <v>2001</v>
      </c>
      <c r="C673" t="s">
        <v>312</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355</v>
      </c>
      <c r="B674">
        <v>2000</v>
      </c>
      <c r="C674" t="s">
        <v>312</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356</v>
      </c>
      <c r="B675">
        <v>2015</v>
      </c>
      <c r="C675" t="s">
        <v>320</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356</v>
      </c>
      <c r="B676">
        <v>2014</v>
      </c>
      <c r="C676" t="s">
        <v>320</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356</v>
      </c>
      <c r="B677">
        <v>2013</v>
      </c>
      <c r="C677" t="s">
        <v>320</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356</v>
      </c>
      <c r="B678">
        <v>2012</v>
      </c>
      <c r="C678" t="s">
        <v>320</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356</v>
      </c>
      <c r="B679">
        <v>2011</v>
      </c>
      <c r="C679" t="s">
        <v>320</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356</v>
      </c>
      <c r="B680">
        <v>2010</v>
      </c>
      <c r="C680" t="s">
        <v>320</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356</v>
      </c>
      <c r="B681">
        <v>2009</v>
      </c>
      <c r="C681" t="s">
        <v>320</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356</v>
      </c>
      <c r="B682">
        <v>2008</v>
      </c>
      <c r="C682" t="s">
        <v>320</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356</v>
      </c>
      <c r="B683">
        <v>2007</v>
      </c>
      <c r="C683" t="s">
        <v>320</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356</v>
      </c>
      <c r="B684">
        <v>2006</v>
      </c>
      <c r="C684" t="s">
        <v>320</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356</v>
      </c>
      <c r="B685">
        <v>2005</v>
      </c>
      <c r="C685" t="s">
        <v>320</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356</v>
      </c>
      <c r="B686">
        <v>2004</v>
      </c>
      <c r="C686" t="s">
        <v>320</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356</v>
      </c>
      <c r="B687">
        <v>2003</v>
      </c>
      <c r="C687" t="s">
        <v>320</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356</v>
      </c>
      <c r="B688">
        <v>2002</v>
      </c>
      <c r="C688" t="s">
        <v>320</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356</v>
      </c>
      <c r="B689">
        <v>2001</v>
      </c>
      <c r="C689" t="s">
        <v>320</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356</v>
      </c>
      <c r="B690">
        <v>2000</v>
      </c>
      <c r="C690" t="s">
        <v>320</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357</v>
      </c>
      <c r="B691">
        <v>2015</v>
      </c>
      <c r="C691" t="s">
        <v>320</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357</v>
      </c>
      <c r="B692">
        <v>2014</v>
      </c>
      <c r="C692" t="s">
        <v>320</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357</v>
      </c>
      <c r="B693">
        <v>2013</v>
      </c>
      <c r="C693" t="s">
        <v>320</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357</v>
      </c>
      <c r="B694">
        <v>2012</v>
      </c>
      <c r="C694" t="s">
        <v>320</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357</v>
      </c>
      <c r="B695">
        <v>2011</v>
      </c>
      <c r="C695" t="s">
        <v>320</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357</v>
      </c>
      <c r="B696">
        <v>2010</v>
      </c>
      <c r="C696" t="s">
        <v>320</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357</v>
      </c>
      <c r="B697">
        <v>2009</v>
      </c>
      <c r="C697" t="s">
        <v>320</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357</v>
      </c>
      <c r="B698">
        <v>2008</v>
      </c>
      <c r="C698" t="s">
        <v>320</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357</v>
      </c>
      <c r="B699">
        <v>2007</v>
      </c>
      <c r="C699" t="s">
        <v>320</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357</v>
      </c>
      <c r="B700">
        <v>2006</v>
      </c>
      <c r="C700" t="s">
        <v>320</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357</v>
      </c>
      <c r="B701">
        <v>2005</v>
      </c>
      <c r="C701" t="s">
        <v>320</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357</v>
      </c>
      <c r="B702">
        <v>2004</v>
      </c>
      <c r="C702" t="s">
        <v>320</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357</v>
      </c>
      <c r="B703">
        <v>2003</v>
      </c>
      <c r="C703" t="s">
        <v>320</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357</v>
      </c>
      <c r="B704">
        <v>2002</v>
      </c>
      <c r="C704" t="s">
        <v>320</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357</v>
      </c>
      <c r="B705">
        <v>2001</v>
      </c>
      <c r="C705" t="s">
        <v>320</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357</v>
      </c>
      <c r="B706">
        <v>2000</v>
      </c>
      <c r="C706" t="s">
        <v>320</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358</v>
      </c>
      <c r="B707">
        <v>2015</v>
      </c>
      <c r="C707" t="s">
        <v>312</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358</v>
      </c>
      <c r="B708">
        <v>2014</v>
      </c>
      <c r="C708" t="s">
        <v>312</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358</v>
      </c>
      <c r="B709">
        <v>2013</v>
      </c>
      <c r="C709" t="s">
        <v>312</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358</v>
      </c>
      <c r="B710">
        <v>2012</v>
      </c>
      <c r="C710" t="s">
        <v>312</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358</v>
      </c>
      <c r="B711">
        <v>2011</v>
      </c>
      <c r="C711" t="s">
        <v>312</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358</v>
      </c>
      <c r="B712">
        <v>2010</v>
      </c>
      <c r="C712" t="s">
        <v>312</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358</v>
      </c>
      <c r="B713">
        <v>2009</v>
      </c>
      <c r="C713" t="s">
        <v>312</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358</v>
      </c>
      <c r="B714">
        <v>2008</v>
      </c>
      <c r="C714" t="s">
        <v>312</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358</v>
      </c>
      <c r="B715">
        <v>2007</v>
      </c>
      <c r="C715" t="s">
        <v>312</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358</v>
      </c>
      <c r="B716">
        <v>2006</v>
      </c>
      <c r="C716" t="s">
        <v>312</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358</v>
      </c>
      <c r="B717">
        <v>2005</v>
      </c>
      <c r="C717" t="s">
        <v>312</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358</v>
      </c>
      <c r="B718">
        <v>2004</v>
      </c>
      <c r="C718" t="s">
        <v>312</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358</v>
      </c>
      <c r="B719">
        <v>2003</v>
      </c>
      <c r="C719" t="s">
        <v>312</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358</v>
      </c>
      <c r="B720">
        <v>2002</v>
      </c>
      <c r="C720" t="s">
        <v>312</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358</v>
      </c>
      <c r="B721">
        <v>2001</v>
      </c>
      <c r="C721" t="s">
        <v>312</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358</v>
      </c>
      <c r="B722">
        <v>2000</v>
      </c>
      <c r="C722" t="s">
        <v>312</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359</v>
      </c>
      <c r="B723">
        <v>2015</v>
      </c>
      <c r="C723" t="s">
        <v>312</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359</v>
      </c>
      <c r="B724">
        <v>2014</v>
      </c>
      <c r="C724" t="s">
        <v>312</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359</v>
      </c>
      <c r="B725">
        <v>2013</v>
      </c>
      <c r="C725" t="s">
        <v>312</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359</v>
      </c>
      <c r="B726">
        <v>2012</v>
      </c>
      <c r="C726" t="s">
        <v>312</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359</v>
      </c>
      <c r="B727">
        <v>2011</v>
      </c>
      <c r="C727" t="s">
        <v>312</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359</v>
      </c>
      <c r="B728">
        <v>2010</v>
      </c>
      <c r="C728" t="s">
        <v>312</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359</v>
      </c>
      <c r="B729">
        <v>2009</v>
      </c>
      <c r="C729" t="s">
        <v>312</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359</v>
      </c>
      <c r="B730">
        <v>2008</v>
      </c>
      <c r="C730" t="s">
        <v>312</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359</v>
      </c>
      <c r="B731">
        <v>2007</v>
      </c>
      <c r="C731" t="s">
        <v>312</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359</v>
      </c>
      <c r="B732">
        <v>2006</v>
      </c>
      <c r="C732" t="s">
        <v>312</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359</v>
      </c>
      <c r="B733">
        <v>2005</v>
      </c>
      <c r="C733" t="s">
        <v>312</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359</v>
      </c>
      <c r="B734">
        <v>2004</v>
      </c>
      <c r="C734" t="s">
        <v>312</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359</v>
      </c>
      <c r="B735">
        <v>2003</v>
      </c>
      <c r="C735" t="s">
        <v>312</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359</v>
      </c>
      <c r="B736">
        <v>2002</v>
      </c>
      <c r="C736" t="s">
        <v>312</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359</v>
      </c>
      <c r="B737">
        <v>2001</v>
      </c>
      <c r="C737" t="s">
        <v>312</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359</v>
      </c>
      <c r="B738">
        <v>2000</v>
      </c>
      <c r="C738" t="s">
        <v>312</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360</v>
      </c>
      <c r="B739">
        <v>2015</v>
      </c>
      <c r="C739" t="s">
        <v>320</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360</v>
      </c>
      <c r="B740">
        <v>2014</v>
      </c>
      <c r="C740" t="s">
        <v>320</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360</v>
      </c>
      <c r="B741">
        <v>2013</v>
      </c>
      <c r="C741" t="s">
        <v>320</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360</v>
      </c>
      <c r="B742">
        <v>2012</v>
      </c>
      <c r="C742" t="s">
        <v>320</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360</v>
      </c>
      <c r="B743">
        <v>2011</v>
      </c>
      <c r="C743" t="s">
        <v>320</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360</v>
      </c>
      <c r="B744">
        <v>2010</v>
      </c>
      <c r="C744" t="s">
        <v>320</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360</v>
      </c>
      <c r="B745">
        <v>2009</v>
      </c>
      <c r="C745" t="s">
        <v>320</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360</v>
      </c>
      <c r="B746">
        <v>2008</v>
      </c>
      <c r="C746" t="s">
        <v>320</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360</v>
      </c>
      <c r="B747">
        <v>2007</v>
      </c>
      <c r="C747" t="s">
        <v>320</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360</v>
      </c>
      <c r="B748">
        <v>2006</v>
      </c>
      <c r="C748" t="s">
        <v>320</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360</v>
      </c>
      <c r="B749">
        <v>2005</v>
      </c>
      <c r="C749" t="s">
        <v>320</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360</v>
      </c>
      <c r="B750">
        <v>2004</v>
      </c>
      <c r="C750" t="s">
        <v>320</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360</v>
      </c>
      <c r="B751">
        <v>2003</v>
      </c>
      <c r="C751" t="s">
        <v>320</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360</v>
      </c>
      <c r="B752">
        <v>2002</v>
      </c>
      <c r="C752" t="s">
        <v>320</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360</v>
      </c>
      <c r="B753">
        <v>2001</v>
      </c>
      <c r="C753" t="s">
        <v>320</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360</v>
      </c>
      <c r="B754">
        <v>2000</v>
      </c>
      <c r="C754" t="s">
        <v>320</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361</v>
      </c>
      <c r="B755">
        <v>2015</v>
      </c>
      <c r="C755" t="s">
        <v>312</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361</v>
      </c>
      <c r="B756">
        <v>2014</v>
      </c>
      <c r="C756" t="s">
        <v>312</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361</v>
      </c>
      <c r="B757">
        <v>2013</v>
      </c>
      <c r="C757" t="s">
        <v>312</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361</v>
      </c>
      <c r="B758">
        <v>2012</v>
      </c>
      <c r="C758" t="s">
        <v>312</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361</v>
      </c>
      <c r="B759">
        <v>2011</v>
      </c>
      <c r="C759" t="s">
        <v>312</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361</v>
      </c>
      <c r="B760">
        <v>2010</v>
      </c>
      <c r="C760" t="s">
        <v>312</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361</v>
      </c>
      <c r="B761">
        <v>2009</v>
      </c>
      <c r="C761" t="s">
        <v>312</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361</v>
      </c>
      <c r="B762">
        <v>2008</v>
      </c>
      <c r="C762" t="s">
        <v>312</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361</v>
      </c>
      <c r="B763">
        <v>2007</v>
      </c>
      <c r="C763" t="s">
        <v>312</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361</v>
      </c>
      <c r="B764">
        <v>2006</v>
      </c>
      <c r="C764" t="s">
        <v>312</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361</v>
      </c>
      <c r="B765">
        <v>2005</v>
      </c>
      <c r="C765" t="s">
        <v>312</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361</v>
      </c>
      <c r="B766">
        <v>2004</v>
      </c>
      <c r="C766" t="s">
        <v>312</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361</v>
      </c>
      <c r="B767">
        <v>2003</v>
      </c>
      <c r="C767" t="s">
        <v>312</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361</v>
      </c>
      <c r="B768">
        <v>2002</v>
      </c>
      <c r="C768" t="s">
        <v>312</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361</v>
      </c>
      <c r="B769">
        <v>2001</v>
      </c>
      <c r="C769" t="s">
        <v>312</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361</v>
      </c>
      <c r="B770">
        <v>2000</v>
      </c>
      <c r="C770" t="s">
        <v>312</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362</v>
      </c>
      <c r="B771">
        <v>2013</v>
      </c>
      <c r="C771" t="s">
        <v>312</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363</v>
      </c>
      <c r="B772">
        <v>2015</v>
      </c>
      <c r="C772" t="s">
        <v>312</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363</v>
      </c>
      <c r="B773">
        <v>2014</v>
      </c>
      <c r="C773" t="s">
        <v>312</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363</v>
      </c>
      <c r="B774">
        <v>2013</v>
      </c>
      <c r="C774" t="s">
        <v>312</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363</v>
      </c>
      <c r="B775">
        <v>2012</v>
      </c>
      <c r="C775" t="s">
        <v>312</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363</v>
      </c>
      <c r="B776">
        <v>2011</v>
      </c>
      <c r="C776" t="s">
        <v>312</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363</v>
      </c>
      <c r="B777">
        <v>2010</v>
      </c>
      <c r="C777" t="s">
        <v>312</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363</v>
      </c>
      <c r="B778">
        <v>2009</v>
      </c>
      <c r="C778" t="s">
        <v>312</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363</v>
      </c>
      <c r="B779">
        <v>2008</v>
      </c>
      <c r="C779" t="s">
        <v>312</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363</v>
      </c>
      <c r="B780">
        <v>2007</v>
      </c>
      <c r="C780" t="s">
        <v>312</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363</v>
      </c>
      <c r="B781">
        <v>2006</v>
      </c>
      <c r="C781" t="s">
        <v>312</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363</v>
      </c>
      <c r="B782">
        <v>2005</v>
      </c>
      <c r="C782" t="s">
        <v>312</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363</v>
      </c>
      <c r="B783">
        <v>2004</v>
      </c>
      <c r="C783" t="s">
        <v>312</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363</v>
      </c>
      <c r="B784">
        <v>2003</v>
      </c>
      <c r="C784" t="s">
        <v>312</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363</v>
      </c>
      <c r="B785">
        <v>2002</v>
      </c>
      <c r="C785" t="s">
        <v>312</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363</v>
      </c>
      <c r="B786">
        <v>2001</v>
      </c>
      <c r="C786" t="s">
        <v>312</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363</v>
      </c>
      <c r="B787">
        <v>2000</v>
      </c>
      <c r="C787" t="s">
        <v>312</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364</v>
      </c>
      <c r="B788">
        <v>2015</v>
      </c>
      <c r="C788" t="s">
        <v>312</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364</v>
      </c>
      <c r="B789">
        <v>2014</v>
      </c>
      <c r="C789" t="s">
        <v>312</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364</v>
      </c>
      <c r="B790">
        <v>2013</v>
      </c>
      <c r="C790" t="s">
        <v>312</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364</v>
      </c>
      <c r="B791">
        <v>2012</v>
      </c>
      <c r="C791" t="s">
        <v>312</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364</v>
      </c>
      <c r="B792">
        <v>2011</v>
      </c>
      <c r="C792" t="s">
        <v>312</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364</v>
      </c>
      <c r="B793">
        <v>2010</v>
      </c>
      <c r="C793" t="s">
        <v>312</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364</v>
      </c>
      <c r="B794">
        <v>2009</v>
      </c>
      <c r="C794" t="s">
        <v>312</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364</v>
      </c>
      <c r="B795">
        <v>2008</v>
      </c>
      <c r="C795" t="s">
        <v>312</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364</v>
      </c>
      <c r="B796">
        <v>2007</v>
      </c>
      <c r="C796" t="s">
        <v>312</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364</v>
      </c>
      <c r="B797">
        <v>2006</v>
      </c>
      <c r="C797" t="s">
        <v>312</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364</v>
      </c>
      <c r="B798">
        <v>2005</v>
      </c>
      <c r="C798" t="s">
        <v>312</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364</v>
      </c>
      <c r="B799">
        <v>2004</v>
      </c>
      <c r="C799" t="s">
        <v>312</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364</v>
      </c>
      <c r="B800">
        <v>2003</v>
      </c>
      <c r="C800" t="s">
        <v>312</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364</v>
      </c>
      <c r="B801">
        <v>2002</v>
      </c>
      <c r="C801" t="s">
        <v>312</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364</v>
      </c>
      <c r="B802">
        <v>2001</v>
      </c>
      <c r="C802" t="s">
        <v>312</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364</v>
      </c>
      <c r="B803">
        <v>2000</v>
      </c>
      <c r="C803" t="s">
        <v>312</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365</v>
      </c>
      <c r="B804">
        <v>2015</v>
      </c>
      <c r="C804" t="s">
        <v>312</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365</v>
      </c>
      <c r="B805">
        <v>2014</v>
      </c>
      <c r="C805" t="s">
        <v>312</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365</v>
      </c>
      <c r="B806">
        <v>2013</v>
      </c>
      <c r="C806" t="s">
        <v>312</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365</v>
      </c>
      <c r="B807">
        <v>2012</v>
      </c>
      <c r="C807" t="s">
        <v>312</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365</v>
      </c>
      <c r="B808">
        <v>2011</v>
      </c>
      <c r="C808" t="s">
        <v>312</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365</v>
      </c>
      <c r="B809">
        <v>2010</v>
      </c>
      <c r="C809" t="s">
        <v>312</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365</v>
      </c>
      <c r="B810">
        <v>2009</v>
      </c>
      <c r="C810" t="s">
        <v>312</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365</v>
      </c>
      <c r="B811">
        <v>2008</v>
      </c>
      <c r="C811" t="s">
        <v>312</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365</v>
      </c>
      <c r="B812">
        <v>2007</v>
      </c>
      <c r="C812" t="s">
        <v>312</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365</v>
      </c>
      <c r="B813">
        <v>2006</v>
      </c>
      <c r="C813" t="s">
        <v>312</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365</v>
      </c>
      <c r="B814">
        <v>2005</v>
      </c>
      <c r="C814" t="s">
        <v>312</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365</v>
      </c>
      <c r="B815">
        <v>2004</v>
      </c>
      <c r="C815" t="s">
        <v>312</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365</v>
      </c>
      <c r="B816">
        <v>2003</v>
      </c>
      <c r="C816" t="s">
        <v>312</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365</v>
      </c>
      <c r="B817">
        <v>2002</v>
      </c>
      <c r="C817" t="s">
        <v>312</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365</v>
      </c>
      <c r="B818">
        <v>2001</v>
      </c>
      <c r="C818" t="s">
        <v>312</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365</v>
      </c>
      <c r="B819">
        <v>2000</v>
      </c>
      <c r="C819" t="s">
        <v>312</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366</v>
      </c>
      <c r="B820">
        <v>2015</v>
      </c>
      <c r="C820" t="s">
        <v>312</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366</v>
      </c>
      <c r="B821">
        <v>2014</v>
      </c>
      <c r="C821" t="s">
        <v>312</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366</v>
      </c>
      <c r="B822">
        <v>2013</v>
      </c>
      <c r="C822" t="s">
        <v>312</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366</v>
      </c>
      <c r="B823">
        <v>2012</v>
      </c>
      <c r="C823" t="s">
        <v>312</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366</v>
      </c>
      <c r="B824">
        <v>2011</v>
      </c>
      <c r="C824" t="s">
        <v>312</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366</v>
      </c>
      <c r="B825">
        <v>2010</v>
      </c>
      <c r="C825" t="s">
        <v>312</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366</v>
      </c>
      <c r="B826">
        <v>2009</v>
      </c>
      <c r="C826" t="s">
        <v>312</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366</v>
      </c>
      <c r="B827">
        <v>2008</v>
      </c>
      <c r="C827" t="s">
        <v>312</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366</v>
      </c>
      <c r="B828">
        <v>2007</v>
      </c>
      <c r="C828" t="s">
        <v>312</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366</v>
      </c>
      <c r="B829">
        <v>2006</v>
      </c>
      <c r="C829" t="s">
        <v>312</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366</v>
      </c>
      <c r="B830">
        <v>2005</v>
      </c>
      <c r="C830" t="s">
        <v>312</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366</v>
      </c>
      <c r="B831">
        <v>2004</v>
      </c>
      <c r="C831" t="s">
        <v>312</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366</v>
      </c>
      <c r="B832">
        <v>2003</v>
      </c>
      <c r="C832" t="s">
        <v>312</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366</v>
      </c>
      <c r="B833">
        <v>2002</v>
      </c>
      <c r="C833" t="s">
        <v>312</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366</v>
      </c>
      <c r="B834">
        <v>2001</v>
      </c>
      <c r="C834" t="s">
        <v>312</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366</v>
      </c>
      <c r="B835">
        <v>2000</v>
      </c>
      <c r="C835" t="s">
        <v>312</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367</v>
      </c>
      <c r="B836">
        <v>2015</v>
      </c>
      <c r="C836" t="s">
        <v>312</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367</v>
      </c>
      <c r="B837">
        <v>2014</v>
      </c>
      <c r="C837" t="s">
        <v>312</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367</v>
      </c>
      <c r="B838">
        <v>2013</v>
      </c>
      <c r="C838" t="s">
        <v>312</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367</v>
      </c>
      <c r="B839">
        <v>2012</v>
      </c>
      <c r="C839" t="s">
        <v>312</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367</v>
      </c>
      <c r="B840">
        <v>2011</v>
      </c>
      <c r="C840" t="s">
        <v>312</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367</v>
      </c>
      <c r="B841">
        <v>2010</v>
      </c>
      <c r="C841" t="s">
        <v>312</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367</v>
      </c>
      <c r="B842">
        <v>2009</v>
      </c>
      <c r="C842" t="s">
        <v>312</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367</v>
      </c>
      <c r="B843">
        <v>2008</v>
      </c>
      <c r="C843" t="s">
        <v>312</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367</v>
      </c>
      <c r="B844">
        <v>2007</v>
      </c>
      <c r="C844" t="s">
        <v>312</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367</v>
      </c>
      <c r="B845">
        <v>2006</v>
      </c>
      <c r="C845" t="s">
        <v>312</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367</v>
      </c>
      <c r="B846">
        <v>2005</v>
      </c>
      <c r="C846" t="s">
        <v>312</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367</v>
      </c>
      <c r="B847">
        <v>2004</v>
      </c>
      <c r="C847" t="s">
        <v>312</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367</v>
      </c>
      <c r="B848">
        <v>2003</v>
      </c>
      <c r="C848" t="s">
        <v>312</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367</v>
      </c>
      <c r="B849">
        <v>2002</v>
      </c>
      <c r="C849" t="s">
        <v>312</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367</v>
      </c>
      <c r="B850">
        <v>2001</v>
      </c>
      <c r="C850" t="s">
        <v>312</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367</v>
      </c>
      <c r="B851">
        <v>2000</v>
      </c>
      <c r="C851" t="s">
        <v>312</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368</v>
      </c>
      <c r="B852">
        <v>2015</v>
      </c>
      <c r="C852" t="s">
        <v>312</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368</v>
      </c>
      <c r="B853">
        <v>2014</v>
      </c>
      <c r="C853" t="s">
        <v>312</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368</v>
      </c>
      <c r="B854">
        <v>2013</v>
      </c>
      <c r="C854" t="s">
        <v>312</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368</v>
      </c>
      <c r="B855">
        <v>2012</v>
      </c>
      <c r="C855" t="s">
        <v>312</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368</v>
      </c>
      <c r="B856">
        <v>2011</v>
      </c>
      <c r="C856" t="s">
        <v>312</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368</v>
      </c>
      <c r="B857">
        <v>2010</v>
      </c>
      <c r="C857" t="s">
        <v>312</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368</v>
      </c>
      <c r="B858">
        <v>2009</v>
      </c>
      <c r="C858" t="s">
        <v>312</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368</v>
      </c>
      <c r="B859">
        <v>2008</v>
      </c>
      <c r="C859" t="s">
        <v>312</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368</v>
      </c>
      <c r="B860">
        <v>2007</v>
      </c>
      <c r="C860" t="s">
        <v>312</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368</v>
      </c>
      <c r="B861">
        <v>2006</v>
      </c>
      <c r="C861" t="s">
        <v>312</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368</v>
      </c>
      <c r="B862">
        <v>2005</v>
      </c>
      <c r="C862" t="s">
        <v>312</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368</v>
      </c>
      <c r="B863">
        <v>2004</v>
      </c>
      <c r="C863" t="s">
        <v>312</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368</v>
      </c>
      <c r="B864">
        <v>2003</v>
      </c>
      <c r="C864" t="s">
        <v>312</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368</v>
      </c>
      <c r="B865">
        <v>2002</v>
      </c>
      <c r="C865" t="s">
        <v>312</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368</v>
      </c>
      <c r="B866">
        <v>2001</v>
      </c>
      <c r="C866" t="s">
        <v>312</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368</v>
      </c>
      <c r="B867">
        <v>2000</v>
      </c>
      <c r="C867" t="s">
        <v>312</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369</v>
      </c>
      <c r="B868">
        <v>2015</v>
      </c>
      <c r="C868" t="s">
        <v>312</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369</v>
      </c>
      <c r="B869">
        <v>2014</v>
      </c>
      <c r="C869" t="s">
        <v>312</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369</v>
      </c>
      <c r="B870">
        <v>2013</v>
      </c>
      <c r="C870" t="s">
        <v>312</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369</v>
      </c>
      <c r="B871">
        <v>2012</v>
      </c>
      <c r="C871" t="s">
        <v>312</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369</v>
      </c>
      <c r="B872">
        <v>2011</v>
      </c>
      <c r="C872" t="s">
        <v>312</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369</v>
      </c>
      <c r="B873">
        <v>2010</v>
      </c>
      <c r="C873" t="s">
        <v>312</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369</v>
      </c>
      <c r="B874">
        <v>2009</v>
      </c>
      <c r="C874" t="s">
        <v>312</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369</v>
      </c>
      <c r="B875">
        <v>2008</v>
      </c>
      <c r="C875" t="s">
        <v>312</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369</v>
      </c>
      <c r="B876">
        <v>2007</v>
      </c>
      <c r="C876" t="s">
        <v>312</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369</v>
      </c>
      <c r="B877">
        <v>2006</v>
      </c>
      <c r="C877" t="s">
        <v>312</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369</v>
      </c>
      <c r="B878">
        <v>2005</v>
      </c>
      <c r="C878" t="s">
        <v>312</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369</v>
      </c>
      <c r="B879">
        <v>2004</v>
      </c>
      <c r="C879" t="s">
        <v>312</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369</v>
      </c>
      <c r="B880">
        <v>2003</v>
      </c>
      <c r="C880" t="s">
        <v>312</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369</v>
      </c>
      <c r="B881">
        <v>2002</v>
      </c>
      <c r="C881" t="s">
        <v>312</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369</v>
      </c>
      <c r="B882">
        <v>2001</v>
      </c>
      <c r="C882" t="s">
        <v>312</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369</v>
      </c>
      <c r="B883">
        <v>2000</v>
      </c>
      <c r="C883" t="s">
        <v>312</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370</v>
      </c>
      <c r="B884">
        <v>2015</v>
      </c>
      <c r="C884" t="s">
        <v>312</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370</v>
      </c>
      <c r="B885">
        <v>2014</v>
      </c>
      <c r="C885" t="s">
        <v>312</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370</v>
      </c>
      <c r="B886">
        <v>2013</v>
      </c>
      <c r="C886" t="s">
        <v>312</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370</v>
      </c>
      <c r="B887">
        <v>2012</v>
      </c>
      <c r="C887" t="s">
        <v>312</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370</v>
      </c>
      <c r="B888">
        <v>2011</v>
      </c>
      <c r="C888" t="s">
        <v>312</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370</v>
      </c>
      <c r="B889">
        <v>2010</v>
      </c>
      <c r="C889" t="s">
        <v>312</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370</v>
      </c>
      <c r="B890">
        <v>2009</v>
      </c>
      <c r="C890" t="s">
        <v>312</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370</v>
      </c>
      <c r="B891">
        <v>2008</v>
      </c>
      <c r="C891" t="s">
        <v>312</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370</v>
      </c>
      <c r="B892">
        <v>2007</v>
      </c>
      <c r="C892" t="s">
        <v>312</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370</v>
      </c>
      <c r="B893">
        <v>2006</v>
      </c>
      <c r="C893" t="s">
        <v>312</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370</v>
      </c>
      <c r="B894">
        <v>2005</v>
      </c>
      <c r="C894" t="s">
        <v>312</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370</v>
      </c>
      <c r="B895">
        <v>2004</v>
      </c>
      <c r="C895" t="s">
        <v>312</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370</v>
      </c>
      <c r="B896">
        <v>2003</v>
      </c>
      <c r="C896" t="s">
        <v>312</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370</v>
      </c>
      <c r="B897">
        <v>2002</v>
      </c>
      <c r="C897" t="s">
        <v>312</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370</v>
      </c>
      <c r="B898">
        <v>2001</v>
      </c>
      <c r="C898" t="s">
        <v>312</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370</v>
      </c>
      <c r="B899">
        <v>2000</v>
      </c>
      <c r="C899" t="s">
        <v>312</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371</v>
      </c>
      <c r="B900">
        <v>2015</v>
      </c>
      <c r="C900" t="s">
        <v>312</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371</v>
      </c>
      <c r="B901">
        <v>2014</v>
      </c>
      <c r="C901" t="s">
        <v>312</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371</v>
      </c>
      <c r="B902">
        <v>2013</v>
      </c>
      <c r="C902" t="s">
        <v>312</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371</v>
      </c>
      <c r="B903">
        <v>2012</v>
      </c>
      <c r="C903" t="s">
        <v>312</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371</v>
      </c>
      <c r="B904">
        <v>2011</v>
      </c>
      <c r="C904" t="s">
        <v>312</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371</v>
      </c>
      <c r="B905">
        <v>2010</v>
      </c>
      <c r="C905" t="s">
        <v>312</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371</v>
      </c>
      <c r="B906">
        <v>2009</v>
      </c>
      <c r="C906" t="s">
        <v>312</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371</v>
      </c>
      <c r="B907">
        <v>2008</v>
      </c>
      <c r="C907" t="s">
        <v>312</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371</v>
      </c>
      <c r="B908">
        <v>2007</v>
      </c>
      <c r="C908" t="s">
        <v>312</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371</v>
      </c>
      <c r="B909">
        <v>2006</v>
      </c>
      <c r="C909" t="s">
        <v>312</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371</v>
      </c>
      <c r="B910">
        <v>2005</v>
      </c>
      <c r="C910" t="s">
        <v>312</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371</v>
      </c>
      <c r="B911">
        <v>2004</v>
      </c>
      <c r="C911" t="s">
        <v>312</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371</v>
      </c>
      <c r="B912">
        <v>2003</v>
      </c>
      <c r="C912" t="s">
        <v>312</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371</v>
      </c>
      <c r="B913">
        <v>2002</v>
      </c>
      <c r="C913" t="s">
        <v>312</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371</v>
      </c>
      <c r="B914">
        <v>2001</v>
      </c>
      <c r="C914" t="s">
        <v>312</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371</v>
      </c>
      <c r="B915">
        <v>2000</v>
      </c>
      <c r="C915" t="s">
        <v>312</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372</v>
      </c>
      <c r="B916">
        <v>2015</v>
      </c>
      <c r="C916" t="s">
        <v>312</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372</v>
      </c>
      <c r="B917">
        <v>2014</v>
      </c>
      <c r="C917" t="s">
        <v>312</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372</v>
      </c>
      <c r="B918">
        <v>2013</v>
      </c>
      <c r="C918" t="s">
        <v>312</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372</v>
      </c>
      <c r="B919">
        <v>2012</v>
      </c>
      <c r="C919" t="s">
        <v>312</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372</v>
      </c>
      <c r="B920">
        <v>2011</v>
      </c>
      <c r="C920" t="s">
        <v>312</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372</v>
      </c>
      <c r="B921">
        <v>2010</v>
      </c>
      <c r="C921" t="s">
        <v>312</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372</v>
      </c>
      <c r="B922">
        <v>2009</v>
      </c>
      <c r="C922" t="s">
        <v>312</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372</v>
      </c>
      <c r="B923">
        <v>2008</v>
      </c>
      <c r="C923" t="s">
        <v>312</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372</v>
      </c>
      <c r="B924">
        <v>2007</v>
      </c>
      <c r="C924" t="s">
        <v>312</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372</v>
      </c>
      <c r="B925">
        <v>2006</v>
      </c>
      <c r="C925" t="s">
        <v>312</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372</v>
      </c>
      <c r="B926">
        <v>2005</v>
      </c>
      <c r="C926" t="s">
        <v>312</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372</v>
      </c>
      <c r="B927">
        <v>2004</v>
      </c>
      <c r="C927" t="s">
        <v>312</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372</v>
      </c>
      <c r="B928">
        <v>2003</v>
      </c>
      <c r="C928" t="s">
        <v>312</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372</v>
      </c>
      <c r="B929">
        <v>2002</v>
      </c>
      <c r="C929" t="s">
        <v>312</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372</v>
      </c>
      <c r="B930">
        <v>2001</v>
      </c>
      <c r="C930" t="s">
        <v>312</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372</v>
      </c>
      <c r="B931">
        <v>2000</v>
      </c>
      <c r="C931" t="s">
        <v>312</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373</v>
      </c>
      <c r="B932">
        <v>2015</v>
      </c>
      <c r="C932" t="s">
        <v>312</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373</v>
      </c>
      <c r="B933">
        <v>2014</v>
      </c>
      <c r="C933" t="s">
        <v>312</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373</v>
      </c>
      <c r="B934">
        <v>2013</v>
      </c>
      <c r="C934" t="s">
        <v>312</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373</v>
      </c>
      <c r="B935">
        <v>2012</v>
      </c>
      <c r="C935" t="s">
        <v>312</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373</v>
      </c>
      <c r="B936">
        <v>2011</v>
      </c>
      <c r="C936" t="s">
        <v>312</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373</v>
      </c>
      <c r="B937">
        <v>2010</v>
      </c>
      <c r="C937" t="s">
        <v>312</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373</v>
      </c>
      <c r="B938">
        <v>2009</v>
      </c>
      <c r="C938" t="s">
        <v>312</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373</v>
      </c>
      <c r="B939">
        <v>2008</v>
      </c>
      <c r="C939" t="s">
        <v>312</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373</v>
      </c>
      <c r="B940">
        <v>2007</v>
      </c>
      <c r="C940" t="s">
        <v>312</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373</v>
      </c>
      <c r="B941">
        <v>2006</v>
      </c>
      <c r="C941" t="s">
        <v>312</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373</v>
      </c>
      <c r="B942">
        <v>2005</v>
      </c>
      <c r="C942" t="s">
        <v>312</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373</v>
      </c>
      <c r="B943">
        <v>2004</v>
      </c>
      <c r="C943" t="s">
        <v>312</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373</v>
      </c>
      <c r="B944">
        <v>2003</v>
      </c>
      <c r="C944" t="s">
        <v>312</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373</v>
      </c>
      <c r="B945">
        <v>2002</v>
      </c>
      <c r="C945" t="s">
        <v>312</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373</v>
      </c>
      <c r="B946">
        <v>2001</v>
      </c>
      <c r="C946" t="s">
        <v>312</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373</v>
      </c>
      <c r="B947">
        <v>2000</v>
      </c>
      <c r="C947" t="s">
        <v>312</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374</v>
      </c>
      <c r="B948">
        <v>2015</v>
      </c>
      <c r="C948" t="s">
        <v>312</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374</v>
      </c>
      <c r="B949">
        <v>2014</v>
      </c>
      <c r="C949" t="s">
        <v>312</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374</v>
      </c>
      <c r="B950">
        <v>2013</v>
      </c>
      <c r="C950" t="s">
        <v>312</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374</v>
      </c>
      <c r="B951">
        <v>2012</v>
      </c>
      <c r="C951" t="s">
        <v>312</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374</v>
      </c>
      <c r="B952">
        <v>2011</v>
      </c>
      <c r="C952" t="s">
        <v>312</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374</v>
      </c>
      <c r="B953">
        <v>2010</v>
      </c>
      <c r="C953" t="s">
        <v>312</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374</v>
      </c>
      <c r="B954">
        <v>2009</v>
      </c>
      <c r="C954" t="s">
        <v>312</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374</v>
      </c>
      <c r="B955">
        <v>2008</v>
      </c>
      <c r="C955" t="s">
        <v>312</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374</v>
      </c>
      <c r="B956">
        <v>2007</v>
      </c>
      <c r="C956" t="s">
        <v>312</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374</v>
      </c>
      <c r="B957">
        <v>2006</v>
      </c>
      <c r="C957" t="s">
        <v>312</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374</v>
      </c>
      <c r="B958">
        <v>2005</v>
      </c>
      <c r="C958" t="s">
        <v>312</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374</v>
      </c>
      <c r="B959">
        <v>2004</v>
      </c>
      <c r="C959" t="s">
        <v>312</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374</v>
      </c>
      <c r="B960">
        <v>2003</v>
      </c>
      <c r="C960" t="s">
        <v>312</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374</v>
      </c>
      <c r="B961">
        <v>2002</v>
      </c>
      <c r="C961" t="s">
        <v>312</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374</v>
      </c>
      <c r="B962">
        <v>2001</v>
      </c>
      <c r="C962" t="s">
        <v>312</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374</v>
      </c>
      <c r="B963">
        <v>2000</v>
      </c>
      <c r="C963" t="s">
        <v>312</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375</v>
      </c>
      <c r="B964">
        <v>2015</v>
      </c>
      <c r="C964" t="s">
        <v>312</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375</v>
      </c>
      <c r="B965">
        <v>2014</v>
      </c>
      <c r="C965" t="s">
        <v>312</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375</v>
      </c>
      <c r="B966">
        <v>2013</v>
      </c>
      <c r="C966" t="s">
        <v>312</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375</v>
      </c>
      <c r="B967">
        <v>2012</v>
      </c>
      <c r="C967" t="s">
        <v>312</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375</v>
      </c>
      <c r="B968">
        <v>2011</v>
      </c>
      <c r="C968" t="s">
        <v>312</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375</v>
      </c>
      <c r="B969">
        <v>2010</v>
      </c>
      <c r="C969" t="s">
        <v>312</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375</v>
      </c>
      <c r="B970">
        <v>2009</v>
      </c>
      <c r="C970" t="s">
        <v>312</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375</v>
      </c>
      <c r="B971">
        <v>2008</v>
      </c>
      <c r="C971" t="s">
        <v>312</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375</v>
      </c>
      <c r="B972">
        <v>2007</v>
      </c>
      <c r="C972" t="s">
        <v>312</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375</v>
      </c>
      <c r="B973">
        <v>2006</v>
      </c>
      <c r="C973" t="s">
        <v>312</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375</v>
      </c>
      <c r="B974">
        <v>2005</v>
      </c>
      <c r="C974" t="s">
        <v>312</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375</v>
      </c>
      <c r="B975">
        <v>2004</v>
      </c>
      <c r="C975" t="s">
        <v>312</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375</v>
      </c>
      <c r="B976">
        <v>2003</v>
      </c>
      <c r="C976" t="s">
        <v>312</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375</v>
      </c>
      <c r="B977">
        <v>2002</v>
      </c>
      <c r="C977" t="s">
        <v>312</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375</v>
      </c>
      <c r="B978">
        <v>2001</v>
      </c>
      <c r="C978" t="s">
        <v>312</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375</v>
      </c>
      <c r="B979">
        <v>2000</v>
      </c>
      <c r="C979" t="s">
        <v>312</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376</v>
      </c>
      <c r="B980">
        <v>2015</v>
      </c>
      <c r="C980" t="s">
        <v>312</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376</v>
      </c>
      <c r="B981">
        <v>2014</v>
      </c>
      <c r="C981" t="s">
        <v>312</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376</v>
      </c>
      <c r="B982">
        <v>2013</v>
      </c>
      <c r="C982" t="s">
        <v>312</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376</v>
      </c>
      <c r="B983">
        <v>2012</v>
      </c>
      <c r="C983" t="s">
        <v>312</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376</v>
      </c>
      <c r="B984">
        <v>2011</v>
      </c>
      <c r="C984" t="s">
        <v>312</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376</v>
      </c>
      <c r="B985">
        <v>2010</v>
      </c>
      <c r="C985" t="s">
        <v>312</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376</v>
      </c>
      <c r="B986">
        <v>2009</v>
      </c>
      <c r="C986" t="s">
        <v>312</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376</v>
      </c>
      <c r="B987">
        <v>2008</v>
      </c>
      <c r="C987" t="s">
        <v>312</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376</v>
      </c>
      <c r="B988">
        <v>2007</v>
      </c>
      <c r="C988" t="s">
        <v>312</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376</v>
      </c>
      <c r="B989">
        <v>2006</v>
      </c>
      <c r="C989" t="s">
        <v>312</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376</v>
      </c>
      <c r="B990">
        <v>2005</v>
      </c>
      <c r="C990" t="s">
        <v>312</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376</v>
      </c>
      <c r="B991">
        <v>2004</v>
      </c>
      <c r="C991" t="s">
        <v>312</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376</v>
      </c>
      <c r="B992">
        <v>2003</v>
      </c>
      <c r="C992" t="s">
        <v>312</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376</v>
      </c>
      <c r="B993">
        <v>2002</v>
      </c>
      <c r="C993" t="s">
        <v>312</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376</v>
      </c>
      <c r="B994">
        <v>2001</v>
      </c>
      <c r="C994" t="s">
        <v>312</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376</v>
      </c>
      <c r="B995">
        <v>2000</v>
      </c>
      <c r="C995" t="s">
        <v>312</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377</v>
      </c>
      <c r="B996">
        <v>2015</v>
      </c>
      <c r="C996" t="s">
        <v>320</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377</v>
      </c>
      <c r="B997">
        <v>2014</v>
      </c>
      <c r="C997" t="s">
        <v>320</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377</v>
      </c>
      <c r="B998">
        <v>2013</v>
      </c>
      <c r="C998" t="s">
        <v>320</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377</v>
      </c>
      <c r="B999">
        <v>2012</v>
      </c>
      <c r="C999" t="s">
        <v>320</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377</v>
      </c>
      <c r="B1000">
        <v>2011</v>
      </c>
      <c r="C1000" t="s">
        <v>320</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377</v>
      </c>
      <c r="B1001">
        <v>2010</v>
      </c>
      <c r="C1001" t="s">
        <v>320</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377</v>
      </c>
      <c r="B1002">
        <v>2009</v>
      </c>
      <c r="C1002" t="s">
        <v>320</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377</v>
      </c>
      <c r="B1003">
        <v>2008</v>
      </c>
      <c r="C1003" t="s">
        <v>320</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377</v>
      </c>
      <c r="B1004">
        <v>2007</v>
      </c>
      <c r="C1004" t="s">
        <v>320</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377</v>
      </c>
      <c r="B1005">
        <v>2006</v>
      </c>
      <c r="C1005" t="s">
        <v>320</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377</v>
      </c>
      <c r="B1006">
        <v>2005</v>
      </c>
      <c r="C1006" t="s">
        <v>320</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377</v>
      </c>
      <c r="B1007">
        <v>2004</v>
      </c>
      <c r="C1007" t="s">
        <v>320</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377</v>
      </c>
      <c r="B1008">
        <v>2003</v>
      </c>
      <c r="C1008" t="s">
        <v>320</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377</v>
      </c>
      <c r="B1009">
        <v>2002</v>
      </c>
      <c r="C1009" t="s">
        <v>320</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377</v>
      </c>
      <c r="B1010">
        <v>2001</v>
      </c>
      <c r="C1010" t="s">
        <v>320</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377</v>
      </c>
      <c r="B1011">
        <v>2000</v>
      </c>
      <c r="C1011" t="s">
        <v>320</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378</v>
      </c>
      <c r="B1012">
        <v>2015</v>
      </c>
      <c r="C1012" t="s">
        <v>312</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378</v>
      </c>
      <c r="B1013">
        <v>2014</v>
      </c>
      <c r="C1013" t="s">
        <v>312</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378</v>
      </c>
      <c r="B1014">
        <v>2013</v>
      </c>
      <c r="C1014" t="s">
        <v>312</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378</v>
      </c>
      <c r="B1015">
        <v>2012</v>
      </c>
      <c r="C1015" t="s">
        <v>312</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378</v>
      </c>
      <c r="B1016">
        <v>2011</v>
      </c>
      <c r="C1016" t="s">
        <v>312</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378</v>
      </c>
      <c r="B1017">
        <v>2010</v>
      </c>
      <c r="C1017" t="s">
        <v>312</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378</v>
      </c>
      <c r="B1018">
        <v>2009</v>
      </c>
      <c r="C1018" t="s">
        <v>312</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378</v>
      </c>
      <c r="B1019">
        <v>2008</v>
      </c>
      <c r="C1019" t="s">
        <v>312</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378</v>
      </c>
      <c r="B1020">
        <v>2007</v>
      </c>
      <c r="C1020" t="s">
        <v>312</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378</v>
      </c>
      <c r="B1021">
        <v>2006</v>
      </c>
      <c r="C1021" t="s">
        <v>312</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378</v>
      </c>
      <c r="B1022">
        <v>2005</v>
      </c>
      <c r="C1022" t="s">
        <v>312</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378</v>
      </c>
      <c r="B1023">
        <v>2004</v>
      </c>
      <c r="C1023" t="s">
        <v>312</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378</v>
      </c>
      <c r="B1024">
        <v>2003</v>
      </c>
      <c r="C1024" t="s">
        <v>312</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378</v>
      </c>
      <c r="B1025">
        <v>2002</v>
      </c>
      <c r="C1025" t="s">
        <v>312</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378</v>
      </c>
      <c r="B1026">
        <v>2001</v>
      </c>
      <c r="C1026" t="s">
        <v>312</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378</v>
      </c>
      <c r="B1027">
        <v>2000</v>
      </c>
      <c r="C1027" t="s">
        <v>312</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379</v>
      </c>
      <c r="B1028">
        <v>2015</v>
      </c>
      <c r="C1028" t="s">
        <v>312</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379</v>
      </c>
      <c r="B1029">
        <v>2014</v>
      </c>
      <c r="C1029" t="s">
        <v>312</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379</v>
      </c>
      <c r="B1030">
        <v>2013</v>
      </c>
      <c r="C1030" t="s">
        <v>312</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379</v>
      </c>
      <c r="B1031">
        <v>2012</v>
      </c>
      <c r="C1031" t="s">
        <v>312</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379</v>
      </c>
      <c r="B1032">
        <v>2011</v>
      </c>
      <c r="C1032" t="s">
        <v>312</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379</v>
      </c>
      <c r="B1033">
        <v>2010</v>
      </c>
      <c r="C1033" t="s">
        <v>312</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379</v>
      </c>
      <c r="B1034">
        <v>2009</v>
      </c>
      <c r="C1034" t="s">
        <v>312</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379</v>
      </c>
      <c r="B1035">
        <v>2008</v>
      </c>
      <c r="C1035" t="s">
        <v>312</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379</v>
      </c>
      <c r="B1036">
        <v>2007</v>
      </c>
      <c r="C1036" t="s">
        <v>312</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379</v>
      </c>
      <c r="B1037">
        <v>2006</v>
      </c>
      <c r="C1037" t="s">
        <v>312</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379</v>
      </c>
      <c r="B1038">
        <v>2005</v>
      </c>
      <c r="C1038" t="s">
        <v>312</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379</v>
      </c>
      <c r="B1039">
        <v>2004</v>
      </c>
      <c r="C1039" t="s">
        <v>312</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379</v>
      </c>
      <c r="B1040">
        <v>2003</v>
      </c>
      <c r="C1040" t="s">
        <v>312</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379</v>
      </c>
      <c r="B1041">
        <v>2002</v>
      </c>
      <c r="C1041" t="s">
        <v>312</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379</v>
      </c>
      <c r="B1042">
        <v>2001</v>
      </c>
      <c r="C1042" t="s">
        <v>312</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379</v>
      </c>
      <c r="B1043">
        <v>2000</v>
      </c>
      <c r="C1043" t="s">
        <v>312</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380</v>
      </c>
      <c r="B1044">
        <v>2015</v>
      </c>
      <c r="C1044" t="s">
        <v>312</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380</v>
      </c>
      <c r="B1045">
        <v>2014</v>
      </c>
      <c r="C1045" t="s">
        <v>312</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380</v>
      </c>
      <c r="B1046">
        <v>2013</v>
      </c>
      <c r="C1046" t="s">
        <v>312</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380</v>
      </c>
      <c r="B1047">
        <v>2012</v>
      </c>
      <c r="C1047" t="s">
        <v>312</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380</v>
      </c>
      <c r="B1048">
        <v>2011</v>
      </c>
      <c r="C1048" t="s">
        <v>312</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380</v>
      </c>
      <c r="B1049">
        <v>2010</v>
      </c>
      <c r="C1049" t="s">
        <v>312</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380</v>
      </c>
      <c r="B1050">
        <v>2009</v>
      </c>
      <c r="C1050" t="s">
        <v>312</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380</v>
      </c>
      <c r="B1051">
        <v>2008</v>
      </c>
      <c r="C1051" t="s">
        <v>312</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380</v>
      </c>
      <c r="B1052">
        <v>2007</v>
      </c>
      <c r="C1052" t="s">
        <v>312</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380</v>
      </c>
      <c r="B1053">
        <v>2006</v>
      </c>
      <c r="C1053" t="s">
        <v>312</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380</v>
      </c>
      <c r="B1054">
        <v>2005</v>
      </c>
      <c r="C1054" t="s">
        <v>312</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380</v>
      </c>
      <c r="B1055">
        <v>2004</v>
      </c>
      <c r="C1055" t="s">
        <v>312</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380</v>
      </c>
      <c r="B1056">
        <v>2003</v>
      </c>
      <c r="C1056" t="s">
        <v>312</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380</v>
      </c>
      <c r="B1057">
        <v>2002</v>
      </c>
      <c r="C1057" t="s">
        <v>312</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380</v>
      </c>
      <c r="B1058">
        <v>2001</v>
      </c>
      <c r="C1058" t="s">
        <v>312</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380</v>
      </c>
      <c r="B1059">
        <v>2000</v>
      </c>
      <c r="C1059" t="s">
        <v>312</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381</v>
      </c>
      <c r="B1060">
        <v>2015</v>
      </c>
      <c r="C1060" t="s">
        <v>312</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381</v>
      </c>
      <c r="B1061">
        <v>2014</v>
      </c>
      <c r="C1061" t="s">
        <v>312</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381</v>
      </c>
      <c r="B1062">
        <v>2013</v>
      </c>
      <c r="C1062" t="s">
        <v>312</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381</v>
      </c>
      <c r="B1063">
        <v>2012</v>
      </c>
      <c r="C1063" t="s">
        <v>312</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381</v>
      </c>
      <c r="B1064">
        <v>2011</v>
      </c>
      <c r="C1064" t="s">
        <v>312</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381</v>
      </c>
      <c r="B1065">
        <v>2010</v>
      </c>
      <c r="C1065" t="s">
        <v>312</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381</v>
      </c>
      <c r="B1066">
        <v>2009</v>
      </c>
      <c r="C1066" t="s">
        <v>312</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381</v>
      </c>
      <c r="B1067">
        <v>2008</v>
      </c>
      <c r="C1067" t="s">
        <v>312</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381</v>
      </c>
      <c r="B1068">
        <v>2007</v>
      </c>
      <c r="C1068" t="s">
        <v>312</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381</v>
      </c>
      <c r="B1069">
        <v>2006</v>
      </c>
      <c r="C1069" t="s">
        <v>312</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381</v>
      </c>
      <c r="B1070">
        <v>2005</v>
      </c>
      <c r="C1070" t="s">
        <v>312</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381</v>
      </c>
      <c r="B1071">
        <v>2004</v>
      </c>
      <c r="C1071" t="s">
        <v>312</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381</v>
      </c>
      <c r="B1072">
        <v>2003</v>
      </c>
      <c r="C1072" t="s">
        <v>312</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381</v>
      </c>
      <c r="B1073">
        <v>2002</v>
      </c>
      <c r="C1073" t="s">
        <v>312</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381</v>
      </c>
      <c r="B1074">
        <v>2001</v>
      </c>
      <c r="C1074" t="s">
        <v>312</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381</v>
      </c>
      <c r="B1075">
        <v>2000</v>
      </c>
      <c r="C1075" t="s">
        <v>312</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382</v>
      </c>
      <c r="B1076">
        <v>2015</v>
      </c>
      <c r="C1076" t="s">
        <v>312</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382</v>
      </c>
      <c r="B1077">
        <v>2014</v>
      </c>
      <c r="C1077" t="s">
        <v>312</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382</v>
      </c>
      <c r="B1078">
        <v>2013</v>
      </c>
      <c r="C1078" t="s">
        <v>312</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382</v>
      </c>
      <c r="B1079">
        <v>2012</v>
      </c>
      <c r="C1079" t="s">
        <v>312</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382</v>
      </c>
      <c r="B1080">
        <v>2011</v>
      </c>
      <c r="C1080" t="s">
        <v>312</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382</v>
      </c>
      <c r="B1081">
        <v>2010</v>
      </c>
      <c r="C1081" t="s">
        <v>312</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382</v>
      </c>
      <c r="B1082">
        <v>2009</v>
      </c>
      <c r="C1082" t="s">
        <v>312</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382</v>
      </c>
      <c r="B1083">
        <v>2008</v>
      </c>
      <c r="C1083" t="s">
        <v>312</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382</v>
      </c>
      <c r="B1084">
        <v>2007</v>
      </c>
      <c r="C1084" t="s">
        <v>312</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382</v>
      </c>
      <c r="B1085">
        <v>2006</v>
      </c>
      <c r="C1085" t="s">
        <v>312</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382</v>
      </c>
      <c r="B1086">
        <v>2005</v>
      </c>
      <c r="C1086" t="s">
        <v>312</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382</v>
      </c>
      <c r="B1087">
        <v>2004</v>
      </c>
      <c r="C1087" t="s">
        <v>312</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382</v>
      </c>
      <c r="B1088">
        <v>2003</v>
      </c>
      <c r="C1088" t="s">
        <v>312</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382</v>
      </c>
      <c r="B1089">
        <v>2002</v>
      </c>
      <c r="C1089" t="s">
        <v>312</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382</v>
      </c>
      <c r="B1090">
        <v>2001</v>
      </c>
      <c r="C1090" t="s">
        <v>312</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382</v>
      </c>
      <c r="B1091">
        <v>2000</v>
      </c>
      <c r="C1091" t="s">
        <v>312</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383</v>
      </c>
      <c r="B1092">
        <v>2015</v>
      </c>
      <c r="C1092" t="s">
        <v>312</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383</v>
      </c>
      <c r="B1093">
        <v>2014</v>
      </c>
      <c r="C1093" t="s">
        <v>312</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383</v>
      </c>
      <c r="B1094">
        <v>2013</v>
      </c>
      <c r="C1094" t="s">
        <v>312</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383</v>
      </c>
      <c r="B1095">
        <v>2012</v>
      </c>
      <c r="C1095" t="s">
        <v>312</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383</v>
      </c>
      <c r="B1096">
        <v>2011</v>
      </c>
      <c r="C1096" t="s">
        <v>312</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383</v>
      </c>
      <c r="B1097">
        <v>2010</v>
      </c>
      <c r="C1097" t="s">
        <v>312</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383</v>
      </c>
      <c r="B1098">
        <v>2009</v>
      </c>
      <c r="C1098" t="s">
        <v>312</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383</v>
      </c>
      <c r="B1099">
        <v>2008</v>
      </c>
      <c r="C1099" t="s">
        <v>312</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383</v>
      </c>
      <c r="B1100">
        <v>2007</v>
      </c>
      <c r="C1100" t="s">
        <v>312</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383</v>
      </c>
      <c r="B1101">
        <v>2006</v>
      </c>
      <c r="C1101" t="s">
        <v>312</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383</v>
      </c>
      <c r="B1102">
        <v>2005</v>
      </c>
      <c r="C1102" t="s">
        <v>312</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383</v>
      </c>
      <c r="B1103">
        <v>2004</v>
      </c>
      <c r="C1103" t="s">
        <v>312</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383</v>
      </c>
      <c r="B1104">
        <v>2003</v>
      </c>
      <c r="C1104" t="s">
        <v>312</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383</v>
      </c>
      <c r="B1105">
        <v>2002</v>
      </c>
      <c r="C1105" t="s">
        <v>312</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383</v>
      </c>
      <c r="B1106">
        <v>2001</v>
      </c>
      <c r="C1106" t="s">
        <v>312</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383</v>
      </c>
      <c r="B1107">
        <v>2000</v>
      </c>
      <c r="C1107" t="s">
        <v>312</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384</v>
      </c>
      <c r="B1108">
        <v>2015</v>
      </c>
      <c r="C1108" t="s">
        <v>312</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384</v>
      </c>
      <c r="B1109">
        <v>2014</v>
      </c>
      <c r="C1109" t="s">
        <v>312</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384</v>
      </c>
      <c r="B1110">
        <v>2013</v>
      </c>
      <c r="C1110" t="s">
        <v>312</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384</v>
      </c>
      <c r="B1111">
        <v>2012</v>
      </c>
      <c r="C1111" t="s">
        <v>312</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384</v>
      </c>
      <c r="B1112">
        <v>2011</v>
      </c>
      <c r="C1112" t="s">
        <v>312</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384</v>
      </c>
      <c r="B1113">
        <v>2010</v>
      </c>
      <c r="C1113" t="s">
        <v>312</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384</v>
      </c>
      <c r="B1114">
        <v>2009</v>
      </c>
      <c r="C1114" t="s">
        <v>312</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384</v>
      </c>
      <c r="B1115">
        <v>2008</v>
      </c>
      <c r="C1115" t="s">
        <v>312</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384</v>
      </c>
      <c r="B1116">
        <v>2007</v>
      </c>
      <c r="C1116" t="s">
        <v>312</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384</v>
      </c>
      <c r="B1117">
        <v>2006</v>
      </c>
      <c r="C1117" t="s">
        <v>312</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384</v>
      </c>
      <c r="B1118">
        <v>2005</v>
      </c>
      <c r="C1118" t="s">
        <v>312</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384</v>
      </c>
      <c r="B1119">
        <v>2004</v>
      </c>
      <c r="C1119" t="s">
        <v>312</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384</v>
      </c>
      <c r="B1120">
        <v>2003</v>
      </c>
      <c r="C1120" t="s">
        <v>312</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384</v>
      </c>
      <c r="B1121">
        <v>2002</v>
      </c>
      <c r="C1121" t="s">
        <v>312</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384</v>
      </c>
      <c r="B1122">
        <v>2001</v>
      </c>
      <c r="C1122" t="s">
        <v>312</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384</v>
      </c>
      <c r="B1123">
        <v>2000</v>
      </c>
      <c r="C1123" t="s">
        <v>312</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385</v>
      </c>
      <c r="B1124">
        <v>2015</v>
      </c>
      <c r="C1124" t="s">
        <v>312</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385</v>
      </c>
      <c r="B1125">
        <v>2014</v>
      </c>
      <c r="C1125" t="s">
        <v>312</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385</v>
      </c>
      <c r="B1126">
        <v>2013</v>
      </c>
      <c r="C1126" t="s">
        <v>312</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385</v>
      </c>
      <c r="B1127">
        <v>2012</v>
      </c>
      <c r="C1127" t="s">
        <v>312</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385</v>
      </c>
      <c r="B1128">
        <v>2011</v>
      </c>
      <c r="C1128" t="s">
        <v>312</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385</v>
      </c>
      <c r="B1129">
        <v>2010</v>
      </c>
      <c r="C1129" t="s">
        <v>312</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385</v>
      </c>
      <c r="B1130">
        <v>2009</v>
      </c>
      <c r="C1130" t="s">
        <v>312</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385</v>
      </c>
      <c r="B1131">
        <v>2008</v>
      </c>
      <c r="C1131" t="s">
        <v>312</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385</v>
      </c>
      <c r="B1132">
        <v>2007</v>
      </c>
      <c r="C1132" t="s">
        <v>312</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385</v>
      </c>
      <c r="B1133">
        <v>2006</v>
      </c>
      <c r="C1133" t="s">
        <v>312</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385</v>
      </c>
      <c r="B1134">
        <v>2005</v>
      </c>
      <c r="C1134" t="s">
        <v>312</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385</v>
      </c>
      <c r="B1135">
        <v>2004</v>
      </c>
      <c r="C1135" t="s">
        <v>312</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385</v>
      </c>
      <c r="B1136">
        <v>2003</v>
      </c>
      <c r="C1136" t="s">
        <v>312</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385</v>
      </c>
      <c r="B1137">
        <v>2002</v>
      </c>
      <c r="C1137" t="s">
        <v>312</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385</v>
      </c>
      <c r="B1138">
        <v>2001</v>
      </c>
      <c r="C1138" t="s">
        <v>312</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385</v>
      </c>
      <c r="B1139">
        <v>2000</v>
      </c>
      <c r="C1139" t="s">
        <v>312</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386</v>
      </c>
      <c r="B1140">
        <v>2015</v>
      </c>
      <c r="C1140" t="s">
        <v>312</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386</v>
      </c>
      <c r="B1141">
        <v>2014</v>
      </c>
      <c r="C1141" t="s">
        <v>312</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386</v>
      </c>
      <c r="B1142">
        <v>2013</v>
      </c>
      <c r="C1142" t="s">
        <v>312</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386</v>
      </c>
      <c r="B1143">
        <v>2012</v>
      </c>
      <c r="C1143" t="s">
        <v>312</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386</v>
      </c>
      <c r="B1144">
        <v>2011</v>
      </c>
      <c r="C1144" t="s">
        <v>312</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386</v>
      </c>
      <c r="B1145">
        <v>2010</v>
      </c>
      <c r="C1145" t="s">
        <v>312</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386</v>
      </c>
      <c r="B1146">
        <v>2009</v>
      </c>
      <c r="C1146" t="s">
        <v>312</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386</v>
      </c>
      <c r="B1147">
        <v>2008</v>
      </c>
      <c r="C1147" t="s">
        <v>312</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386</v>
      </c>
      <c r="B1148">
        <v>2007</v>
      </c>
      <c r="C1148" t="s">
        <v>312</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386</v>
      </c>
      <c r="B1149">
        <v>2006</v>
      </c>
      <c r="C1149" t="s">
        <v>312</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386</v>
      </c>
      <c r="B1150">
        <v>2005</v>
      </c>
      <c r="C1150" t="s">
        <v>312</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386</v>
      </c>
      <c r="B1151">
        <v>2004</v>
      </c>
      <c r="C1151" t="s">
        <v>312</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386</v>
      </c>
      <c r="B1152">
        <v>2003</v>
      </c>
      <c r="C1152" t="s">
        <v>312</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386</v>
      </c>
      <c r="B1153">
        <v>2002</v>
      </c>
      <c r="C1153" t="s">
        <v>312</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386</v>
      </c>
      <c r="B1154">
        <v>2001</v>
      </c>
      <c r="C1154" t="s">
        <v>312</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386</v>
      </c>
      <c r="B1155">
        <v>2000</v>
      </c>
      <c r="C1155" t="s">
        <v>312</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387</v>
      </c>
      <c r="B1156">
        <v>2015</v>
      </c>
      <c r="C1156" t="s">
        <v>320</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387</v>
      </c>
      <c r="B1157">
        <v>2014</v>
      </c>
      <c r="C1157" t="s">
        <v>320</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387</v>
      </c>
      <c r="B1158">
        <v>2013</v>
      </c>
      <c r="C1158" t="s">
        <v>320</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387</v>
      </c>
      <c r="B1159">
        <v>2012</v>
      </c>
      <c r="C1159" t="s">
        <v>320</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387</v>
      </c>
      <c r="B1160">
        <v>2011</v>
      </c>
      <c r="C1160" t="s">
        <v>320</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387</v>
      </c>
      <c r="B1161">
        <v>2010</v>
      </c>
      <c r="C1161" t="s">
        <v>320</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387</v>
      </c>
      <c r="B1162">
        <v>2009</v>
      </c>
      <c r="C1162" t="s">
        <v>320</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387</v>
      </c>
      <c r="B1163">
        <v>2008</v>
      </c>
      <c r="C1163" t="s">
        <v>320</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387</v>
      </c>
      <c r="B1164">
        <v>2007</v>
      </c>
      <c r="C1164" t="s">
        <v>320</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387</v>
      </c>
      <c r="B1165">
        <v>2006</v>
      </c>
      <c r="C1165" t="s">
        <v>320</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387</v>
      </c>
      <c r="B1166">
        <v>2005</v>
      </c>
      <c r="C1166" t="s">
        <v>320</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387</v>
      </c>
      <c r="B1167">
        <v>2004</v>
      </c>
      <c r="C1167" t="s">
        <v>320</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387</v>
      </c>
      <c r="B1168">
        <v>2003</v>
      </c>
      <c r="C1168" t="s">
        <v>320</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387</v>
      </c>
      <c r="B1169">
        <v>2002</v>
      </c>
      <c r="C1169" t="s">
        <v>320</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387</v>
      </c>
      <c r="B1170">
        <v>2001</v>
      </c>
      <c r="C1170" t="s">
        <v>320</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387</v>
      </c>
      <c r="B1171">
        <v>2000</v>
      </c>
      <c r="C1171" t="s">
        <v>320</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388</v>
      </c>
      <c r="B1172">
        <v>2015</v>
      </c>
      <c r="C1172" t="s">
        <v>320</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388</v>
      </c>
      <c r="B1173">
        <v>2014</v>
      </c>
      <c r="C1173" t="s">
        <v>320</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388</v>
      </c>
      <c r="B1174">
        <v>2013</v>
      </c>
      <c r="C1174" t="s">
        <v>320</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388</v>
      </c>
      <c r="B1175">
        <v>2012</v>
      </c>
      <c r="C1175" t="s">
        <v>320</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388</v>
      </c>
      <c r="B1176">
        <v>2011</v>
      </c>
      <c r="C1176" t="s">
        <v>320</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388</v>
      </c>
      <c r="B1177">
        <v>2010</v>
      </c>
      <c r="C1177" t="s">
        <v>320</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388</v>
      </c>
      <c r="B1178">
        <v>2009</v>
      </c>
      <c r="C1178" t="s">
        <v>320</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388</v>
      </c>
      <c r="B1179">
        <v>2008</v>
      </c>
      <c r="C1179" t="s">
        <v>320</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388</v>
      </c>
      <c r="B1180">
        <v>2007</v>
      </c>
      <c r="C1180" t="s">
        <v>320</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388</v>
      </c>
      <c r="B1181">
        <v>2006</v>
      </c>
      <c r="C1181" t="s">
        <v>320</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388</v>
      </c>
      <c r="B1182">
        <v>2005</v>
      </c>
      <c r="C1182" t="s">
        <v>320</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388</v>
      </c>
      <c r="B1183">
        <v>2004</v>
      </c>
      <c r="C1183" t="s">
        <v>320</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388</v>
      </c>
      <c r="B1184">
        <v>2003</v>
      </c>
      <c r="C1184" t="s">
        <v>320</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388</v>
      </c>
      <c r="B1185">
        <v>2002</v>
      </c>
      <c r="C1185" t="s">
        <v>320</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388</v>
      </c>
      <c r="B1186">
        <v>2001</v>
      </c>
      <c r="C1186" t="s">
        <v>320</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388</v>
      </c>
      <c r="B1187">
        <v>2000</v>
      </c>
      <c r="C1187" t="s">
        <v>320</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389</v>
      </c>
      <c r="B1188">
        <v>2015</v>
      </c>
      <c r="C1188" t="s">
        <v>312</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389</v>
      </c>
      <c r="B1189">
        <v>2014</v>
      </c>
      <c r="C1189" t="s">
        <v>312</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389</v>
      </c>
      <c r="B1190">
        <v>2013</v>
      </c>
      <c r="C1190" t="s">
        <v>312</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389</v>
      </c>
      <c r="B1191">
        <v>2012</v>
      </c>
      <c r="C1191" t="s">
        <v>312</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389</v>
      </c>
      <c r="B1192">
        <v>2011</v>
      </c>
      <c r="C1192" t="s">
        <v>312</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389</v>
      </c>
      <c r="B1193">
        <v>2010</v>
      </c>
      <c r="C1193" t="s">
        <v>312</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389</v>
      </c>
      <c r="B1194">
        <v>2009</v>
      </c>
      <c r="C1194" t="s">
        <v>312</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389</v>
      </c>
      <c r="B1195">
        <v>2008</v>
      </c>
      <c r="C1195" t="s">
        <v>312</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389</v>
      </c>
      <c r="B1196">
        <v>2007</v>
      </c>
      <c r="C1196" t="s">
        <v>312</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389</v>
      </c>
      <c r="B1197">
        <v>2006</v>
      </c>
      <c r="C1197" t="s">
        <v>312</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389</v>
      </c>
      <c r="B1198">
        <v>2005</v>
      </c>
      <c r="C1198" t="s">
        <v>312</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389</v>
      </c>
      <c r="B1199">
        <v>2004</v>
      </c>
      <c r="C1199" t="s">
        <v>312</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389</v>
      </c>
      <c r="B1200">
        <v>2003</v>
      </c>
      <c r="C1200" t="s">
        <v>312</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389</v>
      </c>
      <c r="B1201">
        <v>2002</v>
      </c>
      <c r="C1201" t="s">
        <v>312</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389</v>
      </c>
      <c r="B1202">
        <v>2001</v>
      </c>
      <c r="C1202" t="s">
        <v>312</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389</v>
      </c>
      <c r="B1203">
        <v>2000</v>
      </c>
      <c r="C1203" t="s">
        <v>312</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390</v>
      </c>
      <c r="B1204">
        <v>2015</v>
      </c>
      <c r="C1204" t="s">
        <v>312</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390</v>
      </c>
      <c r="B1205">
        <v>2014</v>
      </c>
      <c r="C1205" t="s">
        <v>312</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390</v>
      </c>
      <c r="B1206">
        <v>2013</v>
      </c>
      <c r="C1206" t="s">
        <v>312</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390</v>
      </c>
      <c r="B1207">
        <v>2012</v>
      </c>
      <c r="C1207" t="s">
        <v>312</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390</v>
      </c>
      <c r="B1208">
        <v>2011</v>
      </c>
      <c r="C1208" t="s">
        <v>312</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390</v>
      </c>
      <c r="B1209">
        <v>2010</v>
      </c>
      <c r="C1209" t="s">
        <v>312</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390</v>
      </c>
      <c r="B1210">
        <v>2009</v>
      </c>
      <c r="C1210" t="s">
        <v>312</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390</v>
      </c>
      <c r="B1211">
        <v>2008</v>
      </c>
      <c r="C1211" t="s">
        <v>312</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390</v>
      </c>
      <c r="B1212">
        <v>2007</v>
      </c>
      <c r="C1212" t="s">
        <v>312</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390</v>
      </c>
      <c r="B1213">
        <v>2006</v>
      </c>
      <c r="C1213" t="s">
        <v>312</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390</v>
      </c>
      <c r="B1214">
        <v>2005</v>
      </c>
      <c r="C1214" t="s">
        <v>312</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390</v>
      </c>
      <c r="B1215">
        <v>2004</v>
      </c>
      <c r="C1215" t="s">
        <v>312</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390</v>
      </c>
      <c r="B1216">
        <v>2003</v>
      </c>
      <c r="C1216" t="s">
        <v>312</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390</v>
      </c>
      <c r="B1217">
        <v>2002</v>
      </c>
      <c r="C1217" t="s">
        <v>312</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390</v>
      </c>
      <c r="B1218">
        <v>2001</v>
      </c>
      <c r="C1218" t="s">
        <v>312</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390</v>
      </c>
      <c r="B1219">
        <v>2000</v>
      </c>
      <c r="C1219" t="s">
        <v>312</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391</v>
      </c>
      <c r="B1220">
        <v>2015</v>
      </c>
      <c r="C1220" t="s">
        <v>312</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391</v>
      </c>
      <c r="B1221">
        <v>2014</v>
      </c>
      <c r="C1221" t="s">
        <v>312</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391</v>
      </c>
      <c r="B1222">
        <v>2013</v>
      </c>
      <c r="C1222" t="s">
        <v>312</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391</v>
      </c>
      <c r="B1223">
        <v>2012</v>
      </c>
      <c r="C1223" t="s">
        <v>312</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391</v>
      </c>
      <c r="B1224">
        <v>2011</v>
      </c>
      <c r="C1224" t="s">
        <v>312</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391</v>
      </c>
      <c r="B1225">
        <v>2010</v>
      </c>
      <c r="C1225" t="s">
        <v>312</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391</v>
      </c>
      <c r="B1226">
        <v>2009</v>
      </c>
      <c r="C1226" t="s">
        <v>312</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391</v>
      </c>
      <c r="B1227">
        <v>2008</v>
      </c>
      <c r="C1227" t="s">
        <v>312</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391</v>
      </c>
      <c r="B1228">
        <v>2007</v>
      </c>
      <c r="C1228" t="s">
        <v>312</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391</v>
      </c>
      <c r="B1229">
        <v>2006</v>
      </c>
      <c r="C1229" t="s">
        <v>312</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391</v>
      </c>
      <c r="B1230">
        <v>2005</v>
      </c>
      <c r="C1230" t="s">
        <v>312</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391</v>
      </c>
      <c r="B1231">
        <v>2004</v>
      </c>
      <c r="C1231" t="s">
        <v>312</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391</v>
      </c>
      <c r="B1232">
        <v>2003</v>
      </c>
      <c r="C1232" t="s">
        <v>312</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391</v>
      </c>
      <c r="B1233">
        <v>2002</v>
      </c>
      <c r="C1233" t="s">
        <v>312</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391</v>
      </c>
      <c r="B1234">
        <v>2001</v>
      </c>
      <c r="C1234" t="s">
        <v>312</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391</v>
      </c>
      <c r="B1235">
        <v>2000</v>
      </c>
      <c r="C1235" t="s">
        <v>312</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392</v>
      </c>
      <c r="B1236">
        <v>2015</v>
      </c>
      <c r="C1236" t="s">
        <v>312</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392</v>
      </c>
      <c r="B1237">
        <v>2014</v>
      </c>
      <c r="C1237" t="s">
        <v>312</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392</v>
      </c>
      <c r="B1238">
        <v>2013</v>
      </c>
      <c r="C1238" t="s">
        <v>312</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392</v>
      </c>
      <c r="B1239">
        <v>2012</v>
      </c>
      <c r="C1239" t="s">
        <v>312</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392</v>
      </c>
      <c r="B1240">
        <v>2011</v>
      </c>
      <c r="C1240" t="s">
        <v>312</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392</v>
      </c>
      <c r="B1241">
        <v>2010</v>
      </c>
      <c r="C1241" t="s">
        <v>312</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392</v>
      </c>
      <c r="B1242">
        <v>2009</v>
      </c>
      <c r="C1242" t="s">
        <v>312</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392</v>
      </c>
      <c r="B1243">
        <v>2008</v>
      </c>
      <c r="C1243" t="s">
        <v>312</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392</v>
      </c>
      <c r="B1244">
        <v>2007</v>
      </c>
      <c r="C1244" t="s">
        <v>312</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392</v>
      </c>
      <c r="B1245">
        <v>2006</v>
      </c>
      <c r="C1245" t="s">
        <v>312</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392</v>
      </c>
      <c r="B1246">
        <v>2005</v>
      </c>
      <c r="C1246" t="s">
        <v>312</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392</v>
      </c>
      <c r="B1247">
        <v>2004</v>
      </c>
      <c r="C1247" t="s">
        <v>312</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392</v>
      </c>
      <c r="B1248">
        <v>2003</v>
      </c>
      <c r="C1248" t="s">
        <v>312</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392</v>
      </c>
      <c r="B1249">
        <v>2002</v>
      </c>
      <c r="C1249" t="s">
        <v>312</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392</v>
      </c>
      <c r="B1250">
        <v>2001</v>
      </c>
      <c r="C1250" t="s">
        <v>312</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392</v>
      </c>
      <c r="B1251">
        <v>2000</v>
      </c>
      <c r="C1251" t="s">
        <v>312</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393</v>
      </c>
      <c r="B1252">
        <v>2015</v>
      </c>
      <c r="C1252" t="s">
        <v>320</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393</v>
      </c>
      <c r="B1253">
        <v>2014</v>
      </c>
      <c r="C1253" t="s">
        <v>320</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393</v>
      </c>
      <c r="B1254">
        <v>2013</v>
      </c>
      <c r="C1254" t="s">
        <v>320</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393</v>
      </c>
      <c r="B1255">
        <v>2012</v>
      </c>
      <c r="C1255" t="s">
        <v>320</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393</v>
      </c>
      <c r="B1256">
        <v>2011</v>
      </c>
      <c r="C1256" t="s">
        <v>320</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393</v>
      </c>
      <c r="B1257">
        <v>2010</v>
      </c>
      <c r="C1257" t="s">
        <v>320</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393</v>
      </c>
      <c r="B1258">
        <v>2009</v>
      </c>
      <c r="C1258" t="s">
        <v>320</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393</v>
      </c>
      <c r="B1259">
        <v>2008</v>
      </c>
      <c r="C1259" t="s">
        <v>320</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393</v>
      </c>
      <c r="B1260">
        <v>2007</v>
      </c>
      <c r="C1260" t="s">
        <v>320</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393</v>
      </c>
      <c r="B1261">
        <v>2006</v>
      </c>
      <c r="C1261" t="s">
        <v>320</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393</v>
      </c>
      <c r="B1262">
        <v>2005</v>
      </c>
      <c r="C1262" t="s">
        <v>320</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393</v>
      </c>
      <c r="B1263">
        <v>2004</v>
      </c>
      <c r="C1263" t="s">
        <v>320</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393</v>
      </c>
      <c r="B1264">
        <v>2003</v>
      </c>
      <c r="C1264" t="s">
        <v>320</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393</v>
      </c>
      <c r="B1265">
        <v>2002</v>
      </c>
      <c r="C1265" t="s">
        <v>320</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393</v>
      </c>
      <c r="B1266">
        <v>2001</v>
      </c>
      <c r="C1266" t="s">
        <v>320</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393</v>
      </c>
      <c r="B1267">
        <v>2000</v>
      </c>
      <c r="C1267" t="s">
        <v>320</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394</v>
      </c>
      <c r="B1268">
        <v>2015</v>
      </c>
      <c r="C1268" t="s">
        <v>312</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394</v>
      </c>
      <c r="B1269">
        <v>2014</v>
      </c>
      <c r="C1269" t="s">
        <v>312</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394</v>
      </c>
      <c r="B1270">
        <v>2013</v>
      </c>
      <c r="C1270" t="s">
        <v>312</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394</v>
      </c>
      <c r="B1271">
        <v>2012</v>
      </c>
      <c r="C1271" t="s">
        <v>312</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394</v>
      </c>
      <c r="B1272">
        <v>2011</v>
      </c>
      <c r="C1272" t="s">
        <v>312</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394</v>
      </c>
      <c r="B1273">
        <v>2010</v>
      </c>
      <c r="C1273" t="s">
        <v>312</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394</v>
      </c>
      <c r="B1274">
        <v>2009</v>
      </c>
      <c r="C1274" t="s">
        <v>312</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394</v>
      </c>
      <c r="B1275">
        <v>2008</v>
      </c>
      <c r="C1275" t="s">
        <v>312</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394</v>
      </c>
      <c r="B1276">
        <v>2007</v>
      </c>
      <c r="C1276" t="s">
        <v>312</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394</v>
      </c>
      <c r="B1277">
        <v>2006</v>
      </c>
      <c r="C1277" t="s">
        <v>312</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394</v>
      </c>
      <c r="B1278">
        <v>2005</v>
      </c>
      <c r="C1278" t="s">
        <v>312</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394</v>
      </c>
      <c r="B1279">
        <v>2004</v>
      </c>
      <c r="C1279" t="s">
        <v>312</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394</v>
      </c>
      <c r="B1280">
        <v>2003</v>
      </c>
      <c r="C1280" t="s">
        <v>312</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394</v>
      </c>
      <c r="B1281">
        <v>2002</v>
      </c>
      <c r="C1281" t="s">
        <v>312</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394</v>
      </c>
      <c r="B1282">
        <v>2001</v>
      </c>
      <c r="C1282" t="s">
        <v>312</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394</v>
      </c>
      <c r="B1283">
        <v>2000</v>
      </c>
      <c r="C1283" t="s">
        <v>312</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395</v>
      </c>
      <c r="B1284">
        <v>2015</v>
      </c>
      <c r="C1284" t="s">
        <v>320</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395</v>
      </c>
      <c r="B1285">
        <v>2014</v>
      </c>
      <c r="C1285" t="s">
        <v>320</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395</v>
      </c>
      <c r="B1286">
        <v>2013</v>
      </c>
      <c r="C1286" t="s">
        <v>320</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395</v>
      </c>
      <c r="B1287">
        <v>2012</v>
      </c>
      <c r="C1287" t="s">
        <v>320</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395</v>
      </c>
      <c r="B1288">
        <v>2011</v>
      </c>
      <c r="C1288" t="s">
        <v>320</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395</v>
      </c>
      <c r="B1289">
        <v>2010</v>
      </c>
      <c r="C1289" t="s">
        <v>320</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395</v>
      </c>
      <c r="B1290">
        <v>2009</v>
      </c>
      <c r="C1290" t="s">
        <v>320</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395</v>
      </c>
      <c r="B1291">
        <v>2008</v>
      </c>
      <c r="C1291" t="s">
        <v>320</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395</v>
      </c>
      <c r="B1292">
        <v>2007</v>
      </c>
      <c r="C1292" t="s">
        <v>320</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395</v>
      </c>
      <c r="B1293">
        <v>2006</v>
      </c>
      <c r="C1293" t="s">
        <v>320</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395</v>
      </c>
      <c r="B1294">
        <v>2005</v>
      </c>
      <c r="C1294" t="s">
        <v>320</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395</v>
      </c>
      <c r="B1295">
        <v>2004</v>
      </c>
      <c r="C1295" t="s">
        <v>320</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395</v>
      </c>
      <c r="B1296">
        <v>2003</v>
      </c>
      <c r="C1296" t="s">
        <v>320</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395</v>
      </c>
      <c r="B1297">
        <v>2002</v>
      </c>
      <c r="C1297" t="s">
        <v>320</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395</v>
      </c>
      <c r="B1298">
        <v>2001</v>
      </c>
      <c r="C1298" t="s">
        <v>320</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395</v>
      </c>
      <c r="B1299">
        <v>2000</v>
      </c>
      <c r="C1299" t="s">
        <v>320</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396</v>
      </c>
      <c r="B1300">
        <v>2015</v>
      </c>
      <c r="C1300" t="s">
        <v>312</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396</v>
      </c>
      <c r="B1301">
        <v>2014</v>
      </c>
      <c r="C1301" t="s">
        <v>312</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396</v>
      </c>
      <c r="B1302">
        <v>2013</v>
      </c>
      <c r="C1302" t="s">
        <v>312</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396</v>
      </c>
      <c r="B1303">
        <v>2012</v>
      </c>
      <c r="C1303" t="s">
        <v>312</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396</v>
      </c>
      <c r="B1304">
        <v>2011</v>
      </c>
      <c r="C1304" t="s">
        <v>312</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396</v>
      </c>
      <c r="B1305">
        <v>2010</v>
      </c>
      <c r="C1305" t="s">
        <v>312</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396</v>
      </c>
      <c r="B1306">
        <v>2009</v>
      </c>
      <c r="C1306" t="s">
        <v>312</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396</v>
      </c>
      <c r="B1307">
        <v>2008</v>
      </c>
      <c r="C1307" t="s">
        <v>312</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396</v>
      </c>
      <c r="B1308">
        <v>2007</v>
      </c>
      <c r="C1308" t="s">
        <v>312</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396</v>
      </c>
      <c r="B1309">
        <v>2006</v>
      </c>
      <c r="C1309" t="s">
        <v>312</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396</v>
      </c>
      <c r="B1310">
        <v>2005</v>
      </c>
      <c r="C1310" t="s">
        <v>312</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396</v>
      </c>
      <c r="B1311">
        <v>2004</v>
      </c>
      <c r="C1311" t="s">
        <v>312</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396</v>
      </c>
      <c r="B1312">
        <v>2003</v>
      </c>
      <c r="C1312" t="s">
        <v>312</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396</v>
      </c>
      <c r="B1313">
        <v>2002</v>
      </c>
      <c r="C1313" t="s">
        <v>312</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396</v>
      </c>
      <c r="B1314">
        <v>2001</v>
      </c>
      <c r="C1314" t="s">
        <v>312</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396</v>
      </c>
      <c r="B1315">
        <v>2000</v>
      </c>
      <c r="C1315" t="s">
        <v>312</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397</v>
      </c>
      <c r="B1316">
        <v>2015</v>
      </c>
      <c r="C1316" t="s">
        <v>320</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397</v>
      </c>
      <c r="B1317">
        <v>2014</v>
      </c>
      <c r="C1317" t="s">
        <v>320</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397</v>
      </c>
      <c r="B1318">
        <v>2013</v>
      </c>
      <c r="C1318" t="s">
        <v>320</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397</v>
      </c>
      <c r="B1319">
        <v>2012</v>
      </c>
      <c r="C1319" t="s">
        <v>320</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397</v>
      </c>
      <c r="B1320">
        <v>2011</v>
      </c>
      <c r="C1320" t="s">
        <v>320</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397</v>
      </c>
      <c r="B1321">
        <v>2010</v>
      </c>
      <c r="C1321" t="s">
        <v>320</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397</v>
      </c>
      <c r="B1322">
        <v>2009</v>
      </c>
      <c r="C1322" t="s">
        <v>320</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397</v>
      </c>
      <c r="B1323">
        <v>2008</v>
      </c>
      <c r="C1323" t="s">
        <v>320</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397</v>
      </c>
      <c r="B1324">
        <v>2007</v>
      </c>
      <c r="C1324" t="s">
        <v>320</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397</v>
      </c>
      <c r="B1325">
        <v>2006</v>
      </c>
      <c r="C1325" t="s">
        <v>320</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397</v>
      </c>
      <c r="B1326">
        <v>2005</v>
      </c>
      <c r="C1326" t="s">
        <v>320</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397</v>
      </c>
      <c r="B1327">
        <v>2004</v>
      </c>
      <c r="C1327" t="s">
        <v>320</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397</v>
      </c>
      <c r="B1328">
        <v>2003</v>
      </c>
      <c r="C1328" t="s">
        <v>320</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397</v>
      </c>
      <c r="B1329">
        <v>2002</v>
      </c>
      <c r="C1329" t="s">
        <v>320</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397</v>
      </c>
      <c r="B1330">
        <v>2001</v>
      </c>
      <c r="C1330" t="s">
        <v>320</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397</v>
      </c>
      <c r="B1331">
        <v>2000</v>
      </c>
      <c r="C1331" t="s">
        <v>320</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398</v>
      </c>
      <c r="B1332">
        <v>2015</v>
      </c>
      <c r="C1332" t="s">
        <v>312</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398</v>
      </c>
      <c r="B1333">
        <v>2014</v>
      </c>
      <c r="C1333" t="s">
        <v>312</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398</v>
      </c>
      <c r="B1334">
        <v>2013</v>
      </c>
      <c r="C1334" t="s">
        <v>312</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398</v>
      </c>
      <c r="B1335">
        <v>2012</v>
      </c>
      <c r="C1335" t="s">
        <v>312</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398</v>
      </c>
      <c r="B1336">
        <v>2011</v>
      </c>
      <c r="C1336" t="s">
        <v>312</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398</v>
      </c>
      <c r="B1337">
        <v>2010</v>
      </c>
      <c r="C1337" t="s">
        <v>312</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398</v>
      </c>
      <c r="B1338">
        <v>2009</v>
      </c>
      <c r="C1338" t="s">
        <v>312</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398</v>
      </c>
      <c r="B1339">
        <v>2008</v>
      </c>
      <c r="C1339" t="s">
        <v>312</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398</v>
      </c>
      <c r="B1340">
        <v>2007</v>
      </c>
      <c r="C1340" t="s">
        <v>312</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398</v>
      </c>
      <c r="B1341">
        <v>2006</v>
      </c>
      <c r="C1341" t="s">
        <v>312</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398</v>
      </c>
      <c r="B1342">
        <v>2005</v>
      </c>
      <c r="C1342" t="s">
        <v>312</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398</v>
      </c>
      <c r="B1343">
        <v>2004</v>
      </c>
      <c r="C1343" t="s">
        <v>312</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398</v>
      </c>
      <c r="B1344">
        <v>2003</v>
      </c>
      <c r="C1344" t="s">
        <v>312</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398</v>
      </c>
      <c r="B1345">
        <v>2002</v>
      </c>
      <c r="C1345" t="s">
        <v>312</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398</v>
      </c>
      <c r="B1346">
        <v>2001</v>
      </c>
      <c r="C1346" t="s">
        <v>312</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398</v>
      </c>
      <c r="B1347">
        <v>2000</v>
      </c>
      <c r="C1347" t="s">
        <v>312</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399</v>
      </c>
      <c r="B1348">
        <v>2015</v>
      </c>
      <c r="C1348" t="s">
        <v>312</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399</v>
      </c>
      <c r="B1349">
        <v>2014</v>
      </c>
      <c r="C1349" t="s">
        <v>312</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399</v>
      </c>
      <c r="B1350">
        <v>2013</v>
      </c>
      <c r="C1350" t="s">
        <v>312</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399</v>
      </c>
      <c r="B1351">
        <v>2012</v>
      </c>
      <c r="C1351" t="s">
        <v>312</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399</v>
      </c>
      <c r="B1352">
        <v>2011</v>
      </c>
      <c r="C1352" t="s">
        <v>312</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399</v>
      </c>
      <c r="B1353">
        <v>2010</v>
      </c>
      <c r="C1353" t="s">
        <v>312</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399</v>
      </c>
      <c r="B1354">
        <v>2009</v>
      </c>
      <c r="C1354" t="s">
        <v>312</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399</v>
      </c>
      <c r="B1355">
        <v>2008</v>
      </c>
      <c r="C1355" t="s">
        <v>312</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399</v>
      </c>
      <c r="B1356">
        <v>2007</v>
      </c>
      <c r="C1356" t="s">
        <v>312</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399</v>
      </c>
      <c r="B1357">
        <v>2006</v>
      </c>
      <c r="C1357" t="s">
        <v>312</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399</v>
      </c>
      <c r="B1358">
        <v>2005</v>
      </c>
      <c r="C1358" t="s">
        <v>312</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399</v>
      </c>
      <c r="B1359">
        <v>2004</v>
      </c>
      <c r="C1359" t="s">
        <v>312</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399</v>
      </c>
      <c r="B1360">
        <v>2003</v>
      </c>
      <c r="C1360" t="s">
        <v>312</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399</v>
      </c>
      <c r="B1361">
        <v>2002</v>
      </c>
      <c r="C1361" t="s">
        <v>312</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399</v>
      </c>
      <c r="B1362">
        <v>2001</v>
      </c>
      <c r="C1362" t="s">
        <v>312</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399</v>
      </c>
      <c r="B1363">
        <v>2000</v>
      </c>
      <c r="C1363" t="s">
        <v>312</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400</v>
      </c>
      <c r="B1364">
        <v>2015</v>
      </c>
      <c r="C1364" t="s">
        <v>312</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400</v>
      </c>
      <c r="B1365">
        <v>2014</v>
      </c>
      <c r="C1365" t="s">
        <v>312</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400</v>
      </c>
      <c r="B1366">
        <v>2013</v>
      </c>
      <c r="C1366" t="s">
        <v>312</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400</v>
      </c>
      <c r="B1367">
        <v>2012</v>
      </c>
      <c r="C1367" t="s">
        <v>312</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400</v>
      </c>
      <c r="B1368">
        <v>2011</v>
      </c>
      <c r="C1368" t="s">
        <v>312</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400</v>
      </c>
      <c r="B1369">
        <v>2010</v>
      </c>
      <c r="C1369" t="s">
        <v>312</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400</v>
      </c>
      <c r="B1370">
        <v>2009</v>
      </c>
      <c r="C1370" t="s">
        <v>312</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400</v>
      </c>
      <c r="B1371">
        <v>2008</v>
      </c>
      <c r="C1371" t="s">
        <v>312</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400</v>
      </c>
      <c r="B1372">
        <v>2007</v>
      </c>
      <c r="C1372" t="s">
        <v>312</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400</v>
      </c>
      <c r="B1373">
        <v>2006</v>
      </c>
      <c r="C1373" t="s">
        <v>312</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400</v>
      </c>
      <c r="B1374">
        <v>2005</v>
      </c>
      <c r="C1374" t="s">
        <v>312</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400</v>
      </c>
      <c r="B1375">
        <v>2004</v>
      </c>
      <c r="C1375" t="s">
        <v>312</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400</v>
      </c>
      <c r="B1376">
        <v>2003</v>
      </c>
      <c r="C1376" t="s">
        <v>312</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400</v>
      </c>
      <c r="B1377">
        <v>2002</v>
      </c>
      <c r="C1377" t="s">
        <v>312</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400</v>
      </c>
      <c r="B1378">
        <v>2001</v>
      </c>
      <c r="C1378" t="s">
        <v>312</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400</v>
      </c>
      <c r="B1379">
        <v>2000</v>
      </c>
      <c r="C1379" t="s">
        <v>312</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401</v>
      </c>
      <c r="B1380">
        <v>2015</v>
      </c>
      <c r="C1380" t="s">
        <v>312</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401</v>
      </c>
      <c r="B1381">
        <v>2014</v>
      </c>
      <c r="C1381" t="s">
        <v>312</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401</v>
      </c>
      <c r="B1382">
        <v>2013</v>
      </c>
      <c r="C1382" t="s">
        <v>312</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401</v>
      </c>
      <c r="B1383">
        <v>2012</v>
      </c>
      <c r="C1383" t="s">
        <v>312</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401</v>
      </c>
      <c r="B1384">
        <v>2011</v>
      </c>
      <c r="C1384" t="s">
        <v>312</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401</v>
      </c>
      <c r="B1385">
        <v>2010</v>
      </c>
      <c r="C1385" t="s">
        <v>312</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401</v>
      </c>
      <c r="B1386">
        <v>2009</v>
      </c>
      <c r="C1386" t="s">
        <v>312</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401</v>
      </c>
      <c r="B1387">
        <v>2008</v>
      </c>
      <c r="C1387" t="s">
        <v>312</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401</v>
      </c>
      <c r="B1388">
        <v>2007</v>
      </c>
      <c r="C1388" t="s">
        <v>312</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401</v>
      </c>
      <c r="B1389">
        <v>2006</v>
      </c>
      <c r="C1389" t="s">
        <v>312</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401</v>
      </c>
      <c r="B1390">
        <v>2005</v>
      </c>
      <c r="C1390" t="s">
        <v>312</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401</v>
      </c>
      <c r="B1391">
        <v>2004</v>
      </c>
      <c r="C1391" t="s">
        <v>312</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401</v>
      </c>
      <c r="B1392">
        <v>2003</v>
      </c>
      <c r="C1392" t="s">
        <v>312</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401</v>
      </c>
      <c r="B1393">
        <v>2002</v>
      </c>
      <c r="C1393" t="s">
        <v>312</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401</v>
      </c>
      <c r="B1394">
        <v>2001</v>
      </c>
      <c r="C1394" t="s">
        <v>312</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401</v>
      </c>
      <c r="B1395">
        <v>2000</v>
      </c>
      <c r="C1395" t="s">
        <v>312</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402</v>
      </c>
      <c r="B1396">
        <v>2015</v>
      </c>
      <c r="C1396" t="s">
        <v>312</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402</v>
      </c>
      <c r="B1397">
        <v>2014</v>
      </c>
      <c r="C1397" t="s">
        <v>312</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402</v>
      </c>
      <c r="B1398">
        <v>2013</v>
      </c>
      <c r="C1398" t="s">
        <v>312</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402</v>
      </c>
      <c r="B1399">
        <v>2012</v>
      </c>
      <c r="C1399" t="s">
        <v>312</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402</v>
      </c>
      <c r="B1400">
        <v>2011</v>
      </c>
      <c r="C1400" t="s">
        <v>312</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402</v>
      </c>
      <c r="B1401">
        <v>2010</v>
      </c>
      <c r="C1401" t="s">
        <v>312</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402</v>
      </c>
      <c r="B1402">
        <v>2009</v>
      </c>
      <c r="C1402" t="s">
        <v>312</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402</v>
      </c>
      <c r="B1403">
        <v>2008</v>
      </c>
      <c r="C1403" t="s">
        <v>312</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402</v>
      </c>
      <c r="B1404">
        <v>2007</v>
      </c>
      <c r="C1404" t="s">
        <v>312</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402</v>
      </c>
      <c r="B1405">
        <v>2006</v>
      </c>
      <c r="C1405" t="s">
        <v>312</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402</v>
      </c>
      <c r="B1406">
        <v>2005</v>
      </c>
      <c r="C1406" t="s">
        <v>312</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402</v>
      </c>
      <c r="B1407">
        <v>2004</v>
      </c>
      <c r="C1407" t="s">
        <v>312</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402</v>
      </c>
      <c r="B1408">
        <v>2003</v>
      </c>
      <c r="C1408" t="s">
        <v>312</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402</v>
      </c>
      <c r="B1409">
        <v>2002</v>
      </c>
      <c r="C1409" t="s">
        <v>312</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402</v>
      </c>
      <c r="B1410">
        <v>2001</v>
      </c>
      <c r="C1410" t="s">
        <v>312</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402</v>
      </c>
      <c r="B1411">
        <v>2000</v>
      </c>
      <c r="C1411" t="s">
        <v>312</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403</v>
      </c>
      <c r="B1412">
        <v>2015</v>
      </c>
      <c r="C1412" t="s">
        <v>312</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403</v>
      </c>
      <c r="B1413">
        <v>2014</v>
      </c>
      <c r="C1413" t="s">
        <v>312</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403</v>
      </c>
      <c r="B1414">
        <v>2013</v>
      </c>
      <c r="C1414" t="s">
        <v>312</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403</v>
      </c>
      <c r="B1415">
        <v>2012</v>
      </c>
      <c r="C1415" t="s">
        <v>312</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403</v>
      </c>
      <c r="B1416">
        <v>2011</v>
      </c>
      <c r="C1416" t="s">
        <v>312</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403</v>
      </c>
      <c r="B1417">
        <v>2010</v>
      </c>
      <c r="C1417" t="s">
        <v>312</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403</v>
      </c>
      <c r="B1418">
        <v>2009</v>
      </c>
      <c r="C1418" t="s">
        <v>312</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403</v>
      </c>
      <c r="B1419">
        <v>2008</v>
      </c>
      <c r="C1419" t="s">
        <v>312</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403</v>
      </c>
      <c r="B1420">
        <v>2007</v>
      </c>
      <c r="C1420" t="s">
        <v>312</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403</v>
      </c>
      <c r="B1421">
        <v>2006</v>
      </c>
      <c r="C1421" t="s">
        <v>312</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403</v>
      </c>
      <c r="B1422">
        <v>2005</v>
      </c>
      <c r="C1422" t="s">
        <v>312</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403</v>
      </c>
      <c r="B1423">
        <v>2004</v>
      </c>
      <c r="C1423" t="s">
        <v>312</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403</v>
      </c>
      <c r="B1424">
        <v>2003</v>
      </c>
      <c r="C1424" t="s">
        <v>312</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403</v>
      </c>
      <c r="B1425">
        <v>2002</v>
      </c>
      <c r="C1425" t="s">
        <v>312</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403</v>
      </c>
      <c r="B1426">
        <v>2001</v>
      </c>
      <c r="C1426" t="s">
        <v>312</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403</v>
      </c>
      <c r="B1427">
        <v>2000</v>
      </c>
      <c r="C1427" t="s">
        <v>312</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404</v>
      </c>
      <c r="B1428">
        <v>2015</v>
      </c>
      <c r="C1428" t="s">
        <v>312</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404</v>
      </c>
      <c r="B1429">
        <v>2014</v>
      </c>
      <c r="C1429" t="s">
        <v>312</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404</v>
      </c>
      <c r="B1430">
        <v>2013</v>
      </c>
      <c r="C1430" t="s">
        <v>312</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404</v>
      </c>
      <c r="B1431">
        <v>2012</v>
      </c>
      <c r="C1431" t="s">
        <v>312</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404</v>
      </c>
      <c r="B1432">
        <v>2011</v>
      </c>
      <c r="C1432" t="s">
        <v>312</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404</v>
      </c>
      <c r="B1433">
        <v>2010</v>
      </c>
      <c r="C1433" t="s">
        <v>312</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404</v>
      </c>
      <c r="B1434">
        <v>2009</v>
      </c>
      <c r="C1434" t="s">
        <v>312</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404</v>
      </c>
      <c r="B1435">
        <v>2008</v>
      </c>
      <c r="C1435" t="s">
        <v>312</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404</v>
      </c>
      <c r="B1436">
        <v>2007</v>
      </c>
      <c r="C1436" t="s">
        <v>312</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404</v>
      </c>
      <c r="B1437">
        <v>2006</v>
      </c>
      <c r="C1437" t="s">
        <v>312</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404</v>
      </c>
      <c r="B1438">
        <v>2005</v>
      </c>
      <c r="C1438" t="s">
        <v>312</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404</v>
      </c>
      <c r="B1439">
        <v>2004</v>
      </c>
      <c r="C1439" t="s">
        <v>312</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404</v>
      </c>
      <c r="B1440">
        <v>2003</v>
      </c>
      <c r="C1440" t="s">
        <v>312</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404</v>
      </c>
      <c r="B1441">
        <v>2002</v>
      </c>
      <c r="C1441" t="s">
        <v>312</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404</v>
      </c>
      <c r="B1442">
        <v>2001</v>
      </c>
      <c r="C1442" t="s">
        <v>312</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404</v>
      </c>
      <c r="B1443">
        <v>2000</v>
      </c>
      <c r="C1443" t="s">
        <v>312</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405</v>
      </c>
      <c r="B1444">
        <v>2015</v>
      </c>
      <c r="C1444" t="s">
        <v>320</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405</v>
      </c>
      <c r="B1445">
        <v>2014</v>
      </c>
      <c r="C1445" t="s">
        <v>320</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405</v>
      </c>
      <c r="B1446">
        <v>2013</v>
      </c>
      <c r="C1446" t="s">
        <v>320</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405</v>
      </c>
      <c r="B1447">
        <v>2012</v>
      </c>
      <c r="C1447" t="s">
        <v>320</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405</v>
      </c>
      <c r="B1448">
        <v>2011</v>
      </c>
      <c r="C1448" t="s">
        <v>320</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405</v>
      </c>
      <c r="B1449">
        <v>2010</v>
      </c>
      <c r="C1449" t="s">
        <v>320</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405</v>
      </c>
      <c r="B1450">
        <v>2009</v>
      </c>
      <c r="C1450" t="s">
        <v>320</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405</v>
      </c>
      <c r="B1451">
        <v>2008</v>
      </c>
      <c r="C1451" t="s">
        <v>320</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405</v>
      </c>
      <c r="B1452">
        <v>2007</v>
      </c>
      <c r="C1452" t="s">
        <v>320</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405</v>
      </c>
      <c r="B1453">
        <v>2006</v>
      </c>
      <c r="C1453" t="s">
        <v>320</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405</v>
      </c>
      <c r="B1454">
        <v>2005</v>
      </c>
      <c r="C1454" t="s">
        <v>320</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405</v>
      </c>
      <c r="B1455">
        <v>2004</v>
      </c>
      <c r="C1455" t="s">
        <v>320</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405</v>
      </c>
      <c r="B1456">
        <v>2003</v>
      </c>
      <c r="C1456" t="s">
        <v>320</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405</v>
      </c>
      <c r="B1457">
        <v>2002</v>
      </c>
      <c r="C1457" t="s">
        <v>320</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405</v>
      </c>
      <c r="B1458">
        <v>2001</v>
      </c>
      <c r="C1458" t="s">
        <v>320</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405</v>
      </c>
      <c r="B1459">
        <v>2000</v>
      </c>
      <c r="C1459" t="s">
        <v>320</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406</v>
      </c>
      <c r="B1460">
        <v>2015</v>
      </c>
      <c r="C1460" t="s">
        <v>312</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406</v>
      </c>
      <c r="B1461">
        <v>2014</v>
      </c>
      <c r="C1461" t="s">
        <v>312</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406</v>
      </c>
      <c r="B1462">
        <v>2013</v>
      </c>
      <c r="C1462" t="s">
        <v>312</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406</v>
      </c>
      <c r="B1463">
        <v>2012</v>
      </c>
      <c r="C1463" t="s">
        <v>312</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406</v>
      </c>
      <c r="B1464">
        <v>2011</v>
      </c>
      <c r="C1464" t="s">
        <v>312</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406</v>
      </c>
      <c r="B1465">
        <v>2010</v>
      </c>
      <c r="C1465" t="s">
        <v>312</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406</v>
      </c>
      <c r="B1466">
        <v>2009</v>
      </c>
      <c r="C1466" t="s">
        <v>312</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406</v>
      </c>
      <c r="B1467">
        <v>2008</v>
      </c>
      <c r="C1467" t="s">
        <v>312</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406</v>
      </c>
      <c r="B1468">
        <v>2007</v>
      </c>
      <c r="C1468" t="s">
        <v>312</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406</v>
      </c>
      <c r="B1469">
        <v>2006</v>
      </c>
      <c r="C1469" t="s">
        <v>312</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406</v>
      </c>
      <c r="B1470">
        <v>2005</v>
      </c>
      <c r="C1470" t="s">
        <v>312</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406</v>
      </c>
      <c r="B1471">
        <v>2004</v>
      </c>
      <c r="C1471" t="s">
        <v>312</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406</v>
      </c>
      <c r="B1472">
        <v>2003</v>
      </c>
      <c r="C1472" t="s">
        <v>312</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406</v>
      </c>
      <c r="B1473">
        <v>2002</v>
      </c>
      <c r="C1473" t="s">
        <v>312</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406</v>
      </c>
      <c r="B1474">
        <v>2001</v>
      </c>
      <c r="C1474" t="s">
        <v>312</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406</v>
      </c>
      <c r="B1475">
        <v>2000</v>
      </c>
      <c r="C1475" t="s">
        <v>312</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407</v>
      </c>
      <c r="B1476">
        <v>2015</v>
      </c>
      <c r="C1476" t="s">
        <v>312</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407</v>
      </c>
      <c r="B1477">
        <v>2014</v>
      </c>
      <c r="C1477" t="s">
        <v>312</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407</v>
      </c>
      <c r="B1478">
        <v>2013</v>
      </c>
      <c r="C1478" t="s">
        <v>312</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407</v>
      </c>
      <c r="B1479">
        <v>2012</v>
      </c>
      <c r="C1479" t="s">
        <v>312</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407</v>
      </c>
      <c r="B1480">
        <v>2011</v>
      </c>
      <c r="C1480" t="s">
        <v>312</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407</v>
      </c>
      <c r="B1481">
        <v>2010</v>
      </c>
      <c r="C1481" t="s">
        <v>312</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407</v>
      </c>
      <c r="B1482">
        <v>2009</v>
      </c>
      <c r="C1482" t="s">
        <v>312</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407</v>
      </c>
      <c r="B1483">
        <v>2008</v>
      </c>
      <c r="C1483" t="s">
        <v>312</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407</v>
      </c>
      <c r="B1484">
        <v>2007</v>
      </c>
      <c r="C1484" t="s">
        <v>312</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407</v>
      </c>
      <c r="B1485">
        <v>2006</v>
      </c>
      <c r="C1485" t="s">
        <v>312</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407</v>
      </c>
      <c r="B1486">
        <v>2005</v>
      </c>
      <c r="C1486" t="s">
        <v>312</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407</v>
      </c>
      <c r="B1487">
        <v>2004</v>
      </c>
      <c r="C1487" t="s">
        <v>312</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407</v>
      </c>
      <c r="B1488">
        <v>2003</v>
      </c>
      <c r="C1488" t="s">
        <v>312</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407</v>
      </c>
      <c r="B1489">
        <v>2002</v>
      </c>
      <c r="C1489" t="s">
        <v>312</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407</v>
      </c>
      <c r="B1490">
        <v>2001</v>
      </c>
      <c r="C1490" t="s">
        <v>312</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407</v>
      </c>
      <c r="B1491">
        <v>2000</v>
      </c>
      <c r="C1491" t="s">
        <v>312</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408</v>
      </c>
      <c r="B1492">
        <v>2015</v>
      </c>
      <c r="C1492" t="s">
        <v>312</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408</v>
      </c>
      <c r="B1493">
        <v>2014</v>
      </c>
      <c r="C1493" t="s">
        <v>312</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408</v>
      </c>
      <c r="B1494">
        <v>2013</v>
      </c>
      <c r="C1494" t="s">
        <v>312</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408</v>
      </c>
      <c r="B1495">
        <v>2012</v>
      </c>
      <c r="C1495" t="s">
        <v>312</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408</v>
      </c>
      <c r="B1496">
        <v>2011</v>
      </c>
      <c r="C1496" t="s">
        <v>312</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408</v>
      </c>
      <c r="B1497">
        <v>2010</v>
      </c>
      <c r="C1497" t="s">
        <v>312</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408</v>
      </c>
      <c r="B1498">
        <v>2009</v>
      </c>
      <c r="C1498" t="s">
        <v>312</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408</v>
      </c>
      <c r="B1499">
        <v>2008</v>
      </c>
      <c r="C1499" t="s">
        <v>312</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408</v>
      </c>
      <c r="B1500">
        <v>2007</v>
      </c>
      <c r="C1500" t="s">
        <v>312</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408</v>
      </c>
      <c r="B1501">
        <v>2006</v>
      </c>
      <c r="C1501" t="s">
        <v>312</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408</v>
      </c>
      <c r="B1502">
        <v>2005</v>
      </c>
      <c r="C1502" t="s">
        <v>312</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408</v>
      </c>
      <c r="B1503">
        <v>2004</v>
      </c>
      <c r="C1503" t="s">
        <v>312</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408</v>
      </c>
      <c r="B1504">
        <v>2003</v>
      </c>
      <c r="C1504" t="s">
        <v>312</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408</v>
      </c>
      <c r="B1505">
        <v>2002</v>
      </c>
      <c r="C1505" t="s">
        <v>312</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408</v>
      </c>
      <c r="B1506">
        <v>2001</v>
      </c>
      <c r="C1506" t="s">
        <v>312</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408</v>
      </c>
      <c r="B1507">
        <v>2000</v>
      </c>
      <c r="C1507" t="s">
        <v>312</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409</v>
      </c>
      <c r="B1508">
        <v>2015</v>
      </c>
      <c r="C1508" t="s">
        <v>312</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409</v>
      </c>
      <c r="B1509">
        <v>2014</v>
      </c>
      <c r="C1509" t="s">
        <v>312</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409</v>
      </c>
      <c r="B1510">
        <v>2013</v>
      </c>
      <c r="C1510" t="s">
        <v>312</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409</v>
      </c>
      <c r="B1511">
        <v>2012</v>
      </c>
      <c r="C1511" t="s">
        <v>312</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409</v>
      </c>
      <c r="B1512">
        <v>2011</v>
      </c>
      <c r="C1512" t="s">
        <v>312</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409</v>
      </c>
      <c r="B1513">
        <v>2010</v>
      </c>
      <c r="C1513" t="s">
        <v>312</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409</v>
      </c>
      <c r="B1514">
        <v>2009</v>
      </c>
      <c r="C1514" t="s">
        <v>312</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409</v>
      </c>
      <c r="B1515">
        <v>2008</v>
      </c>
      <c r="C1515" t="s">
        <v>312</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409</v>
      </c>
      <c r="B1516">
        <v>2007</v>
      </c>
      <c r="C1516" t="s">
        <v>312</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409</v>
      </c>
      <c r="B1517">
        <v>2006</v>
      </c>
      <c r="C1517" t="s">
        <v>312</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409</v>
      </c>
      <c r="B1518">
        <v>2005</v>
      </c>
      <c r="C1518" t="s">
        <v>312</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409</v>
      </c>
      <c r="B1519">
        <v>2004</v>
      </c>
      <c r="C1519" t="s">
        <v>312</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409</v>
      </c>
      <c r="B1520">
        <v>2003</v>
      </c>
      <c r="C1520" t="s">
        <v>312</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409</v>
      </c>
      <c r="B1521">
        <v>2002</v>
      </c>
      <c r="C1521" t="s">
        <v>312</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409</v>
      </c>
      <c r="B1522">
        <v>2001</v>
      </c>
      <c r="C1522" t="s">
        <v>312</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409</v>
      </c>
      <c r="B1523">
        <v>2000</v>
      </c>
      <c r="C1523" t="s">
        <v>312</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410</v>
      </c>
      <c r="B1524">
        <v>2015</v>
      </c>
      <c r="C1524" t="s">
        <v>320</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410</v>
      </c>
      <c r="B1525">
        <v>2014</v>
      </c>
      <c r="C1525" t="s">
        <v>320</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410</v>
      </c>
      <c r="B1526">
        <v>2013</v>
      </c>
      <c r="C1526" t="s">
        <v>320</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410</v>
      </c>
      <c r="B1527">
        <v>2012</v>
      </c>
      <c r="C1527" t="s">
        <v>320</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410</v>
      </c>
      <c r="B1528">
        <v>2011</v>
      </c>
      <c r="C1528" t="s">
        <v>320</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410</v>
      </c>
      <c r="B1529">
        <v>2010</v>
      </c>
      <c r="C1529" t="s">
        <v>320</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410</v>
      </c>
      <c r="B1530">
        <v>2009</v>
      </c>
      <c r="C1530" t="s">
        <v>320</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410</v>
      </c>
      <c r="B1531">
        <v>2008</v>
      </c>
      <c r="C1531" t="s">
        <v>320</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410</v>
      </c>
      <c r="B1532">
        <v>2007</v>
      </c>
      <c r="C1532" t="s">
        <v>320</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410</v>
      </c>
      <c r="B1533">
        <v>2006</v>
      </c>
      <c r="C1533" t="s">
        <v>320</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410</v>
      </c>
      <c r="B1534">
        <v>2005</v>
      </c>
      <c r="C1534" t="s">
        <v>320</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410</v>
      </c>
      <c r="B1535">
        <v>2004</v>
      </c>
      <c r="C1535" t="s">
        <v>320</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410</v>
      </c>
      <c r="B1536">
        <v>2003</v>
      </c>
      <c r="C1536" t="s">
        <v>320</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410</v>
      </c>
      <c r="B1537">
        <v>2002</v>
      </c>
      <c r="C1537" t="s">
        <v>320</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410</v>
      </c>
      <c r="B1538">
        <v>2001</v>
      </c>
      <c r="C1538" t="s">
        <v>320</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410</v>
      </c>
      <c r="B1539">
        <v>2000</v>
      </c>
      <c r="C1539" t="s">
        <v>320</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411</v>
      </c>
      <c r="B1540">
        <v>2015</v>
      </c>
      <c r="C1540" t="s">
        <v>320</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411</v>
      </c>
      <c r="B1541">
        <v>2014</v>
      </c>
      <c r="C1541" t="s">
        <v>320</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411</v>
      </c>
      <c r="B1542">
        <v>2013</v>
      </c>
      <c r="C1542" t="s">
        <v>320</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411</v>
      </c>
      <c r="B1543">
        <v>2012</v>
      </c>
      <c r="C1543" t="s">
        <v>320</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411</v>
      </c>
      <c r="B1544">
        <v>2011</v>
      </c>
      <c r="C1544" t="s">
        <v>320</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411</v>
      </c>
      <c r="B1545">
        <v>2010</v>
      </c>
      <c r="C1545" t="s">
        <v>320</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411</v>
      </c>
      <c r="B1546">
        <v>2009</v>
      </c>
      <c r="C1546" t="s">
        <v>320</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411</v>
      </c>
      <c r="B1547">
        <v>2008</v>
      </c>
      <c r="C1547" t="s">
        <v>320</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411</v>
      </c>
      <c r="B1548">
        <v>2007</v>
      </c>
      <c r="C1548" t="s">
        <v>320</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411</v>
      </c>
      <c r="B1549">
        <v>2006</v>
      </c>
      <c r="C1549" t="s">
        <v>320</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411</v>
      </c>
      <c r="B1550">
        <v>2005</v>
      </c>
      <c r="C1550" t="s">
        <v>320</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411</v>
      </c>
      <c r="B1551">
        <v>2004</v>
      </c>
      <c r="C1551" t="s">
        <v>320</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411</v>
      </c>
      <c r="B1552">
        <v>2003</v>
      </c>
      <c r="C1552" t="s">
        <v>320</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411</v>
      </c>
      <c r="B1553">
        <v>2002</v>
      </c>
      <c r="C1553" t="s">
        <v>320</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411</v>
      </c>
      <c r="B1554">
        <v>2001</v>
      </c>
      <c r="C1554" t="s">
        <v>320</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411</v>
      </c>
      <c r="B1555">
        <v>2000</v>
      </c>
      <c r="C1555" t="s">
        <v>320</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412</v>
      </c>
      <c r="B1556">
        <v>2015</v>
      </c>
      <c r="C1556" t="s">
        <v>312</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412</v>
      </c>
      <c r="B1557">
        <v>2014</v>
      </c>
      <c r="C1557" t="s">
        <v>312</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412</v>
      </c>
      <c r="B1558">
        <v>2013</v>
      </c>
      <c r="C1558" t="s">
        <v>312</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412</v>
      </c>
      <c r="B1559">
        <v>2012</v>
      </c>
      <c r="C1559" t="s">
        <v>312</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412</v>
      </c>
      <c r="B1560">
        <v>2011</v>
      </c>
      <c r="C1560" t="s">
        <v>312</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412</v>
      </c>
      <c r="B1561">
        <v>2010</v>
      </c>
      <c r="C1561" t="s">
        <v>312</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412</v>
      </c>
      <c r="B1562">
        <v>2009</v>
      </c>
      <c r="C1562" t="s">
        <v>312</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412</v>
      </c>
      <c r="B1563">
        <v>2008</v>
      </c>
      <c r="C1563" t="s">
        <v>312</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412</v>
      </c>
      <c r="B1564">
        <v>2007</v>
      </c>
      <c r="C1564" t="s">
        <v>312</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412</v>
      </c>
      <c r="B1565">
        <v>2006</v>
      </c>
      <c r="C1565" t="s">
        <v>312</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412</v>
      </c>
      <c r="B1566">
        <v>2005</v>
      </c>
      <c r="C1566" t="s">
        <v>312</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412</v>
      </c>
      <c r="B1567">
        <v>2004</v>
      </c>
      <c r="C1567" t="s">
        <v>312</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412</v>
      </c>
      <c r="B1568">
        <v>2003</v>
      </c>
      <c r="C1568" t="s">
        <v>312</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412</v>
      </c>
      <c r="B1569">
        <v>2002</v>
      </c>
      <c r="C1569" t="s">
        <v>312</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412</v>
      </c>
      <c r="B1570">
        <v>2001</v>
      </c>
      <c r="C1570" t="s">
        <v>312</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412</v>
      </c>
      <c r="B1571">
        <v>2000</v>
      </c>
      <c r="C1571" t="s">
        <v>312</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413</v>
      </c>
      <c r="B1572">
        <v>2015</v>
      </c>
      <c r="C1572" t="s">
        <v>312</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413</v>
      </c>
      <c r="B1573">
        <v>2014</v>
      </c>
      <c r="C1573" t="s">
        <v>312</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413</v>
      </c>
      <c r="B1574">
        <v>2013</v>
      </c>
      <c r="C1574" t="s">
        <v>312</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413</v>
      </c>
      <c r="B1575">
        <v>2012</v>
      </c>
      <c r="C1575" t="s">
        <v>312</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413</v>
      </c>
      <c r="B1576">
        <v>2011</v>
      </c>
      <c r="C1576" t="s">
        <v>312</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413</v>
      </c>
      <c r="B1577">
        <v>2010</v>
      </c>
      <c r="C1577" t="s">
        <v>312</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413</v>
      </c>
      <c r="B1578">
        <v>2009</v>
      </c>
      <c r="C1578" t="s">
        <v>312</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413</v>
      </c>
      <c r="B1579">
        <v>2008</v>
      </c>
      <c r="C1579" t="s">
        <v>312</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413</v>
      </c>
      <c r="B1580">
        <v>2007</v>
      </c>
      <c r="C1580" t="s">
        <v>312</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413</v>
      </c>
      <c r="B1581">
        <v>2006</v>
      </c>
      <c r="C1581" t="s">
        <v>312</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413</v>
      </c>
      <c r="B1582">
        <v>2005</v>
      </c>
      <c r="C1582" t="s">
        <v>312</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413</v>
      </c>
      <c r="B1583">
        <v>2004</v>
      </c>
      <c r="C1583" t="s">
        <v>312</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413</v>
      </c>
      <c r="B1584">
        <v>2003</v>
      </c>
      <c r="C1584" t="s">
        <v>312</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413</v>
      </c>
      <c r="B1585">
        <v>2002</v>
      </c>
      <c r="C1585" t="s">
        <v>312</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413</v>
      </c>
      <c r="B1586">
        <v>2001</v>
      </c>
      <c r="C1586" t="s">
        <v>312</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413</v>
      </c>
      <c r="B1587">
        <v>2000</v>
      </c>
      <c r="C1587" t="s">
        <v>312</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414</v>
      </c>
      <c r="B1588">
        <v>2015</v>
      </c>
      <c r="C1588" t="s">
        <v>312</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414</v>
      </c>
      <c r="B1589">
        <v>2014</v>
      </c>
      <c r="C1589" t="s">
        <v>312</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414</v>
      </c>
      <c r="B1590">
        <v>2013</v>
      </c>
      <c r="C1590" t="s">
        <v>312</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414</v>
      </c>
      <c r="B1591">
        <v>2012</v>
      </c>
      <c r="C1591" t="s">
        <v>312</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414</v>
      </c>
      <c r="B1592">
        <v>2011</v>
      </c>
      <c r="C1592" t="s">
        <v>312</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414</v>
      </c>
      <c r="B1593">
        <v>2010</v>
      </c>
      <c r="C1593" t="s">
        <v>312</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414</v>
      </c>
      <c r="B1594">
        <v>2009</v>
      </c>
      <c r="C1594" t="s">
        <v>312</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414</v>
      </c>
      <c r="B1595">
        <v>2008</v>
      </c>
      <c r="C1595" t="s">
        <v>312</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414</v>
      </c>
      <c r="B1596">
        <v>2007</v>
      </c>
      <c r="C1596" t="s">
        <v>312</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414</v>
      </c>
      <c r="B1597">
        <v>2006</v>
      </c>
      <c r="C1597" t="s">
        <v>312</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414</v>
      </c>
      <c r="B1598">
        <v>2005</v>
      </c>
      <c r="C1598" t="s">
        <v>312</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414</v>
      </c>
      <c r="B1599">
        <v>2004</v>
      </c>
      <c r="C1599" t="s">
        <v>312</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414</v>
      </c>
      <c r="B1600">
        <v>2003</v>
      </c>
      <c r="C1600" t="s">
        <v>312</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414</v>
      </c>
      <c r="B1601">
        <v>2002</v>
      </c>
      <c r="C1601" t="s">
        <v>312</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414</v>
      </c>
      <c r="B1602">
        <v>2001</v>
      </c>
      <c r="C1602" t="s">
        <v>312</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414</v>
      </c>
      <c r="B1603">
        <v>2000</v>
      </c>
      <c r="C1603" t="s">
        <v>312</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415</v>
      </c>
      <c r="B1604">
        <v>2015</v>
      </c>
      <c r="C1604" t="s">
        <v>312</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415</v>
      </c>
      <c r="B1605">
        <v>2014</v>
      </c>
      <c r="C1605" t="s">
        <v>312</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415</v>
      </c>
      <c r="B1606">
        <v>2013</v>
      </c>
      <c r="C1606" t="s">
        <v>312</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415</v>
      </c>
      <c r="B1607">
        <v>2012</v>
      </c>
      <c r="C1607" t="s">
        <v>312</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415</v>
      </c>
      <c r="B1608">
        <v>2011</v>
      </c>
      <c r="C1608" t="s">
        <v>312</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415</v>
      </c>
      <c r="B1609">
        <v>2010</v>
      </c>
      <c r="C1609" t="s">
        <v>312</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415</v>
      </c>
      <c r="B1610">
        <v>2009</v>
      </c>
      <c r="C1610" t="s">
        <v>312</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415</v>
      </c>
      <c r="B1611">
        <v>2008</v>
      </c>
      <c r="C1611" t="s">
        <v>312</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415</v>
      </c>
      <c r="B1612">
        <v>2007</v>
      </c>
      <c r="C1612" t="s">
        <v>312</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415</v>
      </c>
      <c r="B1613">
        <v>2006</v>
      </c>
      <c r="C1613" t="s">
        <v>312</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415</v>
      </c>
      <c r="B1614">
        <v>2005</v>
      </c>
      <c r="C1614" t="s">
        <v>312</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415</v>
      </c>
      <c r="B1615">
        <v>2004</v>
      </c>
      <c r="C1615" t="s">
        <v>312</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415</v>
      </c>
      <c r="B1616">
        <v>2003</v>
      </c>
      <c r="C1616" t="s">
        <v>312</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415</v>
      </c>
      <c r="B1617">
        <v>2002</v>
      </c>
      <c r="C1617" t="s">
        <v>312</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415</v>
      </c>
      <c r="B1618">
        <v>2001</v>
      </c>
      <c r="C1618" t="s">
        <v>312</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415</v>
      </c>
      <c r="B1619">
        <v>2000</v>
      </c>
      <c r="C1619" t="s">
        <v>312</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416</v>
      </c>
      <c r="B1620">
        <v>2015</v>
      </c>
      <c r="C1620" t="s">
        <v>312</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416</v>
      </c>
      <c r="B1621">
        <v>2014</v>
      </c>
      <c r="C1621" t="s">
        <v>312</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416</v>
      </c>
      <c r="B1622">
        <v>2013</v>
      </c>
      <c r="C1622" t="s">
        <v>312</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416</v>
      </c>
      <c r="B1623">
        <v>2012</v>
      </c>
      <c r="C1623" t="s">
        <v>312</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416</v>
      </c>
      <c r="B1624">
        <v>2011</v>
      </c>
      <c r="C1624" t="s">
        <v>312</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416</v>
      </c>
      <c r="B1625">
        <v>2010</v>
      </c>
      <c r="C1625" t="s">
        <v>312</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416</v>
      </c>
      <c r="B1626">
        <v>2009</v>
      </c>
      <c r="C1626" t="s">
        <v>312</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416</v>
      </c>
      <c r="B1627">
        <v>2008</v>
      </c>
      <c r="C1627" t="s">
        <v>312</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416</v>
      </c>
      <c r="B1628">
        <v>2007</v>
      </c>
      <c r="C1628" t="s">
        <v>312</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416</v>
      </c>
      <c r="B1629">
        <v>2006</v>
      </c>
      <c r="C1629" t="s">
        <v>312</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416</v>
      </c>
      <c r="B1630">
        <v>2005</v>
      </c>
      <c r="C1630" t="s">
        <v>312</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416</v>
      </c>
      <c r="B1631">
        <v>2004</v>
      </c>
      <c r="C1631" t="s">
        <v>312</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416</v>
      </c>
      <c r="B1632">
        <v>2003</v>
      </c>
      <c r="C1632" t="s">
        <v>312</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416</v>
      </c>
      <c r="B1633">
        <v>2002</v>
      </c>
      <c r="C1633" t="s">
        <v>312</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416</v>
      </c>
      <c r="B1634">
        <v>2001</v>
      </c>
      <c r="C1634" t="s">
        <v>312</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416</v>
      </c>
      <c r="B1635">
        <v>2000</v>
      </c>
      <c r="C1635" t="s">
        <v>312</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417</v>
      </c>
      <c r="B1636">
        <v>2015</v>
      </c>
      <c r="C1636" t="s">
        <v>320</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417</v>
      </c>
      <c r="B1637">
        <v>2014</v>
      </c>
      <c r="C1637" t="s">
        <v>320</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417</v>
      </c>
      <c r="B1638">
        <v>2013</v>
      </c>
      <c r="C1638" t="s">
        <v>320</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417</v>
      </c>
      <c r="B1639">
        <v>2012</v>
      </c>
      <c r="C1639" t="s">
        <v>320</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417</v>
      </c>
      <c r="B1640">
        <v>2011</v>
      </c>
      <c r="C1640" t="s">
        <v>320</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417</v>
      </c>
      <c r="B1641">
        <v>2010</v>
      </c>
      <c r="C1641" t="s">
        <v>320</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417</v>
      </c>
      <c r="B1642">
        <v>2009</v>
      </c>
      <c r="C1642" t="s">
        <v>320</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417</v>
      </c>
      <c r="B1643">
        <v>2008</v>
      </c>
      <c r="C1643" t="s">
        <v>320</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417</v>
      </c>
      <c r="B1644">
        <v>2007</v>
      </c>
      <c r="C1644" t="s">
        <v>320</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417</v>
      </c>
      <c r="B1645">
        <v>2006</v>
      </c>
      <c r="C1645" t="s">
        <v>320</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417</v>
      </c>
      <c r="B1646">
        <v>2005</v>
      </c>
      <c r="C1646" t="s">
        <v>320</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417</v>
      </c>
      <c r="B1647">
        <v>2004</v>
      </c>
      <c r="C1647" t="s">
        <v>320</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417</v>
      </c>
      <c r="B1648">
        <v>2003</v>
      </c>
      <c r="C1648" t="s">
        <v>320</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417</v>
      </c>
      <c r="B1649">
        <v>2002</v>
      </c>
      <c r="C1649" t="s">
        <v>320</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417</v>
      </c>
      <c r="B1650">
        <v>2001</v>
      </c>
      <c r="C1650" t="s">
        <v>320</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417</v>
      </c>
      <c r="B1651">
        <v>2000</v>
      </c>
      <c r="C1651" t="s">
        <v>320</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418</v>
      </c>
      <c r="B1652">
        <v>2013</v>
      </c>
      <c r="C1652" t="s">
        <v>312</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419</v>
      </c>
      <c r="B1653">
        <v>2015</v>
      </c>
      <c r="C1653" t="s">
        <v>312</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419</v>
      </c>
      <c r="B1654">
        <v>2014</v>
      </c>
      <c r="C1654" t="s">
        <v>312</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419</v>
      </c>
      <c r="B1655">
        <v>2013</v>
      </c>
      <c r="C1655" t="s">
        <v>312</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419</v>
      </c>
      <c r="B1656">
        <v>2012</v>
      </c>
      <c r="C1656" t="s">
        <v>312</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419</v>
      </c>
      <c r="B1657">
        <v>2011</v>
      </c>
      <c r="C1657" t="s">
        <v>312</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419</v>
      </c>
      <c r="B1658">
        <v>2010</v>
      </c>
      <c r="C1658" t="s">
        <v>312</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419</v>
      </c>
      <c r="B1659">
        <v>2009</v>
      </c>
      <c r="C1659" t="s">
        <v>312</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419</v>
      </c>
      <c r="B1660">
        <v>2008</v>
      </c>
      <c r="C1660" t="s">
        <v>312</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419</v>
      </c>
      <c r="B1661">
        <v>2007</v>
      </c>
      <c r="C1661" t="s">
        <v>312</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419</v>
      </c>
      <c r="B1662">
        <v>2006</v>
      </c>
      <c r="C1662" t="s">
        <v>312</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419</v>
      </c>
      <c r="B1663">
        <v>2005</v>
      </c>
      <c r="C1663" t="s">
        <v>312</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419</v>
      </c>
      <c r="B1664">
        <v>2004</v>
      </c>
      <c r="C1664" t="s">
        <v>312</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419</v>
      </c>
      <c r="B1665">
        <v>2003</v>
      </c>
      <c r="C1665" t="s">
        <v>312</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419</v>
      </c>
      <c r="B1666">
        <v>2002</v>
      </c>
      <c r="C1666" t="s">
        <v>312</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419</v>
      </c>
      <c r="B1667">
        <v>2001</v>
      </c>
      <c r="C1667" t="s">
        <v>312</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419</v>
      </c>
      <c r="B1668">
        <v>2000</v>
      </c>
      <c r="C1668" t="s">
        <v>312</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420</v>
      </c>
      <c r="B1669">
        <v>2015</v>
      </c>
      <c r="C1669" t="s">
        <v>312</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420</v>
      </c>
      <c r="B1670">
        <v>2014</v>
      </c>
      <c r="C1670" t="s">
        <v>312</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420</v>
      </c>
      <c r="B1671">
        <v>2013</v>
      </c>
      <c r="C1671" t="s">
        <v>312</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420</v>
      </c>
      <c r="B1672">
        <v>2012</v>
      </c>
      <c r="C1672" t="s">
        <v>312</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420</v>
      </c>
      <c r="B1673">
        <v>2011</v>
      </c>
      <c r="C1673" t="s">
        <v>312</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420</v>
      </c>
      <c r="B1674">
        <v>2010</v>
      </c>
      <c r="C1674" t="s">
        <v>312</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420</v>
      </c>
      <c r="B1675">
        <v>2009</v>
      </c>
      <c r="C1675" t="s">
        <v>312</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420</v>
      </c>
      <c r="B1676">
        <v>2008</v>
      </c>
      <c r="C1676" t="s">
        <v>312</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420</v>
      </c>
      <c r="B1677">
        <v>2007</v>
      </c>
      <c r="C1677" t="s">
        <v>312</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420</v>
      </c>
      <c r="B1678">
        <v>2006</v>
      </c>
      <c r="C1678" t="s">
        <v>312</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420</v>
      </c>
      <c r="B1679">
        <v>2005</v>
      </c>
      <c r="C1679" t="s">
        <v>312</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420</v>
      </c>
      <c r="B1680">
        <v>2004</v>
      </c>
      <c r="C1680" t="s">
        <v>312</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420</v>
      </c>
      <c r="B1681">
        <v>2003</v>
      </c>
      <c r="C1681" t="s">
        <v>312</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420</v>
      </c>
      <c r="B1682">
        <v>2002</v>
      </c>
      <c r="C1682" t="s">
        <v>312</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420</v>
      </c>
      <c r="B1683">
        <v>2001</v>
      </c>
      <c r="C1683" t="s">
        <v>312</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420</v>
      </c>
      <c r="B1684">
        <v>2000</v>
      </c>
      <c r="C1684" t="s">
        <v>312</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421</v>
      </c>
      <c r="B1685">
        <v>2015</v>
      </c>
      <c r="C1685" t="s">
        <v>312</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421</v>
      </c>
      <c r="B1686">
        <v>2014</v>
      </c>
      <c r="C1686" t="s">
        <v>312</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421</v>
      </c>
      <c r="B1687">
        <v>2013</v>
      </c>
      <c r="C1687" t="s">
        <v>312</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421</v>
      </c>
      <c r="B1688">
        <v>2012</v>
      </c>
      <c r="C1688" t="s">
        <v>312</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421</v>
      </c>
      <c r="B1689">
        <v>2011</v>
      </c>
      <c r="C1689" t="s">
        <v>312</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421</v>
      </c>
      <c r="B1690">
        <v>2010</v>
      </c>
      <c r="C1690" t="s">
        <v>312</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421</v>
      </c>
      <c r="B1691">
        <v>2009</v>
      </c>
      <c r="C1691" t="s">
        <v>312</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421</v>
      </c>
      <c r="B1692">
        <v>2008</v>
      </c>
      <c r="C1692" t="s">
        <v>312</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421</v>
      </c>
      <c r="B1693">
        <v>2007</v>
      </c>
      <c r="C1693" t="s">
        <v>312</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421</v>
      </c>
      <c r="B1694">
        <v>2006</v>
      </c>
      <c r="C1694" t="s">
        <v>312</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421</v>
      </c>
      <c r="B1695">
        <v>2005</v>
      </c>
      <c r="C1695" t="s">
        <v>312</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421</v>
      </c>
      <c r="B1696">
        <v>2004</v>
      </c>
      <c r="C1696" t="s">
        <v>312</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421</v>
      </c>
      <c r="B1697">
        <v>2003</v>
      </c>
      <c r="C1697" t="s">
        <v>312</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421</v>
      </c>
      <c r="B1698">
        <v>2002</v>
      </c>
      <c r="C1698" t="s">
        <v>312</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421</v>
      </c>
      <c r="B1699">
        <v>2001</v>
      </c>
      <c r="C1699" t="s">
        <v>312</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421</v>
      </c>
      <c r="B1700">
        <v>2000</v>
      </c>
      <c r="C1700" t="s">
        <v>312</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422</v>
      </c>
      <c r="B1701">
        <v>2015</v>
      </c>
      <c r="C1701" t="s">
        <v>312</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422</v>
      </c>
      <c r="B1702">
        <v>2014</v>
      </c>
      <c r="C1702" t="s">
        <v>312</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422</v>
      </c>
      <c r="B1703">
        <v>2013</v>
      </c>
      <c r="C1703" t="s">
        <v>312</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422</v>
      </c>
      <c r="B1704">
        <v>2012</v>
      </c>
      <c r="C1704" t="s">
        <v>312</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422</v>
      </c>
      <c r="B1705">
        <v>2011</v>
      </c>
      <c r="C1705" t="s">
        <v>312</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422</v>
      </c>
      <c r="B1706">
        <v>2010</v>
      </c>
      <c r="C1706" t="s">
        <v>312</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422</v>
      </c>
      <c r="B1707">
        <v>2009</v>
      </c>
      <c r="C1707" t="s">
        <v>312</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422</v>
      </c>
      <c r="B1708">
        <v>2008</v>
      </c>
      <c r="C1708" t="s">
        <v>312</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422</v>
      </c>
      <c r="B1709">
        <v>2007</v>
      </c>
      <c r="C1709" t="s">
        <v>312</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422</v>
      </c>
      <c r="B1710">
        <v>2006</v>
      </c>
      <c r="C1710" t="s">
        <v>312</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422</v>
      </c>
      <c r="B1711">
        <v>2005</v>
      </c>
      <c r="C1711" t="s">
        <v>312</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422</v>
      </c>
      <c r="B1712">
        <v>2004</v>
      </c>
      <c r="C1712" t="s">
        <v>312</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422</v>
      </c>
      <c r="B1713">
        <v>2003</v>
      </c>
      <c r="C1713" t="s">
        <v>312</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422</v>
      </c>
      <c r="B1714">
        <v>2002</v>
      </c>
      <c r="C1714" t="s">
        <v>312</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422</v>
      </c>
      <c r="B1715">
        <v>2001</v>
      </c>
      <c r="C1715" t="s">
        <v>312</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422</v>
      </c>
      <c r="B1716">
        <v>2000</v>
      </c>
      <c r="C1716" t="s">
        <v>312</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423</v>
      </c>
      <c r="B1717">
        <v>2013</v>
      </c>
      <c r="C1717" t="s">
        <v>312</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424</v>
      </c>
      <c r="B1718">
        <v>2015</v>
      </c>
      <c r="C1718" t="s">
        <v>312</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424</v>
      </c>
      <c r="B1719">
        <v>2014</v>
      </c>
      <c r="C1719" t="s">
        <v>312</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424</v>
      </c>
      <c r="B1720">
        <v>2013</v>
      </c>
      <c r="C1720" t="s">
        <v>312</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424</v>
      </c>
      <c r="B1721">
        <v>2012</v>
      </c>
      <c r="C1721" t="s">
        <v>312</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424</v>
      </c>
      <c r="B1722">
        <v>2011</v>
      </c>
      <c r="C1722" t="s">
        <v>312</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424</v>
      </c>
      <c r="B1723">
        <v>2010</v>
      </c>
      <c r="C1723" t="s">
        <v>312</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424</v>
      </c>
      <c r="B1724">
        <v>2009</v>
      </c>
      <c r="C1724" t="s">
        <v>312</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424</v>
      </c>
      <c r="B1725">
        <v>2008</v>
      </c>
      <c r="C1725" t="s">
        <v>312</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424</v>
      </c>
      <c r="B1726">
        <v>2007</v>
      </c>
      <c r="C1726" t="s">
        <v>312</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424</v>
      </c>
      <c r="B1727">
        <v>2006</v>
      </c>
      <c r="C1727" t="s">
        <v>312</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424</v>
      </c>
      <c r="B1728">
        <v>2005</v>
      </c>
      <c r="C1728" t="s">
        <v>312</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424</v>
      </c>
      <c r="B1729">
        <v>2004</v>
      </c>
      <c r="C1729" t="s">
        <v>312</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424</v>
      </c>
      <c r="B1730">
        <v>2003</v>
      </c>
      <c r="C1730" t="s">
        <v>312</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424</v>
      </c>
      <c r="B1731">
        <v>2002</v>
      </c>
      <c r="C1731" t="s">
        <v>312</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424</v>
      </c>
      <c r="B1732">
        <v>2001</v>
      </c>
      <c r="C1732" t="s">
        <v>312</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424</v>
      </c>
      <c r="B1733">
        <v>2000</v>
      </c>
      <c r="C1733" t="s">
        <v>312</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425</v>
      </c>
      <c r="B1734">
        <v>2015</v>
      </c>
      <c r="C1734" t="s">
        <v>312</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425</v>
      </c>
      <c r="B1735">
        <v>2014</v>
      </c>
      <c r="C1735" t="s">
        <v>312</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425</v>
      </c>
      <c r="B1736">
        <v>2013</v>
      </c>
      <c r="C1736" t="s">
        <v>312</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425</v>
      </c>
      <c r="B1737">
        <v>2012</v>
      </c>
      <c r="C1737" t="s">
        <v>312</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425</v>
      </c>
      <c r="B1738">
        <v>2011</v>
      </c>
      <c r="C1738" t="s">
        <v>312</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425</v>
      </c>
      <c r="B1739">
        <v>2010</v>
      </c>
      <c r="C1739" t="s">
        <v>312</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425</v>
      </c>
      <c r="B1740">
        <v>2009</v>
      </c>
      <c r="C1740" t="s">
        <v>312</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425</v>
      </c>
      <c r="B1741">
        <v>2008</v>
      </c>
      <c r="C1741" t="s">
        <v>312</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425</v>
      </c>
      <c r="B1742">
        <v>2007</v>
      </c>
      <c r="C1742" t="s">
        <v>312</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425</v>
      </c>
      <c r="B1743">
        <v>2006</v>
      </c>
      <c r="C1743" t="s">
        <v>312</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425</v>
      </c>
      <c r="B1744">
        <v>2005</v>
      </c>
      <c r="C1744" t="s">
        <v>312</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425</v>
      </c>
      <c r="B1745">
        <v>2004</v>
      </c>
      <c r="C1745" t="s">
        <v>312</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425</v>
      </c>
      <c r="B1746">
        <v>2003</v>
      </c>
      <c r="C1746" t="s">
        <v>312</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425</v>
      </c>
      <c r="B1747">
        <v>2002</v>
      </c>
      <c r="C1747" t="s">
        <v>312</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425</v>
      </c>
      <c r="B1748">
        <v>2001</v>
      </c>
      <c r="C1748" t="s">
        <v>312</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425</v>
      </c>
      <c r="B1749">
        <v>2000</v>
      </c>
      <c r="C1749" t="s">
        <v>312</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426</v>
      </c>
      <c r="B1750">
        <v>2015</v>
      </c>
      <c r="C1750" t="s">
        <v>312</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426</v>
      </c>
      <c r="B1751">
        <v>2014</v>
      </c>
      <c r="C1751" t="s">
        <v>312</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426</v>
      </c>
      <c r="B1752">
        <v>2013</v>
      </c>
      <c r="C1752" t="s">
        <v>312</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426</v>
      </c>
      <c r="B1753">
        <v>2012</v>
      </c>
      <c r="C1753" t="s">
        <v>312</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426</v>
      </c>
      <c r="B1754">
        <v>2011</v>
      </c>
      <c r="C1754" t="s">
        <v>312</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426</v>
      </c>
      <c r="B1755">
        <v>2010</v>
      </c>
      <c r="C1755" t="s">
        <v>312</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426</v>
      </c>
      <c r="B1756">
        <v>2009</v>
      </c>
      <c r="C1756" t="s">
        <v>312</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426</v>
      </c>
      <c r="B1757">
        <v>2008</v>
      </c>
      <c r="C1757" t="s">
        <v>312</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426</v>
      </c>
      <c r="B1758">
        <v>2007</v>
      </c>
      <c r="C1758" t="s">
        <v>312</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426</v>
      </c>
      <c r="B1759">
        <v>2006</v>
      </c>
      <c r="C1759" t="s">
        <v>312</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426</v>
      </c>
      <c r="B1760">
        <v>2005</v>
      </c>
      <c r="C1760" t="s">
        <v>312</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426</v>
      </c>
      <c r="B1761">
        <v>2004</v>
      </c>
      <c r="C1761" t="s">
        <v>312</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426</v>
      </c>
      <c r="B1762">
        <v>2003</v>
      </c>
      <c r="C1762" t="s">
        <v>312</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426</v>
      </c>
      <c r="B1763">
        <v>2002</v>
      </c>
      <c r="C1763" t="s">
        <v>312</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426</v>
      </c>
      <c r="B1764">
        <v>2001</v>
      </c>
      <c r="C1764" t="s">
        <v>312</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426</v>
      </c>
      <c r="B1765">
        <v>2000</v>
      </c>
      <c r="C1765" t="s">
        <v>312</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427</v>
      </c>
      <c r="B1766">
        <v>2015</v>
      </c>
      <c r="C1766" t="s">
        <v>312</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427</v>
      </c>
      <c r="B1767">
        <v>2014</v>
      </c>
      <c r="C1767" t="s">
        <v>312</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427</v>
      </c>
      <c r="B1768">
        <v>2013</v>
      </c>
      <c r="C1768" t="s">
        <v>312</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427</v>
      </c>
      <c r="B1769">
        <v>2012</v>
      </c>
      <c r="C1769" t="s">
        <v>312</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427</v>
      </c>
      <c r="B1770">
        <v>2011</v>
      </c>
      <c r="C1770" t="s">
        <v>312</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427</v>
      </c>
      <c r="B1771">
        <v>2010</v>
      </c>
      <c r="C1771" t="s">
        <v>312</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427</v>
      </c>
      <c r="B1772">
        <v>2009</v>
      </c>
      <c r="C1772" t="s">
        <v>312</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427</v>
      </c>
      <c r="B1773">
        <v>2008</v>
      </c>
      <c r="C1773" t="s">
        <v>312</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427</v>
      </c>
      <c r="B1774">
        <v>2007</v>
      </c>
      <c r="C1774" t="s">
        <v>312</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427</v>
      </c>
      <c r="B1775">
        <v>2006</v>
      </c>
      <c r="C1775" t="s">
        <v>312</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427</v>
      </c>
      <c r="B1776">
        <v>2005</v>
      </c>
      <c r="C1776" t="s">
        <v>312</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427</v>
      </c>
      <c r="B1777">
        <v>2004</v>
      </c>
      <c r="C1777" t="s">
        <v>312</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427</v>
      </c>
      <c r="B1778">
        <v>2003</v>
      </c>
      <c r="C1778" t="s">
        <v>312</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427</v>
      </c>
      <c r="B1779">
        <v>2002</v>
      </c>
      <c r="C1779" t="s">
        <v>312</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427</v>
      </c>
      <c r="B1780">
        <v>2001</v>
      </c>
      <c r="C1780" t="s">
        <v>312</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427</v>
      </c>
      <c r="B1781">
        <v>2000</v>
      </c>
      <c r="C1781" t="s">
        <v>312</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428</v>
      </c>
      <c r="B1782">
        <v>2015</v>
      </c>
      <c r="C1782" t="s">
        <v>312</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428</v>
      </c>
      <c r="B1783">
        <v>2014</v>
      </c>
      <c r="C1783" t="s">
        <v>312</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428</v>
      </c>
      <c r="B1784">
        <v>2013</v>
      </c>
      <c r="C1784" t="s">
        <v>312</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428</v>
      </c>
      <c r="B1785">
        <v>2012</v>
      </c>
      <c r="C1785" t="s">
        <v>312</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428</v>
      </c>
      <c r="B1786">
        <v>2011</v>
      </c>
      <c r="C1786" t="s">
        <v>312</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428</v>
      </c>
      <c r="B1787">
        <v>2010</v>
      </c>
      <c r="C1787" t="s">
        <v>312</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428</v>
      </c>
      <c r="B1788">
        <v>2009</v>
      </c>
      <c r="C1788" t="s">
        <v>312</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428</v>
      </c>
      <c r="B1789">
        <v>2008</v>
      </c>
      <c r="C1789" t="s">
        <v>312</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428</v>
      </c>
      <c r="B1790">
        <v>2007</v>
      </c>
      <c r="C1790" t="s">
        <v>312</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428</v>
      </c>
      <c r="B1791">
        <v>2006</v>
      </c>
      <c r="C1791" t="s">
        <v>312</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428</v>
      </c>
      <c r="B1792">
        <v>2005</v>
      </c>
      <c r="C1792" t="s">
        <v>312</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428</v>
      </c>
      <c r="B1793">
        <v>2004</v>
      </c>
      <c r="C1793" t="s">
        <v>312</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428</v>
      </c>
      <c r="B1794">
        <v>2003</v>
      </c>
      <c r="C1794" t="s">
        <v>312</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428</v>
      </c>
      <c r="B1795">
        <v>2002</v>
      </c>
      <c r="C1795" t="s">
        <v>312</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428</v>
      </c>
      <c r="B1796">
        <v>2001</v>
      </c>
      <c r="C1796" t="s">
        <v>312</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428</v>
      </c>
      <c r="B1797">
        <v>2000</v>
      </c>
      <c r="C1797" t="s">
        <v>312</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429</v>
      </c>
      <c r="B1798">
        <v>2015</v>
      </c>
      <c r="C1798" t="s">
        <v>312</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429</v>
      </c>
      <c r="B1799">
        <v>2014</v>
      </c>
      <c r="C1799" t="s">
        <v>312</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429</v>
      </c>
      <c r="B1800">
        <v>2013</v>
      </c>
      <c r="C1800" t="s">
        <v>312</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429</v>
      </c>
      <c r="B1801">
        <v>2012</v>
      </c>
      <c r="C1801" t="s">
        <v>312</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429</v>
      </c>
      <c r="B1802">
        <v>2011</v>
      </c>
      <c r="C1802" t="s">
        <v>312</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429</v>
      </c>
      <c r="B1803">
        <v>2010</v>
      </c>
      <c r="C1803" t="s">
        <v>312</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429</v>
      </c>
      <c r="B1804">
        <v>2009</v>
      </c>
      <c r="C1804" t="s">
        <v>312</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429</v>
      </c>
      <c r="B1805">
        <v>2008</v>
      </c>
      <c r="C1805" t="s">
        <v>312</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429</v>
      </c>
      <c r="B1806">
        <v>2007</v>
      </c>
      <c r="C1806" t="s">
        <v>312</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429</v>
      </c>
      <c r="B1807">
        <v>2006</v>
      </c>
      <c r="C1807" t="s">
        <v>312</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429</v>
      </c>
      <c r="B1808">
        <v>2005</v>
      </c>
      <c r="C1808" t="s">
        <v>312</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429</v>
      </c>
      <c r="B1809">
        <v>2004</v>
      </c>
      <c r="C1809" t="s">
        <v>312</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429</v>
      </c>
      <c r="B1810">
        <v>2003</v>
      </c>
      <c r="C1810" t="s">
        <v>312</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429</v>
      </c>
      <c r="B1811">
        <v>2002</v>
      </c>
      <c r="C1811" t="s">
        <v>312</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429</v>
      </c>
      <c r="B1812">
        <v>2001</v>
      </c>
      <c r="C1812" t="s">
        <v>312</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429</v>
      </c>
      <c r="B1813">
        <v>2000</v>
      </c>
      <c r="C1813" t="s">
        <v>312</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430</v>
      </c>
      <c r="B1814">
        <v>2013</v>
      </c>
      <c r="C1814" t="s">
        <v>312</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431</v>
      </c>
      <c r="B1815">
        <v>2015</v>
      </c>
      <c r="C1815" t="s">
        <v>312</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431</v>
      </c>
      <c r="B1816">
        <v>2014</v>
      </c>
      <c r="C1816" t="s">
        <v>312</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431</v>
      </c>
      <c r="B1817">
        <v>2013</v>
      </c>
      <c r="C1817" t="s">
        <v>312</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431</v>
      </c>
      <c r="B1818">
        <v>2012</v>
      </c>
      <c r="C1818" t="s">
        <v>312</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431</v>
      </c>
      <c r="B1819">
        <v>2011</v>
      </c>
      <c r="C1819" t="s">
        <v>312</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431</v>
      </c>
      <c r="B1820">
        <v>2010</v>
      </c>
      <c r="C1820" t="s">
        <v>312</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431</v>
      </c>
      <c r="B1821">
        <v>2009</v>
      </c>
      <c r="C1821" t="s">
        <v>312</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431</v>
      </c>
      <c r="B1822">
        <v>2008</v>
      </c>
      <c r="C1822" t="s">
        <v>312</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431</v>
      </c>
      <c r="B1823">
        <v>2007</v>
      </c>
      <c r="C1823" t="s">
        <v>312</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431</v>
      </c>
      <c r="B1824">
        <v>2006</v>
      </c>
      <c r="C1824" t="s">
        <v>312</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431</v>
      </c>
      <c r="B1825">
        <v>2005</v>
      </c>
      <c r="C1825" t="s">
        <v>312</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431</v>
      </c>
      <c r="B1826">
        <v>2004</v>
      </c>
      <c r="C1826" t="s">
        <v>312</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431</v>
      </c>
      <c r="B1827">
        <v>2003</v>
      </c>
      <c r="C1827" t="s">
        <v>312</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431</v>
      </c>
      <c r="B1828">
        <v>2002</v>
      </c>
      <c r="C1828" t="s">
        <v>312</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431</v>
      </c>
      <c r="B1829">
        <v>2001</v>
      </c>
      <c r="C1829" t="s">
        <v>312</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431</v>
      </c>
      <c r="B1830">
        <v>2000</v>
      </c>
      <c r="C1830" t="s">
        <v>312</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432</v>
      </c>
      <c r="B1831">
        <v>2015</v>
      </c>
      <c r="C1831" t="s">
        <v>320</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432</v>
      </c>
      <c r="B1832">
        <v>2014</v>
      </c>
      <c r="C1832" t="s">
        <v>320</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432</v>
      </c>
      <c r="B1833">
        <v>2013</v>
      </c>
      <c r="C1833" t="s">
        <v>320</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432</v>
      </c>
      <c r="B1834">
        <v>2012</v>
      </c>
      <c r="C1834" t="s">
        <v>320</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432</v>
      </c>
      <c r="B1835">
        <v>2011</v>
      </c>
      <c r="C1835" t="s">
        <v>320</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432</v>
      </c>
      <c r="B1836">
        <v>2010</v>
      </c>
      <c r="C1836" t="s">
        <v>320</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432</v>
      </c>
      <c r="B1837">
        <v>2009</v>
      </c>
      <c r="C1837" t="s">
        <v>320</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432</v>
      </c>
      <c r="B1838">
        <v>2008</v>
      </c>
      <c r="C1838" t="s">
        <v>320</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432</v>
      </c>
      <c r="B1839">
        <v>2007</v>
      </c>
      <c r="C1839" t="s">
        <v>320</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432</v>
      </c>
      <c r="B1840">
        <v>2006</v>
      </c>
      <c r="C1840" t="s">
        <v>320</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432</v>
      </c>
      <c r="B1841">
        <v>2005</v>
      </c>
      <c r="C1841" t="s">
        <v>320</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432</v>
      </c>
      <c r="B1842">
        <v>2004</v>
      </c>
      <c r="C1842" t="s">
        <v>320</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432</v>
      </c>
      <c r="B1843">
        <v>2003</v>
      </c>
      <c r="C1843" t="s">
        <v>320</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432</v>
      </c>
      <c r="B1844">
        <v>2002</v>
      </c>
      <c r="C1844" t="s">
        <v>320</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432</v>
      </c>
      <c r="B1845">
        <v>2001</v>
      </c>
      <c r="C1845" t="s">
        <v>320</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432</v>
      </c>
      <c r="B1846">
        <v>2000</v>
      </c>
      <c r="C1846" t="s">
        <v>320</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433</v>
      </c>
      <c r="B1847">
        <v>2015</v>
      </c>
      <c r="C1847" t="s">
        <v>320</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433</v>
      </c>
      <c r="B1848">
        <v>2014</v>
      </c>
      <c r="C1848" t="s">
        <v>320</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433</v>
      </c>
      <c r="B1849">
        <v>2013</v>
      </c>
      <c r="C1849" t="s">
        <v>320</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433</v>
      </c>
      <c r="B1850">
        <v>2012</v>
      </c>
      <c r="C1850" t="s">
        <v>320</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433</v>
      </c>
      <c r="B1851">
        <v>2011</v>
      </c>
      <c r="C1851" t="s">
        <v>320</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433</v>
      </c>
      <c r="B1852">
        <v>2010</v>
      </c>
      <c r="C1852" t="s">
        <v>320</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433</v>
      </c>
      <c r="B1853">
        <v>2009</v>
      </c>
      <c r="C1853" t="s">
        <v>320</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433</v>
      </c>
      <c r="B1854">
        <v>2008</v>
      </c>
      <c r="C1854" t="s">
        <v>320</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433</v>
      </c>
      <c r="B1855">
        <v>2007</v>
      </c>
      <c r="C1855" t="s">
        <v>320</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433</v>
      </c>
      <c r="B1856">
        <v>2006</v>
      </c>
      <c r="C1856" t="s">
        <v>320</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433</v>
      </c>
      <c r="B1857">
        <v>2005</v>
      </c>
      <c r="C1857" t="s">
        <v>320</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433</v>
      </c>
      <c r="B1858">
        <v>2004</v>
      </c>
      <c r="C1858" t="s">
        <v>320</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433</v>
      </c>
      <c r="B1859">
        <v>2003</v>
      </c>
      <c r="C1859" t="s">
        <v>320</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433</v>
      </c>
      <c r="B1860">
        <v>2002</v>
      </c>
      <c r="C1860" t="s">
        <v>320</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433</v>
      </c>
      <c r="B1861">
        <v>2001</v>
      </c>
      <c r="C1861" t="s">
        <v>320</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433</v>
      </c>
      <c r="B1862">
        <v>2000</v>
      </c>
      <c r="C1862" t="s">
        <v>320</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434</v>
      </c>
      <c r="B1863">
        <v>2015</v>
      </c>
      <c r="C1863" t="s">
        <v>312</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434</v>
      </c>
      <c r="B1864">
        <v>2014</v>
      </c>
      <c r="C1864" t="s">
        <v>312</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434</v>
      </c>
      <c r="B1865">
        <v>2013</v>
      </c>
      <c r="C1865" t="s">
        <v>312</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434</v>
      </c>
      <c r="B1866">
        <v>2012</v>
      </c>
      <c r="C1866" t="s">
        <v>312</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434</v>
      </c>
      <c r="B1867">
        <v>2011</v>
      </c>
      <c r="C1867" t="s">
        <v>312</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434</v>
      </c>
      <c r="B1868">
        <v>2010</v>
      </c>
      <c r="C1868" t="s">
        <v>312</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434</v>
      </c>
      <c r="B1869">
        <v>2009</v>
      </c>
      <c r="C1869" t="s">
        <v>312</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434</v>
      </c>
      <c r="B1870">
        <v>2008</v>
      </c>
      <c r="C1870" t="s">
        <v>312</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434</v>
      </c>
      <c r="B1871">
        <v>2007</v>
      </c>
      <c r="C1871" t="s">
        <v>312</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434</v>
      </c>
      <c r="B1872">
        <v>2006</v>
      </c>
      <c r="C1872" t="s">
        <v>312</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434</v>
      </c>
      <c r="B1873">
        <v>2005</v>
      </c>
      <c r="C1873" t="s">
        <v>312</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434</v>
      </c>
      <c r="B1874">
        <v>2004</v>
      </c>
      <c r="C1874" t="s">
        <v>312</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434</v>
      </c>
      <c r="B1875">
        <v>2003</v>
      </c>
      <c r="C1875" t="s">
        <v>312</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434</v>
      </c>
      <c r="B1876">
        <v>2002</v>
      </c>
      <c r="C1876" t="s">
        <v>312</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434</v>
      </c>
      <c r="B1877">
        <v>2001</v>
      </c>
      <c r="C1877" t="s">
        <v>312</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434</v>
      </c>
      <c r="B1878">
        <v>2000</v>
      </c>
      <c r="C1878" t="s">
        <v>312</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435</v>
      </c>
      <c r="B1879">
        <v>2015</v>
      </c>
      <c r="C1879" t="s">
        <v>312</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435</v>
      </c>
      <c r="B1880">
        <v>2014</v>
      </c>
      <c r="C1880" t="s">
        <v>312</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435</v>
      </c>
      <c r="B1881">
        <v>2013</v>
      </c>
      <c r="C1881" t="s">
        <v>312</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435</v>
      </c>
      <c r="B1882">
        <v>2012</v>
      </c>
      <c r="C1882" t="s">
        <v>312</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435</v>
      </c>
      <c r="B1883">
        <v>2011</v>
      </c>
      <c r="C1883" t="s">
        <v>312</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435</v>
      </c>
      <c r="B1884">
        <v>2010</v>
      </c>
      <c r="C1884" t="s">
        <v>312</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435</v>
      </c>
      <c r="B1885">
        <v>2009</v>
      </c>
      <c r="C1885" t="s">
        <v>312</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435</v>
      </c>
      <c r="B1886">
        <v>2008</v>
      </c>
      <c r="C1886" t="s">
        <v>312</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435</v>
      </c>
      <c r="B1887">
        <v>2007</v>
      </c>
      <c r="C1887" t="s">
        <v>312</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435</v>
      </c>
      <c r="B1888">
        <v>2006</v>
      </c>
      <c r="C1888" t="s">
        <v>312</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435</v>
      </c>
      <c r="B1889">
        <v>2005</v>
      </c>
      <c r="C1889" t="s">
        <v>312</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435</v>
      </c>
      <c r="B1890">
        <v>2004</v>
      </c>
      <c r="C1890" t="s">
        <v>312</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435</v>
      </c>
      <c r="B1891">
        <v>2003</v>
      </c>
      <c r="C1891" t="s">
        <v>312</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435</v>
      </c>
      <c r="B1892">
        <v>2002</v>
      </c>
      <c r="C1892" t="s">
        <v>312</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435</v>
      </c>
      <c r="B1893">
        <v>2001</v>
      </c>
      <c r="C1893" t="s">
        <v>312</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435</v>
      </c>
      <c r="B1894">
        <v>2000</v>
      </c>
      <c r="C1894" t="s">
        <v>312</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436</v>
      </c>
      <c r="B1895">
        <v>2015</v>
      </c>
      <c r="C1895" t="s">
        <v>312</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436</v>
      </c>
      <c r="B1896">
        <v>2014</v>
      </c>
      <c r="C1896" t="s">
        <v>312</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436</v>
      </c>
      <c r="B1897">
        <v>2013</v>
      </c>
      <c r="C1897" t="s">
        <v>312</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436</v>
      </c>
      <c r="B1898">
        <v>2012</v>
      </c>
      <c r="C1898" t="s">
        <v>312</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436</v>
      </c>
      <c r="B1899">
        <v>2011</v>
      </c>
      <c r="C1899" t="s">
        <v>312</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436</v>
      </c>
      <c r="B1900">
        <v>2010</v>
      </c>
      <c r="C1900" t="s">
        <v>312</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436</v>
      </c>
      <c r="B1901">
        <v>2009</v>
      </c>
      <c r="C1901" t="s">
        <v>312</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436</v>
      </c>
      <c r="B1902">
        <v>2008</v>
      </c>
      <c r="C1902" t="s">
        <v>312</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436</v>
      </c>
      <c r="B1903">
        <v>2007</v>
      </c>
      <c r="C1903" t="s">
        <v>312</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436</v>
      </c>
      <c r="B1904">
        <v>2006</v>
      </c>
      <c r="C1904" t="s">
        <v>312</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436</v>
      </c>
      <c r="B1905">
        <v>2005</v>
      </c>
      <c r="C1905" t="s">
        <v>312</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436</v>
      </c>
      <c r="B1906">
        <v>2004</v>
      </c>
      <c r="C1906" t="s">
        <v>312</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436</v>
      </c>
      <c r="B1907">
        <v>2003</v>
      </c>
      <c r="C1907" t="s">
        <v>312</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436</v>
      </c>
      <c r="B1908">
        <v>2002</v>
      </c>
      <c r="C1908" t="s">
        <v>312</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436</v>
      </c>
      <c r="B1909">
        <v>2001</v>
      </c>
      <c r="C1909" t="s">
        <v>312</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436</v>
      </c>
      <c r="B1910">
        <v>2000</v>
      </c>
      <c r="C1910" t="s">
        <v>312</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437</v>
      </c>
      <c r="B1911">
        <v>2013</v>
      </c>
      <c r="C1911" t="s">
        <v>312</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438</v>
      </c>
      <c r="B1912">
        <v>2015</v>
      </c>
      <c r="C1912" t="s">
        <v>320</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438</v>
      </c>
      <c r="B1913">
        <v>2014</v>
      </c>
      <c r="C1913" t="s">
        <v>320</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438</v>
      </c>
      <c r="B1914">
        <v>2013</v>
      </c>
      <c r="C1914" t="s">
        <v>320</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438</v>
      </c>
      <c r="B1915">
        <v>2012</v>
      </c>
      <c r="C1915" t="s">
        <v>320</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438</v>
      </c>
      <c r="B1916">
        <v>2011</v>
      </c>
      <c r="C1916" t="s">
        <v>320</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438</v>
      </c>
      <c r="B1917">
        <v>2010</v>
      </c>
      <c r="C1917" t="s">
        <v>320</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438</v>
      </c>
      <c r="B1918">
        <v>2009</v>
      </c>
      <c r="C1918" t="s">
        <v>320</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438</v>
      </c>
      <c r="B1919">
        <v>2008</v>
      </c>
      <c r="C1919" t="s">
        <v>320</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438</v>
      </c>
      <c r="B1920">
        <v>2007</v>
      </c>
      <c r="C1920" t="s">
        <v>320</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438</v>
      </c>
      <c r="B1921">
        <v>2006</v>
      </c>
      <c r="C1921" t="s">
        <v>320</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438</v>
      </c>
      <c r="B1922">
        <v>2005</v>
      </c>
      <c r="C1922" t="s">
        <v>320</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438</v>
      </c>
      <c r="B1923">
        <v>2004</v>
      </c>
      <c r="C1923" t="s">
        <v>320</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438</v>
      </c>
      <c r="B1924">
        <v>2003</v>
      </c>
      <c r="C1924" t="s">
        <v>320</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438</v>
      </c>
      <c r="B1925">
        <v>2002</v>
      </c>
      <c r="C1925" t="s">
        <v>320</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438</v>
      </c>
      <c r="B1926">
        <v>2001</v>
      </c>
      <c r="C1926" t="s">
        <v>320</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438</v>
      </c>
      <c r="B1927">
        <v>2000</v>
      </c>
      <c r="C1927" t="s">
        <v>320</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439</v>
      </c>
      <c r="B1928">
        <v>2015</v>
      </c>
      <c r="C1928" t="s">
        <v>312</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439</v>
      </c>
      <c r="B1929">
        <v>2014</v>
      </c>
      <c r="C1929" t="s">
        <v>312</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439</v>
      </c>
      <c r="B1930">
        <v>2013</v>
      </c>
      <c r="C1930" t="s">
        <v>312</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439</v>
      </c>
      <c r="B1931">
        <v>2012</v>
      </c>
      <c r="C1931" t="s">
        <v>312</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439</v>
      </c>
      <c r="B1932">
        <v>2011</v>
      </c>
      <c r="C1932" t="s">
        <v>312</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439</v>
      </c>
      <c r="B1933">
        <v>2010</v>
      </c>
      <c r="C1933" t="s">
        <v>312</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439</v>
      </c>
      <c r="B1934">
        <v>2009</v>
      </c>
      <c r="C1934" t="s">
        <v>312</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439</v>
      </c>
      <c r="B1935">
        <v>2008</v>
      </c>
      <c r="C1935" t="s">
        <v>312</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439</v>
      </c>
      <c r="B1936">
        <v>2007</v>
      </c>
      <c r="C1936" t="s">
        <v>312</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439</v>
      </c>
      <c r="B1937">
        <v>2006</v>
      </c>
      <c r="C1937" t="s">
        <v>312</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439</v>
      </c>
      <c r="B1938">
        <v>2005</v>
      </c>
      <c r="C1938" t="s">
        <v>312</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439</v>
      </c>
      <c r="B1939">
        <v>2004</v>
      </c>
      <c r="C1939" t="s">
        <v>312</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439</v>
      </c>
      <c r="B1940">
        <v>2003</v>
      </c>
      <c r="C1940" t="s">
        <v>312</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439</v>
      </c>
      <c r="B1941">
        <v>2002</v>
      </c>
      <c r="C1941" t="s">
        <v>312</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439</v>
      </c>
      <c r="B1942">
        <v>2001</v>
      </c>
      <c r="C1942" t="s">
        <v>312</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439</v>
      </c>
      <c r="B1943">
        <v>2000</v>
      </c>
      <c r="C1943" t="s">
        <v>312</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440</v>
      </c>
      <c r="B1944">
        <v>2015</v>
      </c>
      <c r="C1944" t="s">
        <v>312</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440</v>
      </c>
      <c r="B1945">
        <v>2014</v>
      </c>
      <c r="C1945" t="s">
        <v>312</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440</v>
      </c>
      <c r="B1946">
        <v>2013</v>
      </c>
      <c r="C1946" t="s">
        <v>312</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440</v>
      </c>
      <c r="B1947">
        <v>2012</v>
      </c>
      <c r="C1947" t="s">
        <v>312</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440</v>
      </c>
      <c r="B1948">
        <v>2011</v>
      </c>
      <c r="C1948" t="s">
        <v>312</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440</v>
      </c>
      <c r="B1949">
        <v>2010</v>
      </c>
      <c r="C1949" t="s">
        <v>312</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440</v>
      </c>
      <c r="B1950">
        <v>2009</v>
      </c>
      <c r="C1950" t="s">
        <v>312</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440</v>
      </c>
      <c r="B1951">
        <v>2008</v>
      </c>
      <c r="C1951" t="s">
        <v>312</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440</v>
      </c>
      <c r="B1952">
        <v>2007</v>
      </c>
      <c r="C1952" t="s">
        <v>312</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440</v>
      </c>
      <c r="B1953">
        <v>2006</v>
      </c>
      <c r="C1953" t="s">
        <v>312</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440</v>
      </c>
      <c r="B1954">
        <v>2005</v>
      </c>
      <c r="C1954" t="s">
        <v>312</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440</v>
      </c>
      <c r="B1955">
        <v>2004</v>
      </c>
      <c r="C1955" t="s">
        <v>312</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440</v>
      </c>
      <c r="B1956">
        <v>2003</v>
      </c>
      <c r="C1956" t="s">
        <v>312</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440</v>
      </c>
      <c r="B1957">
        <v>2002</v>
      </c>
      <c r="C1957" t="s">
        <v>312</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440</v>
      </c>
      <c r="B1958">
        <v>2001</v>
      </c>
      <c r="C1958" t="s">
        <v>312</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440</v>
      </c>
      <c r="B1959">
        <v>2000</v>
      </c>
      <c r="C1959" t="s">
        <v>312</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441</v>
      </c>
      <c r="B1960">
        <v>2013</v>
      </c>
      <c r="C1960" t="s">
        <v>312</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442</v>
      </c>
      <c r="B1961">
        <v>2015</v>
      </c>
      <c r="C1961" t="s">
        <v>312</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442</v>
      </c>
      <c r="B1962">
        <v>2014</v>
      </c>
      <c r="C1962" t="s">
        <v>312</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442</v>
      </c>
      <c r="B1963">
        <v>2013</v>
      </c>
      <c r="C1963" t="s">
        <v>312</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442</v>
      </c>
      <c r="B1964">
        <v>2012</v>
      </c>
      <c r="C1964" t="s">
        <v>312</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442</v>
      </c>
      <c r="B1965">
        <v>2011</v>
      </c>
      <c r="C1965" t="s">
        <v>312</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442</v>
      </c>
      <c r="B1966">
        <v>2010</v>
      </c>
      <c r="C1966" t="s">
        <v>312</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442</v>
      </c>
      <c r="B1967">
        <v>2009</v>
      </c>
      <c r="C1967" t="s">
        <v>312</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442</v>
      </c>
      <c r="B1968">
        <v>2008</v>
      </c>
      <c r="C1968" t="s">
        <v>312</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442</v>
      </c>
      <c r="B1969">
        <v>2007</v>
      </c>
      <c r="C1969" t="s">
        <v>312</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442</v>
      </c>
      <c r="B1970">
        <v>2006</v>
      </c>
      <c r="C1970" t="s">
        <v>312</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442</v>
      </c>
      <c r="B1971">
        <v>2005</v>
      </c>
      <c r="C1971" t="s">
        <v>312</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442</v>
      </c>
      <c r="B1972">
        <v>2004</v>
      </c>
      <c r="C1972" t="s">
        <v>312</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442</v>
      </c>
      <c r="B1973">
        <v>2003</v>
      </c>
      <c r="C1973" t="s">
        <v>312</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442</v>
      </c>
      <c r="B1974">
        <v>2002</v>
      </c>
      <c r="C1974" t="s">
        <v>312</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442</v>
      </c>
      <c r="B1975">
        <v>2001</v>
      </c>
      <c r="C1975" t="s">
        <v>312</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442</v>
      </c>
      <c r="B1976">
        <v>2000</v>
      </c>
      <c r="C1976" t="s">
        <v>312</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443</v>
      </c>
      <c r="B1977">
        <v>2015</v>
      </c>
      <c r="C1977" t="s">
        <v>312</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443</v>
      </c>
      <c r="B1978">
        <v>2014</v>
      </c>
      <c r="C1978" t="s">
        <v>312</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443</v>
      </c>
      <c r="B1979">
        <v>2013</v>
      </c>
      <c r="C1979" t="s">
        <v>312</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443</v>
      </c>
      <c r="B1980">
        <v>2012</v>
      </c>
      <c r="C1980" t="s">
        <v>312</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443</v>
      </c>
      <c r="B1981">
        <v>2011</v>
      </c>
      <c r="C1981" t="s">
        <v>312</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443</v>
      </c>
      <c r="B1982">
        <v>2010</v>
      </c>
      <c r="C1982" t="s">
        <v>312</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443</v>
      </c>
      <c r="B1983">
        <v>2009</v>
      </c>
      <c r="C1983" t="s">
        <v>312</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443</v>
      </c>
      <c r="B1984">
        <v>2008</v>
      </c>
      <c r="C1984" t="s">
        <v>312</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443</v>
      </c>
      <c r="B1985">
        <v>2007</v>
      </c>
      <c r="C1985" t="s">
        <v>312</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443</v>
      </c>
      <c r="B1986">
        <v>2006</v>
      </c>
      <c r="C1986" t="s">
        <v>312</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443</v>
      </c>
      <c r="B1987">
        <v>2005</v>
      </c>
      <c r="C1987" t="s">
        <v>312</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443</v>
      </c>
      <c r="B1988">
        <v>2004</v>
      </c>
      <c r="C1988" t="s">
        <v>312</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443</v>
      </c>
      <c r="B1989">
        <v>2003</v>
      </c>
      <c r="C1989" t="s">
        <v>312</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443</v>
      </c>
      <c r="B1990">
        <v>2002</v>
      </c>
      <c r="C1990" t="s">
        <v>312</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443</v>
      </c>
      <c r="B1991">
        <v>2001</v>
      </c>
      <c r="C1991" t="s">
        <v>312</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443</v>
      </c>
      <c r="B1992">
        <v>2000</v>
      </c>
      <c r="C1992" t="s">
        <v>312</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444</v>
      </c>
      <c r="B1993">
        <v>2015</v>
      </c>
      <c r="C1993" t="s">
        <v>312</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444</v>
      </c>
      <c r="B1994">
        <v>2014</v>
      </c>
      <c r="C1994" t="s">
        <v>312</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444</v>
      </c>
      <c r="B1995">
        <v>2013</v>
      </c>
      <c r="C1995" t="s">
        <v>312</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444</v>
      </c>
      <c r="B1996">
        <v>2012</v>
      </c>
      <c r="C1996" t="s">
        <v>312</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444</v>
      </c>
      <c r="B1997">
        <v>2011</v>
      </c>
      <c r="C1997" t="s">
        <v>312</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444</v>
      </c>
      <c r="B1998">
        <v>2010</v>
      </c>
      <c r="C1998" t="s">
        <v>312</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444</v>
      </c>
      <c r="B1999">
        <v>2009</v>
      </c>
      <c r="C1999" t="s">
        <v>312</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444</v>
      </c>
      <c r="B2000">
        <v>2008</v>
      </c>
      <c r="C2000" t="s">
        <v>312</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444</v>
      </c>
      <c r="B2001">
        <v>2007</v>
      </c>
      <c r="C2001" t="s">
        <v>312</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444</v>
      </c>
      <c r="B2002">
        <v>2006</v>
      </c>
      <c r="C2002" t="s">
        <v>312</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444</v>
      </c>
      <c r="B2003">
        <v>2005</v>
      </c>
      <c r="C2003" t="s">
        <v>312</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444</v>
      </c>
      <c r="B2004">
        <v>2004</v>
      </c>
      <c r="C2004" t="s">
        <v>312</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444</v>
      </c>
      <c r="B2005">
        <v>2003</v>
      </c>
      <c r="C2005" t="s">
        <v>312</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444</v>
      </c>
      <c r="B2006">
        <v>2002</v>
      </c>
      <c r="C2006" t="s">
        <v>312</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444</v>
      </c>
      <c r="B2007">
        <v>2001</v>
      </c>
      <c r="C2007" t="s">
        <v>312</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444</v>
      </c>
      <c r="B2008">
        <v>2000</v>
      </c>
      <c r="C2008" t="s">
        <v>312</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445</v>
      </c>
      <c r="B2009">
        <v>2015</v>
      </c>
      <c r="C2009" t="s">
        <v>312</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445</v>
      </c>
      <c r="B2010">
        <v>2014</v>
      </c>
      <c r="C2010" t="s">
        <v>312</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445</v>
      </c>
      <c r="B2011">
        <v>2013</v>
      </c>
      <c r="C2011" t="s">
        <v>312</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445</v>
      </c>
      <c r="B2012">
        <v>2012</v>
      </c>
      <c r="C2012" t="s">
        <v>312</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445</v>
      </c>
      <c r="B2013">
        <v>2011</v>
      </c>
      <c r="C2013" t="s">
        <v>312</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445</v>
      </c>
      <c r="B2014">
        <v>2010</v>
      </c>
      <c r="C2014" t="s">
        <v>312</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445</v>
      </c>
      <c r="B2015">
        <v>2009</v>
      </c>
      <c r="C2015" t="s">
        <v>312</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445</v>
      </c>
      <c r="B2016">
        <v>2008</v>
      </c>
      <c r="C2016" t="s">
        <v>312</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445</v>
      </c>
      <c r="B2017">
        <v>2007</v>
      </c>
      <c r="C2017" t="s">
        <v>312</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445</v>
      </c>
      <c r="B2018">
        <v>2006</v>
      </c>
      <c r="C2018" t="s">
        <v>312</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445</v>
      </c>
      <c r="B2019">
        <v>2005</v>
      </c>
      <c r="C2019" t="s">
        <v>312</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445</v>
      </c>
      <c r="B2020">
        <v>2004</v>
      </c>
      <c r="C2020" t="s">
        <v>312</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445</v>
      </c>
      <c r="B2021">
        <v>2003</v>
      </c>
      <c r="C2021" t="s">
        <v>312</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445</v>
      </c>
      <c r="B2022">
        <v>2002</v>
      </c>
      <c r="C2022" t="s">
        <v>312</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445</v>
      </c>
      <c r="B2023">
        <v>2001</v>
      </c>
      <c r="C2023" t="s">
        <v>312</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445</v>
      </c>
      <c r="B2024">
        <v>2000</v>
      </c>
      <c r="C2024" t="s">
        <v>312</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446</v>
      </c>
      <c r="B2025">
        <v>2015</v>
      </c>
      <c r="C2025" t="s">
        <v>312</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446</v>
      </c>
      <c r="B2026">
        <v>2014</v>
      </c>
      <c r="C2026" t="s">
        <v>312</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446</v>
      </c>
      <c r="B2027">
        <v>2013</v>
      </c>
      <c r="C2027" t="s">
        <v>312</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446</v>
      </c>
      <c r="B2028">
        <v>2012</v>
      </c>
      <c r="C2028" t="s">
        <v>312</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446</v>
      </c>
      <c r="B2029">
        <v>2011</v>
      </c>
      <c r="C2029" t="s">
        <v>312</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446</v>
      </c>
      <c r="B2030">
        <v>2010</v>
      </c>
      <c r="C2030" t="s">
        <v>312</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446</v>
      </c>
      <c r="B2031">
        <v>2009</v>
      </c>
      <c r="C2031" t="s">
        <v>312</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446</v>
      </c>
      <c r="B2032">
        <v>2008</v>
      </c>
      <c r="C2032" t="s">
        <v>312</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446</v>
      </c>
      <c r="B2033">
        <v>2007</v>
      </c>
      <c r="C2033" t="s">
        <v>312</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446</v>
      </c>
      <c r="B2034">
        <v>2006</v>
      </c>
      <c r="C2034" t="s">
        <v>312</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446</v>
      </c>
      <c r="B2035">
        <v>2005</v>
      </c>
      <c r="C2035" t="s">
        <v>312</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446</v>
      </c>
      <c r="B2036">
        <v>2004</v>
      </c>
      <c r="C2036" t="s">
        <v>312</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446</v>
      </c>
      <c r="B2037">
        <v>2003</v>
      </c>
      <c r="C2037" t="s">
        <v>312</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446</v>
      </c>
      <c r="B2038">
        <v>2002</v>
      </c>
      <c r="C2038" t="s">
        <v>312</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446</v>
      </c>
      <c r="B2039">
        <v>2001</v>
      </c>
      <c r="C2039" t="s">
        <v>312</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446</v>
      </c>
      <c r="B2040">
        <v>2000</v>
      </c>
      <c r="C2040" t="s">
        <v>312</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447</v>
      </c>
      <c r="B2041">
        <v>2015</v>
      </c>
      <c r="C2041" t="s">
        <v>320</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447</v>
      </c>
      <c r="B2042">
        <v>2014</v>
      </c>
      <c r="C2042" t="s">
        <v>320</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447</v>
      </c>
      <c r="B2043">
        <v>2013</v>
      </c>
      <c r="C2043" t="s">
        <v>320</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447</v>
      </c>
      <c r="B2044">
        <v>2012</v>
      </c>
      <c r="C2044" t="s">
        <v>320</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447</v>
      </c>
      <c r="B2045">
        <v>2011</v>
      </c>
      <c r="C2045" t="s">
        <v>320</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447</v>
      </c>
      <c r="B2046">
        <v>2010</v>
      </c>
      <c r="C2046" t="s">
        <v>320</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447</v>
      </c>
      <c r="B2047">
        <v>2009</v>
      </c>
      <c r="C2047" t="s">
        <v>320</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447</v>
      </c>
      <c r="B2048">
        <v>2008</v>
      </c>
      <c r="C2048" t="s">
        <v>320</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447</v>
      </c>
      <c r="B2049">
        <v>2007</v>
      </c>
      <c r="C2049" t="s">
        <v>320</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447</v>
      </c>
      <c r="B2050">
        <v>2006</v>
      </c>
      <c r="C2050" t="s">
        <v>320</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447</v>
      </c>
      <c r="B2051">
        <v>2005</v>
      </c>
      <c r="C2051" t="s">
        <v>320</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447</v>
      </c>
      <c r="B2052">
        <v>2004</v>
      </c>
      <c r="C2052" t="s">
        <v>320</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447</v>
      </c>
      <c r="B2053">
        <v>2003</v>
      </c>
      <c r="C2053" t="s">
        <v>320</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447</v>
      </c>
      <c r="B2054">
        <v>2002</v>
      </c>
      <c r="C2054" t="s">
        <v>320</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447</v>
      </c>
      <c r="B2055">
        <v>2001</v>
      </c>
      <c r="C2055" t="s">
        <v>320</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447</v>
      </c>
      <c r="B2056">
        <v>2000</v>
      </c>
      <c r="C2056" t="s">
        <v>320</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448</v>
      </c>
      <c r="B2057">
        <v>2015</v>
      </c>
      <c r="C2057" t="s">
        <v>320</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448</v>
      </c>
      <c r="B2058">
        <v>2014</v>
      </c>
      <c r="C2058" t="s">
        <v>320</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448</v>
      </c>
      <c r="B2059">
        <v>2013</v>
      </c>
      <c r="C2059" t="s">
        <v>320</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448</v>
      </c>
      <c r="B2060">
        <v>2012</v>
      </c>
      <c r="C2060" t="s">
        <v>320</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448</v>
      </c>
      <c r="B2061">
        <v>2011</v>
      </c>
      <c r="C2061" t="s">
        <v>320</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448</v>
      </c>
      <c r="B2062">
        <v>2010</v>
      </c>
      <c r="C2062" t="s">
        <v>320</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448</v>
      </c>
      <c r="B2063">
        <v>2009</v>
      </c>
      <c r="C2063" t="s">
        <v>320</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448</v>
      </c>
      <c r="B2064">
        <v>2008</v>
      </c>
      <c r="C2064" t="s">
        <v>320</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448</v>
      </c>
      <c r="B2065">
        <v>2007</v>
      </c>
      <c r="C2065" t="s">
        <v>320</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448</v>
      </c>
      <c r="B2066">
        <v>2006</v>
      </c>
      <c r="C2066" t="s">
        <v>320</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448</v>
      </c>
      <c r="B2067">
        <v>2005</v>
      </c>
      <c r="C2067" t="s">
        <v>320</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448</v>
      </c>
      <c r="B2068">
        <v>2004</v>
      </c>
      <c r="C2068" t="s">
        <v>320</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448</v>
      </c>
      <c r="B2069">
        <v>2003</v>
      </c>
      <c r="C2069" t="s">
        <v>320</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448</v>
      </c>
      <c r="B2070">
        <v>2002</v>
      </c>
      <c r="C2070" t="s">
        <v>320</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448</v>
      </c>
      <c r="B2071">
        <v>2001</v>
      </c>
      <c r="C2071" t="s">
        <v>320</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448</v>
      </c>
      <c r="B2072">
        <v>2000</v>
      </c>
      <c r="C2072" t="s">
        <v>320</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449</v>
      </c>
      <c r="B2073">
        <v>2015</v>
      </c>
      <c r="C2073" t="s">
        <v>312</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449</v>
      </c>
      <c r="B2074">
        <v>2014</v>
      </c>
      <c r="C2074" t="s">
        <v>312</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449</v>
      </c>
      <c r="B2075">
        <v>2013</v>
      </c>
      <c r="C2075" t="s">
        <v>312</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449</v>
      </c>
      <c r="B2076">
        <v>2012</v>
      </c>
      <c r="C2076" t="s">
        <v>312</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449</v>
      </c>
      <c r="B2077">
        <v>2011</v>
      </c>
      <c r="C2077" t="s">
        <v>312</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449</v>
      </c>
      <c r="B2078">
        <v>2010</v>
      </c>
      <c r="C2078" t="s">
        <v>312</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449</v>
      </c>
      <c r="B2079">
        <v>2009</v>
      </c>
      <c r="C2079" t="s">
        <v>312</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449</v>
      </c>
      <c r="B2080">
        <v>2008</v>
      </c>
      <c r="C2080" t="s">
        <v>312</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449</v>
      </c>
      <c r="B2081">
        <v>2007</v>
      </c>
      <c r="C2081" t="s">
        <v>312</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449</v>
      </c>
      <c r="B2082">
        <v>2006</v>
      </c>
      <c r="C2082" t="s">
        <v>312</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449</v>
      </c>
      <c r="B2083">
        <v>2005</v>
      </c>
      <c r="C2083" t="s">
        <v>312</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449</v>
      </c>
      <c r="B2084">
        <v>2004</v>
      </c>
      <c r="C2084" t="s">
        <v>312</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449</v>
      </c>
      <c r="B2085">
        <v>2003</v>
      </c>
      <c r="C2085" t="s">
        <v>312</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449</v>
      </c>
      <c r="B2086">
        <v>2002</v>
      </c>
      <c r="C2086" t="s">
        <v>312</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449</v>
      </c>
      <c r="B2087">
        <v>2001</v>
      </c>
      <c r="C2087" t="s">
        <v>312</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449</v>
      </c>
      <c r="B2088">
        <v>2000</v>
      </c>
      <c r="C2088" t="s">
        <v>312</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450</v>
      </c>
      <c r="B2089">
        <v>2015</v>
      </c>
      <c r="C2089" t="s">
        <v>312</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450</v>
      </c>
      <c r="B2090">
        <v>2014</v>
      </c>
      <c r="C2090" t="s">
        <v>312</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450</v>
      </c>
      <c r="B2091">
        <v>2013</v>
      </c>
      <c r="C2091" t="s">
        <v>312</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450</v>
      </c>
      <c r="B2092">
        <v>2012</v>
      </c>
      <c r="C2092" t="s">
        <v>312</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450</v>
      </c>
      <c r="B2093">
        <v>2011</v>
      </c>
      <c r="C2093" t="s">
        <v>312</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450</v>
      </c>
      <c r="B2094">
        <v>2010</v>
      </c>
      <c r="C2094" t="s">
        <v>312</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450</v>
      </c>
      <c r="B2095">
        <v>2009</v>
      </c>
      <c r="C2095" t="s">
        <v>312</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450</v>
      </c>
      <c r="B2096">
        <v>2008</v>
      </c>
      <c r="C2096" t="s">
        <v>312</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450</v>
      </c>
      <c r="B2097">
        <v>2007</v>
      </c>
      <c r="C2097" t="s">
        <v>312</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450</v>
      </c>
      <c r="B2098">
        <v>2006</v>
      </c>
      <c r="C2098" t="s">
        <v>312</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450</v>
      </c>
      <c r="B2099">
        <v>2005</v>
      </c>
      <c r="C2099" t="s">
        <v>312</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450</v>
      </c>
      <c r="B2100">
        <v>2004</v>
      </c>
      <c r="C2100" t="s">
        <v>312</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450</v>
      </c>
      <c r="B2101">
        <v>2003</v>
      </c>
      <c r="C2101" t="s">
        <v>312</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450</v>
      </c>
      <c r="B2102">
        <v>2002</v>
      </c>
      <c r="C2102" t="s">
        <v>312</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450</v>
      </c>
      <c r="B2103">
        <v>2001</v>
      </c>
      <c r="C2103" t="s">
        <v>312</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450</v>
      </c>
      <c r="B2104">
        <v>2000</v>
      </c>
      <c r="C2104" t="s">
        <v>312</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451</v>
      </c>
      <c r="B2105">
        <v>2015</v>
      </c>
      <c r="C2105" t="s">
        <v>312</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451</v>
      </c>
      <c r="B2106">
        <v>2014</v>
      </c>
      <c r="C2106" t="s">
        <v>312</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451</v>
      </c>
      <c r="B2107">
        <v>2013</v>
      </c>
      <c r="C2107" t="s">
        <v>312</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451</v>
      </c>
      <c r="B2108">
        <v>2012</v>
      </c>
      <c r="C2108" t="s">
        <v>312</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451</v>
      </c>
      <c r="B2109">
        <v>2011</v>
      </c>
      <c r="C2109" t="s">
        <v>312</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451</v>
      </c>
      <c r="B2110">
        <v>2010</v>
      </c>
      <c r="C2110" t="s">
        <v>312</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451</v>
      </c>
      <c r="B2111">
        <v>2009</v>
      </c>
      <c r="C2111" t="s">
        <v>312</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451</v>
      </c>
      <c r="B2112">
        <v>2008</v>
      </c>
      <c r="C2112" t="s">
        <v>312</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451</v>
      </c>
      <c r="B2113">
        <v>2007</v>
      </c>
      <c r="C2113" t="s">
        <v>312</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451</v>
      </c>
      <c r="B2114">
        <v>2006</v>
      </c>
      <c r="C2114" t="s">
        <v>312</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451</v>
      </c>
      <c r="B2115">
        <v>2005</v>
      </c>
      <c r="C2115" t="s">
        <v>312</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451</v>
      </c>
      <c r="B2116">
        <v>2004</v>
      </c>
      <c r="C2116" t="s">
        <v>312</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451</v>
      </c>
      <c r="B2117">
        <v>2003</v>
      </c>
      <c r="C2117" t="s">
        <v>312</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451</v>
      </c>
      <c r="B2118">
        <v>2002</v>
      </c>
      <c r="C2118" t="s">
        <v>312</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451</v>
      </c>
      <c r="B2119">
        <v>2001</v>
      </c>
      <c r="C2119" t="s">
        <v>312</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451</v>
      </c>
      <c r="B2120">
        <v>2000</v>
      </c>
      <c r="C2120" t="s">
        <v>312</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452</v>
      </c>
      <c r="B2121">
        <v>2015</v>
      </c>
      <c r="C2121" t="s">
        <v>320</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452</v>
      </c>
      <c r="B2122">
        <v>2014</v>
      </c>
      <c r="C2122" t="s">
        <v>320</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452</v>
      </c>
      <c r="B2123">
        <v>2013</v>
      </c>
      <c r="C2123" t="s">
        <v>320</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452</v>
      </c>
      <c r="B2124">
        <v>2012</v>
      </c>
      <c r="C2124" t="s">
        <v>320</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452</v>
      </c>
      <c r="B2125">
        <v>2011</v>
      </c>
      <c r="C2125" t="s">
        <v>320</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452</v>
      </c>
      <c r="B2126">
        <v>2010</v>
      </c>
      <c r="C2126" t="s">
        <v>320</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452</v>
      </c>
      <c r="B2127">
        <v>2009</v>
      </c>
      <c r="C2127" t="s">
        <v>320</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452</v>
      </c>
      <c r="B2128">
        <v>2008</v>
      </c>
      <c r="C2128" t="s">
        <v>320</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452</v>
      </c>
      <c r="B2129">
        <v>2007</v>
      </c>
      <c r="C2129" t="s">
        <v>320</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452</v>
      </c>
      <c r="B2130">
        <v>2006</v>
      </c>
      <c r="C2130" t="s">
        <v>320</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452</v>
      </c>
      <c r="B2131">
        <v>2005</v>
      </c>
      <c r="C2131" t="s">
        <v>320</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452</v>
      </c>
      <c r="B2132">
        <v>2004</v>
      </c>
      <c r="C2132" t="s">
        <v>320</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452</v>
      </c>
      <c r="B2133">
        <v>2003</v>
      </c>
      <c r="C2133" t="s">
        <v>320</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452</v>
      </c>
      <c r="B2134">
        <v>2002</v>
      </c>
      <c r="C2134" t="s">
        <v>320</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452</v>
      </c>
      <c r="B2135">
        <v>2001</v>
      </c>
      <c r="C2135" t="s">
        <v>320</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452</v>
      </c>
      <c r="B2136">
        <v>2000</v>
      </c>
      <c r="C2136" t="s">
        <v>320</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453</v>
      </c>
      <c r="B2137">
        <v>2015</v>
      </c>
      <c r="C2137" t="s">
        <v>312</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453</v>
      </c>
      <c r="B2138">
        <v>2014</v>
      </c>
      <c r="C2138" t="s">
        <v>312</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453</v>
      </c>
      <c r="B2139">
        <v>2013</v>
      </c>
      <c r="C2139" t="s">
        <v>312</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453</v>
      </c>
      <c r="B2140">
        <v>2012</v>
      </c>
      <c r="C2140" t="s">
        <v>312</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453</v>
      </c>
      <c r="B2141">
        <v>2011</v>
      </c>
      <c r="C2141" t="s">
        <v>312</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453</v>
      </c>
      <c r="B2142">
        <v>2010</v>
      </c>
      <c r="C2142" t="s">
        <v>312</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453</v>
      </c>
      <c r="B2143">
        <v>2009</v>
      </c>
      <c r="C2143" t="s">
        <v>312</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453</v>
      </c>
      <c r="B2144">
        <v>2008</v>
      </c>
      <c r="C2144" t="s">
        <v>312</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453</v>
      </c>
      <c r="B2145">
        <v>2007</v>
      </c>
      <c r="C2145" t="s">
        <v>312</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453</v>
      </c>
      <c r="B2146">
        <v>2006</v>
      </c>
      <c r="C2146" t="s">
        <v>312</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453</v>
      </c>
      <c r="B2147">
        <v>2005</v>
      </c>
      <c r="C2147" t="s">
        <v>312</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453</v>
      </c>
      <c r="B2148">
        <v>2004</v>
      </c>
      <c r="C2148" t="s">
        <v>312</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453</v>
      </c>
      <c r="B2149">
        <v>2003</v>
      </c>
      <c r="C2149" t="s">
        <v>312</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453</v>
      </c>
      <c r="B2150">
        <v>2002</v>
      </c>
      <c r="C2150" t="s">
        <v>312</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453</v>
      </c>
      <c r="B2151">
        <v>2001</v>
      </c>
      <c r="C2151" t="s">
        <v>312</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453</v>
      </c>
      <c r="B2152">
        <v>2000</v>
      </c>
      <c r="C2152" t="s">
        <v>312</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454</v>
      </c>
      <c r="B2153">
        <v>2015</v>
      </c>
      <c r="C2153" t="s">
        <v>312</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454</v>
      </c>
      <c r="B2154">
        <v>2014</v>
      </c>
      <c r="C2154" t="s">
        <v>312</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454</v>
      </c>
      <c r="B2155">
        <v>2013</v>
      </c>
      <c r="C2155" t="s">
        <v>312</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454</v>
      </c>
      <c r="B2156">
        <v>2012</v>
      </c>
      <c r="C2156" t="s">
        <v>312</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454</v>
      </c>
      <c r="B2157">
        <v>2011</v>
      </c>
      <c r="C2157" t="s">
        <v>312</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454</v>
      </c>
      <c r="B2158">
        <v>2010</v>
      </c>
      <c r="C2158" t="s">
        <v>312</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454</v>
      </c>
      <c r="B2159">
        <v>2009</v>
      </c>
      <c r="C2159" t="s">
        <v>312</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454</v>
      </c>
      <c r="B2160">
        <v>2008</v>
      </c>
      <c r="C2160" t="s">
        <v>312</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454</v>
      </c>
      <c r="B2161">
        <v>2007</v>
      </c>
      <c r="C2161" t="s">
        <v>312</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454</v>
      </c>
      <c r="B2162">
        <v>2006</v>
      </c>
      <c r="C2162" t="s">
        <v>312</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454</v>
      </c>
      <c r="B2163">
        <v>2005</v>
      </c>
      <c r="C2163" t="s">
        <v>312</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454</v>
      </c>
      <c r="B2164">
        <v>2004</v>
      </c>
      <c r="C2164" t="s">
        <v>312</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454</v>
      </c>
      <c r="B2165">
        <v>2003</v>
      </c>
      <c r="C2165" t="s">
        <v>312</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454</v>
      </c>
      <c r="B2166">
        <v>2002</v>
      </c>
      <c r="C2166" t="s">
        <v>312</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454</v>
      </c>
      <c r="B2167">
        <v>2001</v>
      </c>
      <c r="C2167" t="s">
        <v>312</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454</v>
      </c>
      <c r="B2168">
        <v>2000</v>
      </c>
      <c r="C2168" t="s">
        <v>312</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455</v>
      </c>
      <c r="B2169">
        <v>2013</v>
      </c>
      <c r="C2169" t="s">
        <v>312</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456</v>
      </c>
      <c r="B2170">
        <v>2015</v>
      </c>
      <c r="C2170" t="s">
        <v>312</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456</v>
      </c>
      <c r="B2171">
        <v>2014</v>
      </c>
      <c r="C2171" t="s">
        <v>312</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456</v>
      </c>
      <c r="B2172">
        <v>2013</v>
      </c>
      <c r="C2172" t="s">
        <v>312</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456</v>
      </c>
      <c r="B2173">
        <v>2012</v>
      </c>
      <c r="C2173" t="s">
        <v>312</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456</v>
      </c>
      <c r="B2174">
        <v>2011</v>
      </c>
      <c r="C2174" t="s">
        <v>312</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456</v>
      </c>
      <c r="B2175">
        <v>2010</v>
      </c>
      <c r="C2175" t="s">
        <v>312</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456</v>
      </c>
      <c r="B2176">
        <v>2009</v>
      </c>
      <c r="C2176" t="s">
        <v>312</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456</v>
      </c>
      <c r="B2177">
        <v>2008</v>
      </c>
      <c r="C2177" t="s">
        <v>312</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456</v>
      </c>
      <c r="B2178">
        <v>2007</v>
      </c>
      <c r="C2178" t="s">
        <v>312</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456</v>
      </c>
      <c r="B2179">
        <v>2006</v>
      </c>
      <c r="C2179" t="s">
        <v>312</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456</v>
      </c>
      <c r="B2180">
        <v>2005</v>
      </c>
      <c r="C2180" t="s">
        <v>312</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456</v>
      </c>
      <c r="B2181">
        <v>2004</v>
      </c>
      <c r="C2181" t="s">
        <v>312</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456</v>
      </c>
      <c r="B2182">
        <v>2003</v>
      </c>
      <c r="C2182" t="s">
        <v>312</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456</v>
      </c>
      <c r="B2183">
        <v>2002</v>
      </c>
      <c r="C2183" t="s">
        <v>312</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456</v>
      </c>
      <c r="B2184">
        <v>2001</v>
      </c>
      <c r="C2184" t="s">
        <v>312</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456</v>
      </c>
      <c r="B2185">
        <v>2000</v>
      </c>
      <c r="C2185" t="s">
        <v>312</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457</v>
      </c>
      <c r="B2186">
        <v>2015</v>
      </c>
      <c r="C2186" t="s">
        <v>312</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457</v>
      </c>
      <c r="B2187">
        <v>2014</v>
      </c>
      <c r="C2187" t="s">
        <v>312</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457</v>
      </c>
      <c r="B2188">
        <v>2013</v>
      </c>
      <c r="C2188" t="s">
        <v>312</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457</v>
      </c>
      <c r="B2189">
        <v>2012</v>
      </c>
      <c r="C2189" t="s">
        <v>312</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457</v>
      </c>
      <c r="B2190">
        <v>2011</v>
      </c>
      <c r="C2190" t="s">
        <v>312</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457</v>
      </c>
      <c r="B2191">
        <v>2010</v>
      </c>
      <c r="C2191" t="s">
        <v>312</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457</v>
      </c>
      <c r="B2192">
        <v>2009</v>
      </c>
      <c r="C2192" t="s">
        <v>312</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457</v>
      </c>
      <c r="B2193">
        <v>2008</v>
      </c>
      <c r="C2193" t="s">
        <v>312</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457</v>
      </c>
      <c r="B2194">
        <v>2007</v>
      </c>
      <c r="C2194" t="s">
        <v>312</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457</v>
      </c>
      <c r="B2195">
        <v>2006</v>
      </c>
      <c r="C2195" t="s">
        <v>312</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457</v>
      </c>
      <c r="B2196">
        <v>2005</v>
      </c>
      <c r="C2196" t="s">
        <v>312</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457</v>
      </c>
      <c r="B2197">
        <v>2004</v>
      </c>
      <c r="C2197" t="s">
        <v>312</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457</v>
      </c>
      <c r="B2198">
        <v>2003</v>
      </c>
      <c r="C2198" t="s">
        <v>312</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457</v>
      </c>
      <c r="B2199">
        <v>2002</v>
      </c>
      <c r="C2199" t="s">
        <v>312</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457</v>
      </c>
      <c r="B2200">
        <v>2001</v>
      </c>
      <c r="C2200" t="s">
        <v>312</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457</v>
      </c>
      <c r="B2201">
        <v>2000</v>
      </c>
      <c r="C2201" t="s">
        <v>312</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458</v>
      </c>
      <c r="B2202">
        <v>2015</v>
      </c>
      <c r="C2202" t="s">
        <v>312</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458</v>
      </c>
      <c r="B2203">
        <v>2014</v>
      </c>
      <c r="C2203" t="s">
        <v>312</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458</v>
      </c>
      <c r="B2204">
        <v>2013</v>
      </c>
      <c r="C2204" t="s">
        <v>312</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458</v>
      </c>
      <c r="B2205">
        <v>2012</v>
      </c>
      <c r="C2205" t="s">
        <v>312</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458</v>
      </c>
      <c r="B2206">
        <v>2011</v>
      </c>
      <c r="C2206" t="s">
        <v>312</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458</v>
      </c>
      <c r="B2207">
        <v>2010</v>
      </c>
      <c r="C2207" t="s">
        <v>312</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458</v>
      </c>
      <c r="B2208">
        <v>2009</v>
      </c>
      <c r="C2208" t="s">
        <v>312</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458</v>
      </c>
      <c r="B2209">
        <v>2008</v>
      </c>
      <c r="C2209" t="s">
        <v>312</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458</v>
      </c>
      <c r="B2210">
        <v>2007</v>
      </c>
      <c r="C2210" t="s">
        <v>312</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458</v>
      </c>
      <c r="B2211">
        <v>2006</v>
      </c>
      <c r="C2211" t="s">
        <v>312</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458</v>
      </c>
      <c r="B2212">
        <v>2005</v>
      </c>
      <c r="C2212" t="s">
        <v>312</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458</v>
      </c>
      <c r="B2213">
        <v>2004</v>
      </c>
      <c r="C2213" t="s">
        <v>312</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458</v>
      </c>
      <c r="B2214">
        <v>2003</v>
      </c>
      <c r="C2214" t="s">
        <v>312</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458</v>
      </c>
      <c r="B2215">
        <v>2002</v>
      </c>
      <c r="C2215" t="s">
        <v>312</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458</v>
      </c>
      <c r="B2216">
        <v>2001</v>
      </c>
      <c r="C2216" t="s">
        <v>312</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458</v>
      </c>
      <c r="B2217">
        <v>2000</v>
      </c>
      <c r="C2217" t="s">
        <v>312</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459</v>
      </c>
      <c r="B2218">
        <v>2013</v>
      </c>
      <c r="C2218" t="s">
        <v>312</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460</v>
      </c>
      <c r="B2219">
        <v>2015</v>
      </c>
      <c r="C2219" t="s">
        <v>312</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460</v>
      </c>
      <c r="B2220">
        <v>2014</v>
      </c>
      <c r="C2220" t="s">
        <v>312</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460</v>
      </c>
      <c r="B2221">
        <v>2013</v>
      </c>
      <c r="C2221" t="s">
        <v>312</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460</v>
      </c>
      <c r="B2222">
        <v>2012</v>
      </c>
      <c r="C2222" t="s">
        <v>312</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460</v>
      </c>
      <c r="B2223">
        <v>2011</v>
      </c>
      <c r="C2223" t="s">
        <v>312</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460</v>
      </c>
      <c r="B2224">
        <v>2010</v>
      </c>
      <c r="C2224" t="s">
        <v>312</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460</v>
      </c>
      <c r="B2225">
        <v>2009</v>
      </c>
      <c r="C2225" t="s">
        <v>312</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460</v>
      </c>
      <c r="B2226">
        <v>2008</v>
      </c>
      <c r="C2226" t="s">
        <v>312</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460</v>
      </c>
      <c r="B2227">
        <v>2007</v>
      </c>
      <c r="C2227" t="s">
        <v>312</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460</v>
      </c>
      <c r="B2228">
        <v>2006</v>
      </c>
      <c r="C2228" t="s">
        <v>312</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460</v>
      </c>
      <c r="B2229">
        <v>2005</v>
      </c>
      <c r="C2229" t="s">
        <v>312</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460</v>
      </c>
      <c r="B2230">
        <v>2004</v>
      </c>
      <c r="C2230" t="s">
        <v>312</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460</v>
      </c>
      <c r="B2231">
        <v>2003</v>
      </c>
      <c r="C2231" t="s">
        <v>312</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460</v>
      </c>
      <c r="B2232">
        <v>2002</v>
      </c>
      <c r="C2232" t="s">
        <v>312</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460</v>
      </c>
      <c r="B2233">
        <v>2001</v>
      </c>
      <c r="C2233" t="s">
        <v>312</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460</v>
      </c>
      <c r="B2234">
        <v>2000</v>
      </c>
      <c r="C2234" t="s">
        <v>312</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461</v>
      </c>
      <c r="B2235">
        <v>2015</v>
      </c>
      <c r="C2235" t="s">
        <v>312</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461</v>
      </c>
      <c r="B2236">
        <v>2014</v>
      </c>
      <c r="C2236" t="s">
        <v>312</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461</v>
      </c>
      <c r="B2237">
        <v>2013</v>
      </c>
      <c r="C2237" t="s">
        <v>312</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461</v>
      </c>
      <c r="B2238">
        <v>2012</v>
      </c>
      <c r="C2238" t="s">
        <v>312</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461</v>
      </c>
      <c r="B2239">
        <v>2011</v>
      </c>
      <c r="C2239" t="s">
        <v>312</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461</v>
      </c>
      <c r="B2240">
        <v>2010</v>
      </c>
      <c r="C2240" t="s">
        <v>312</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461</v>
      </c>
      <c r="B2241">
        <v>2009</v>
      </c>
      <c r="C2241" t="s">
        <v>312</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461</v>
      </c>
      <c r="B2242">
        <v>2008</v>
      </c>
      <c r="C2242" t="s">
        <v>312</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461</v>
      </c>
      <c r="B2243">
        <v>2007</v>
      </c>
      <c r="C2243" t="s">
        <v>312</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461</v>
      </c>
      <c r="B2244">
        <v>2006</v>
      </c>
      <c r="C2244" t="s">
        <v>312</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461</v>
      </c>
      <c r="B2245">
        <v>2005</v>
      </c>
      <c r="C2245" t="s">
        <v>312</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461</v>
      </c>
      <c r="B2246">
        <v>2004</v>
      </c>
      <c r="C2246" t="s">
        <v>312</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461</v>
      </c>
      <c r="B2247">
        <v>2003</v>
      </c>
      <c r="C2247" t="s">
        <v>312</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461</v>
      </c>
      <c r="B2248">
        <v>2002</v>
      </c>
      <c r="C2248" t="s">
        <v>312</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461</v>
      </c>
      <c r="B2249">
        <v>2001</v>
      </c>
      <c r="C2249" t="s">
        <v>312</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461</v>
      </c>
      <c r="B2250">
        <v>2000</v>
      </c>
      <c r="C2250" t="s">
        <v>312</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462</v>
      </c>
      <c r="B2251">
        <v>2015</v>
      </c>
      <c r="C2251" t="s">
        <v>312</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462</v>
      </c>
      <c r="B2252">
        <v>2014</v>
      </c>
      <c r="C2252" t="s">
        <v>312</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462</v>
      </c>
      <c r="B2253">
        <v>2013</v>
      </c>
      <c r="C2253" t="s">
        <v>312</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462</v>
      </c>
      <c r="B2254">
        <v>2012</v>
      </c>
      <c r="C2254" t="s">
        <v>312</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462</v>
      </c>
      <c r="B2255">
        <v>2011</v>
      </c>
      <c r="C2255" t="s">
        <v>312</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462</v>
      </c>
      <c r="B2256">
        <v>2010</v>
      </c>
      <c r="C2256" t="s">
        <v>312</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462</v>
      </c>
      <c r="B2257">
        <v>2009</v>
      </c>
      <c r="C2257" t="s">
        <v>312</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462</v>
      </c>
      <c r="B2258">
        <v>2008</v>
      </c>
      <c r="C2258" t="s">
        <v>312</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462</v>
      </c>
      <c r="B2259">
        <v>2007</v>
      </c>
      <c r="C2259" t="s">
        <v>312</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462</v>
      </c>
      <c r="B2260">
        <v>2006</v>
      </c>
      <c r="C2260" t="s">
        <v>312</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462</v>
      </c>
      <c r="B2261">
        <v>2005</v>
      </c>
      <c r="C2261" t="s">
        <v>312</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462</v>
      </c>
      <c r="B2262">
        <v>2004</v>
      </c>
      <c r="C2262" t="s">
        <v>312</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462</v>
      </c>
      <c r="B2263">
        <v>2003</v>
      </c>
      <c r="C2263" t="s">
        <v>312</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462</v>
      </c>
      <c r="B2264">
        <v>2002</v>
      </c>
      <c r="C2264" t="s">
        <v>312</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462</v>
      </c>
      <c r="B2265">
        <v>2001</v>
      </c>
      <c r="C2265" t="s">
        <v>312</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462</v>
      </c>
      <c r="B2266">
        <v>2000</v>
      </c>
      <c r="C2266" t="s">
        <v>312</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463</v>
      </c>
      <c r="B2267">
        <v>2015</v>
      </c>
      <c r="C2267" t="s">
        <v>312</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463</v>
      </c>
      <c r="B2268">
        <v>2014</v>
      </c>
      <c r="C2268" t="s">
        <v>312</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463</v>
      </c>
      <c r="B2269">
        <v>2013</v>
      </c>
      <c r="C2269" t="s">
        <v>312</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463</v>
      </c>
      <c r="B2270">
        <v>2012</v>
      </c>
      <c r="C2270" t="s">
        <v>312</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463</v>
      </c>
      <c r="B2271">
        <v>2011</v>
      </c>
      <c r="C2271" t="s">
        <v>312</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463</v>
      </c>
      <c r="B2272">
        <v>2010</v>
      </c>
      <c r="C2272" t="s">
        <v>312</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463</v>
      </c>
      <c r="B2273">
        <v>2009</v>
      </c>
      <c r="C2273" t="s">
        <v>312</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463</v>
      </c>
      <c r="B2274">
        <v>2008</v>
      </c>
      <c r="C2274" t="s">
        <v>312</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463</v>
      </c>
      <c r="B2275">
        <v>2007</v>
      </c>
      <c r="C2275" t="s">
        <v>312</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463</v>
      </c>
      <c r="B2276">
        <v>2006</v>
      </c>
      <c r="C2276" t="s">
        <v>312</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463</v>
      </c>
      <c r="B2277">
        <v>2005</v>
      </c>
      <c r="C2277" t="s">
        <v>312</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463</v>
      </c>
      <c r="B2278">
        <v>2004</v>
      </c>
      <c r="C2278" t="s">
        <v>312</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463</v>
      </c>
      <c r="B2279">
        <v>2003</v>
      </c>
      <c r="C2279" t="s">
        <v>312</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463</v>
      </c>
      <c r="B2280">
        <v>2002</v>
      </c>
      <c r="C2280" t="s">
        <v>312</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463</v>
      </c>
      <c r="B2281">
        <v>2001</v>
      </c>
      <c r="C2281" t="s">
        <v>312</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463</v>
      </c>
      <c r="B2282">
        <v>2000</v>
      </c>
      <c r="C2282" t="s">
        <v>312</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464</v>
      </c>
      <c r="B2283">
        <v>2015</v>
      </c>
      <c r="C2283" t="s">
        <v>312</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464</v>
      </c>
      <c r="B2284">
        <v>2014</v>
      </c>
      <c r="C2284" t="s">
        <v>312</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464</v>
      </c>
      <c r="B2285">
        <v>2013</v>
      </c>
      <c r="C2285" t="s">
        <v>312</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464</v>
      </c>
      <c r="B2286">
        <v>2012</v>
      </c>
      <c r="C2286" t="s">
        <v>312</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464</v>
      </c>
      <c r="B2287">
        <v>2011</v>
      </c>
      <c r="C2287" t="s">
        <v>312</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464</v>
      </c>
      <c r="B2288">
        <v>2010</v>
      </c>
      <c r="C2288" t="s">
        <v>312</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464</v>
      </c>
      <c r="B2289">
        <v>2009</v>
      </c>
      <c r="C2289" t="s">
        <v>312</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464</v>
      </c>
      <c r="B2290">
        <v>2008</v>
      </c>
      <c r="C2290" t="s">
        <v>312</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464</v>
      </c>
      <c r="B2291">
        <v>2007</v>
      </c>
      <c r="C2291" t="s">
        <v>312</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464</v>
      </c>
      <c r="B2292">
        <v>2006</v>
      </c>
      <c r="C2292" t="s">
        <v>312</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464</v>
      </c>
      <c r="B2293">
        <v>2005</v>
      </c>
      <c r="C2293" t="s">
        <v>312</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464</v>
      </c>
      <c r="B2294">
        <v>2004</v>
      </c>
      <c r="C2294" t="s">
        <v>312</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464</v>
      </c>
      <c r="B2295">
        <v>2003</v>
      </c>
      <c r="C2295" t="s">
        <v>312</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464</v>
      </c>
      <c r="B2296">
        <v>2002</v>
      </c>
      <c r="C2296" t="s">
        <v>312</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464</v>
      </c>
      <c r="B2297">
        <v>2001</v>
      </c>
      <c r="C2297" t="s">
        <v>312</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464</v>
      </c>
      <c r="B2298">
        <v>2000</v>
      </c>
      <c r="C2298" t="s">
        <v>312</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465</v>
      </c>
      <c r="B2299">
        <v>2015</v>
      </c>
      <c r="C2299" t="s">
        <v>312</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465</v>
      </c>
      <c r="B2300">
        <v>2014</v>
      </c>
      <c r="C2300" t="s">
        <v>312</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465</v>
      </c>
      <c r="B2301">
        <v>2013</v>
      </c>
      <c r="C2301" t="s">
        <v>312</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465</v>
      </c>
      <c r="B2302">
        <v>2012</v>
      </c>
      <c r="C2302" t="s">
        <v>312</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465</v>
      </c>
      <c r="B2303">
        <v>2011</v>
      </c>
      <c r="C2303" t="s">
        <v>312</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465</v>
      </c>
      <c r="B2304">
        <v>2010</v>
      </c>
      <c r="C2304" t="s">
        <v>312</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465</v>
      </c>
      <c r="B2305">
        <v>2009</v>
      </c>
      <c r="C2305" t="s">
        <v>312</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465</v>
      </c>
      <c r="B2306">
        <v>2008</v>
      </c>
      <c r="C2306" t="s">
        <v>312</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465</v>
      </c>
      <c r="B2307">
        <v>2007</v>
      </c>
      <c r="C2307" t="s">
        <v>312</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465</v>
      </c>
      <c r="B2308">
        <v>2006</v>
      </c>
      <c r="C2308" t="s">
        <v>312</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465</v>
      </c>
      <c r="B2309">
        <v>2005</v>
      </c>
      <c r="C2309" t="s">
        <v>312</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465</v>
      </c>
      <c r="B2310">
        <v>2004</v>
      </c>
      <c r="C2310" t="s">
        <v>312</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465</v>
      </c>
      <c r="B2311">
        <v>2003</v>
      </c>
      <c r="C2311" t="s">
        <v>312</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465</v>
      </c>
      <c r="B2312">
        <v>2002</v>
      </c>
      <c r="C2312" t="s">
        <v>312</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465</v>
      </c>
      <c r="B2313">
        <v>2001</v>
      </c>
      <c r="C2313" t="s">
        <v>312</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465</v>
      </c>
      <c r="B2314">
        <v>2000</v>
      </c>
      <c r="C2314" t="s">
        <v>312</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466</v>
      </c>
      <c r="B2315">
        <v>2015</v>
      </c>
      <c r="C2315" t="s">
        <v>320</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466</v>
      </c>
      <c r="B2316">
        <v>2014</v>
      </c>
      <c r="C2316" t="s">
        <v>320</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466</v>
      </c>
      <c r="B2317">
        <v>2013</v>
      </c>
      <c r="C2317" t="s">
        <v>320</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466</v>
      </c>
      <c r="B2318">
        <v>2012</v>
      </c>
      <c r="C2318" t="s">
        <v>320</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466</v>
      </c>
      <c r="B2319">
        <v>2011</v>
      </c>
      <c r="C2319" t="s">
        <v>320</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466</v>
      </c>
      <c r="B2320">
        <v>2010</v>
      </c>
      <c r="C2320" t="s">
        <v>320</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466</v>
      </c>
      <c r="B2321">
        <v>2009</v>
      </c>
      <c r="C2321" t="s">
        <v>320</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466</v>
      </c>
      <c r="B2322">
        <v>2008</v>
      </c>
      <c r="C2322" t="s">
        <v>320</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466</v>
      </c>
      <c r="B2323">
        <v>2007</v>
      </c>
      <c r="C2323" t="s">
        <v>320</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466</v>
      </c>
      <c r="B2324">
        <v>2006</v>
      </c>
      <c r="C2324" t="s">
        <v>320</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466</v>
      </c>
      <c r="B2325">
        <v>2005</v>
      </c>
      <c r="C2325" t="s">
        <v>320</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466</v>
      </c>
      <c r="B2326">
        <v>2004</v>
      </c>
      <c r="C2326" t="s">
        <v>320</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466</v>
      </c>
      <c r="B2327">
        <v>2003</v>
      </c>
      <c r="C2327" t="s">
        <v>320</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466</v>
      </c>
      <c r="B2328">
        <v>2002</v>
      </c>
      <c r="C2328" t="s">
        <v>320</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466</v>
      </c>
      <c r="B2329">
        <v>2001</v>
      </c>
      <c r="C2329" t="s">
        <v>320</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466</v>
      </c>
      <c r="B2330">
        <v>2000</v>
      </c>
      <c r="C2330" t="s">
        <v>320</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467</v>
      </c>
      <c r="B2331">
        <v>2015</v>
      </c>
      <c r="C2331" t="s">
        <v>320</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467</v>
      </c>
      <c r="B2332">
        <v>2014</v>
      </c>
      <c r="C2332" t="s">
        <v>320</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467</v>
      </c>
      <c r="B2333">
        <v>2013</v>
      </c>
      <c r="C2333" t="s">
        <v>320</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467</v>
      </c>
      <c r="B2334">
        <v>2012</v>
      </c>
      <c r="C2334" t="s">
        <v>320</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467</v>
      </c>
      <c r="B2335">
        <v>2011</v>
      </c>
      <c r="C2335" t="s">
        <v>320</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467</v>
      </c>
      <c r="B2336">
        <v>2010</v>
      </c>
      <c r="C2336" t="s">
        <v>320</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467</v>
      </c>
      <c r="B2337">
        <v>2009</v>
      </c>
      <c r="C2337" t="s">
        <v>320</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467</v>
      </c>
      <c r="B2338">
        <v>2008</v>
      </c>
      <c r="C2338" t="s">
        <v>320</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467</v>
      </c>
      <c r="B2339">
        <v>2007</v>
      </c>
      <c r="C2339" t="s">
        <v>320</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467</v>
      </c>
      <c r="B2340">
        <v>2006</v>
      </c>
      <c r="C2340" t="s">
        <v>320</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467</v>
      </c>
      <c r="B2341">
        <v>2005</v>
      </c>
      <c r="C2341" t="s">
        <v>320</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467</v>
      </c>
      <c r="B2342">
        <v>2004</v>
      </c>
      <c r="C2342" t="s">
        <v>320</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467</v>
      </c>
      <c r="B2343">
        <v>2003</v>
      </c>
      <c r="C2343" t="s">
        <v>320</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467</v>
      </c>
      <c r="B2344">
        <v>2002</v>
      </c>
      <c r="C2344" t="s">
        <v>320</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467</v>
      </c>
      <c r="B2345">
        <v>2001</v>
      </c>
      <c r="C2345" t="s">
        <v>320</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467</v>
      </c>
      <c r="B2346">
        <v>2000</v>
      </c>
      <c r="C2346" t="s">
        <v>320</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468</v>
      </c>
      <c r="B2347">
        <v>2015</v>
      </c>
      <c r="C2347" t="s">
        <v>320</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468</v>
      </c>
      <c r="B2348">
        <v>2014</v>
      </c>
      <c r="C2348" t="s">
        <v>320</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468</v>
      </c>
      <c r="B2349">
        <v>2013</v>
      </c>
      <c r="C2349" t="s">
        <v>320</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468</v>
      </c>
      <c r="B2350">
        <v>2012</v>
      </c>
      <c r="C2350" t="s">
        <v>320</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468</v>
      </c>
      <c r="B2351">
        <v>2011</v>
      </c>
      <c r="C2351" t="s">
        <v>320</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468</v>
      </c>
      <c r="B2352">
        <v>2010</v>
      </c>
      <c r="C2352" t="s">
        <v>320</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468</v>
      </c>
      <c r="B2353">
        <v>2009</v>
      </c>
      <c r="C2353" t="s">
        <v>320</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468</v>
      </c>
      <c r="B2354">
        <v>2008</v>
      </c>
      <c r="C2354" t="s">
        <v>320</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468</v>
      </c>
      <c r="B2355">
        <v>2007</v>
      </c>
      <c r="C2355" t="s">
        <v>320</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468</v>
      </c>
      <c r="B2356">
        <v>2006</v>
      </c>
      <c r="C2356" t="s">
        <v>320</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468</v>
      </c>
      <c r="B2357">
        <v>2005</v>
      </c>
      <c r="C2357" t="s">
        <v>320</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468</v>
      </c>
      <c r="B2358">
        <v>2004</v>
      </c>
      <c r="C2358" t="s">
        <v>320</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468</v>
      </c>
      <c r="B2359">
        <v>2003</v>
      </c>
      <c r="C2359" t="s">
        <v>320</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468</v>
      </c>
      <c r="B2360">
        <v>2002</v>
      </c>
      <c r="C2360" t="s">
        <v>320</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468</v>
      </c>
      <c r="B2361">
        <v>2001</v>
      </c>
      <c r="C2361" t="s">
        <v>320</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468</v>
      </c>
      <c r="B2362">
        <v>2000</v>
      </c>
      <c r="C2362" t="s">
        <v>320</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469</v>
      </c>
      <c r="B2363">
        <v>2015</v>
      </c>
      <c r="C2363" t="s">
        <v>312</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469</v>
      </c>
      <c r="B2364">
        <v>2014</v>
      </c>
      <c r="C2364" t="s">
        <v>312</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469</v>
      </c>
      <c r="B2365">
        <v>2013</v>
      </c>
      <c r="C2365" t="s">
        <v>312</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469</v>
      </c>
      <c r="B2366">
        <v>2012</v>
      </c>
      <c r="C2366" t="s">
        <v>312</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469</v>
      </c>
      <c r="B2367">
        <v>2011</v>
      </c>
      <c r="C2367" t="s">
        <v>312</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469</v>
      </c>
      <c r="B2368">
        <v>2010</v>
      </c>
      <c r="C2368" t="s">
        <v>312</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469</v>
      </c>
      <c r="B2369">
        <v>2009</v>
      </c>
      <c r="C2369" t="s">
        <v>312</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469</v>
      </c>
      <c r="B2370">
        <v>2008</v>
      </c>
      <c r="C2370" t="s">
        <v>312</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469</v>
      </c>
      <c r="B2371">
        <v>2007</v>
      </c>
      <c r="C2371" t="s">
        <v>312</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469</v>
      </c>
      <c r="B2372">
        <v>2006</v>
      </c>
      <c r="C2372" t="s">
        <v>312</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469</v>
      </c>
      <c r="B2373">
        <v>2005</v>
      </c>
      <c r="C2373" t="s">
        <v>312</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469</v>
      </c>
      <c r="B2374">
        <v>2004</v>
      </c>
      <c r="C2374" t="s">
        <v>312</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469</v>
      </c>
      <c r="B2375">
        <v>2003</v>
      </c>
      <c r="C2375" t="s">
        <v>312</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469</v>
      </c>
      <c r="B2376">
        <v>2002</v>
      </c>
      <c r="C2376" t="s">
        <v>312</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469</v>
      </c>
      <c r="B2377">
        <v>2001</v>
      </c>
      <c r="C2377" t="s">
        <v>312</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469</v>
      </c>
      <c r="B2378">
        <v>2000</v>
      </c>
      <c r="C2378" t="s">
        <v>312</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470</v>
      </c>
      <c r="B2379">
        <v>2015</v>
      </c>
      <c r="C2379" t="s">
        <v>312</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470</v>
      </c>
      <c r="B2380">
        <v>2014</v>
      </c>
      <c r="C2380" t="s">
        <v>312</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470</v>
      </c>
      <c r="B2381">
        <v>2013</v>
      </c>
      <c r="C2381" t="s">
        <v>312</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470</v>
      </c>
      <c r="B2382">
        <v>2012</v>
      </c>
      <c r="C2382" t="s">
        <v>312</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470</v>
      </c>
      <c r="B2383">
        <v>2011</v>
      </c>
      <c r="C2383" t="s">
        <v>312</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470</v>
      </c>
      <c r="B2384">
        <v>2010</v>
      </c>
      <c r="C2384" t="s">
        <v>312</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470</v>
      </c>
      <c r="B2385">
        <v>2009</v>
      </c>
      <c r="C2385" t="s">
        <v>312</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470</v>
      </c>
      <c r="B2386">
        <v>2008</v>
      </c>
      <c r="C2386" t="s">
        <v>312</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470</v>
      </c>
      <c r="B2387">
        <v>2007</v>
      </c>
      <c r="C2387" t="s">
        <v>312</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470</v>
      </c>
      <c r="B2388">
        <v>2006</v>
      </c>
      <c r="C2388" t="s">
        <v>312</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470</v>
      </c>
      <c r="B2389">
        <v>2005</v>
      </c>
      <c r="C2389" t="s">
        <v>312</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470</v>
      </c>
      <c r="B2390">
        <v>2004</v>
      </c>
      <c r="C2390" t="s">
        <v>312</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470</v>
      </c>
      <c r="B2391">
        <v>2003</v>
      </c>
      <c r="C2391" t="s">
        <v>312</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470</v>
      </c>
      <c r="B2392">
        <v>2002</v>
      </c>
      <c r="C2392" t="s">
        <v>312</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470</v>
      </c>
      <c r="B2393">
        <v>2001</v>
      </c>
      <c r="C2393" t="s">
        <v>312</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470</v>
      </c>
      <c r="B2394">
        <v>2000</v>
      </c>
      <c r="C2394" t="s">
        <v>312</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471</v>
      </c>
      <c r="B2395">
        <v>2015</v>
      </c>
      <c r="C2395" t="s">
        <v>312</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471</v>
      </c>
      <c r="B2396">
        <v>2014</v>
      </c>
      <c r="C2396" t="s">
        <v>312</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471</v>
      </c>
      <c r="B2397">
        <v>2013</v>
      </c>
      <c r="C2397" t="s">
        <v>312</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471</v>
      </c>
      <c r="B2398">
        <v>2012</v>
      </c>
      <c r="C2398" t="s">
        <v>312</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471</v>
      </c>
      <c r="B2399">
        <v>2011</v>
      </c>
      <c r="C2399" t="s">
        <v>312</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471</v>
      </c>
      <c r="B2400">
        <v>2010</v>
      </c>
      <c r="C2400" t="s">
        <v>312</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471</v>
      </c>
      <c r="B2401">
        <v>2009</v>
      </c>
      <c r="C2401" t="s">
        <v>312</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471</v>
      </c>
      <c r="B2402">
        <v>2008</v>
      </c>
      <c r="C2402" t="s">
        <v>312</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471</v>
      </c>
      <c r="B2403">
        <v>2007</v>
      </c>
      <c r="C2403" t="s">
        <v>312</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471</v>
      </c>
      <c r="B2404">
        <v>2006</v>
      </c>
      <c r="C2404" t="s">
        <v>312</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471</v>
      </c>
      <c r="B2405">
        <v>2005</v>
      </c>
      <c r="C2405" t="s">
        <v>312</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471</v>
      </c>
      <c r="B2406">
        <v>2004</v>
      </c>
      <c r="C2406" t="s">
        <v>312</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471</v>
      </c>
      <c r="B2407">
        <v>2003</v>
      </c>
      <c r="C2407" t="s">
        <v>312</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471</v>
      </c>
      <c r="B2408">
        <v>2002</v>
      </c>
      <c r="C2408" t="s">
        <v>312</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471</v>
      </c>
      <c r="B2409">
        <v>2001</v>
      </c>
      <c r="C2409" t="s">
        <v>312</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471</v>
      </c>
      <c r="B2410">
        <v>2000</v>
      </c>
      <c r="C2410" t="s">
        <v>312</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472</v>
      </c>
      <c r="B2411">
        <v>2015</v>
      </c>
      <c r="C2411" t="s">
        <v>312</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472</v>
      </c>
      <c r="B2412">
        <v>2014</v>
      </c>
      <c r="C2412" t="s">
        <v>312</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472</v>
      </c>
      <c r="B2413">
        <v>2013</v>
      </c>
      <c r="C2413" t="s">
        <v>312</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472</v>
      </c>
      <c r="B2414">
        <v>2012</v>
      </c>
      <c r="C2414" t="s">
        <v>312</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472</v>
      </c>
      <c r="B2415">
        <v>2011</v>
      </c>
      <c r="C2415" t="s">
        <v>312</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472</v>
      </c>
      <c r="B2416">
        <v>2010</v>
      </c>
      <c r="C2416" t="s">
        <v>312</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472</v>
      </c>
      <c r="B2417">
        <v>2009</v>
      </c>
      <c r="C2417" t="s">
        <v>312</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472</v>
      </c>
      <c r="B2418">
        <v>2008</v>
      </c>
      <c r="C2418" t="s">
        <v>312</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472</v>
      </c>
      <c r="B2419">
        <v>2007</v>
      </c>
      <c r="C2419" t="s">
        <v>312</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472</v>
      </c>
      <c r="B2420">
        <v>2006</v>
      </c>
      <c r="C2420" t="s">
        <v>312</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472</v>
      </c>
      <c r="B2421">
        <v>2005</v>
      </c>
      <c r="C2421" t="s">
        <v>312</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472</v>
      </c>
      <c r="B2422">
        <v>2004</v>
      </c>
      <c r="C2422" t="s">
        <v>312</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472</v>
      </c>
      <c r="B2423">
        <v>2003</v>
      </c>
      <c r="C2423" t="s">
        <v>312</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472</v>
      </c>
      <c r="B2424">
        <v>2002</v>
      </c>
      <c r="C2424" t="s">
        <v>312</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472</v>
      </c>
      <c r="B2425">
        <v>2001</v>
      </c>
      <c r="C2425" t="s">
        <v>312</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472</v>
      </c>
      <c r="B2426">
        <v>2000</v>
      </c>
      <c r="C2426" t="s">
        <v>312</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473</v>
      </c>
      <c r="B2427">
        <v>2015</v>
      </c>
      <c r="C2427" t="s">
        <v>320</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473</v>
      </c>
      <c r="B2428">
        <v>2014</v>
      </c>
      <c r="C2428" t="s">
        <v>320</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473</v>
      </c>
      <c r="B2429">
        <v>2013</v>
      </c>
      <c r="C2429" t="s">
        <v>320</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473</v>
      </c>
      <c r="B2430">
        <v>2012</v>
      </c>
      <c r="C2430" t="s">
        <v>320</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473</v>
      </c>
      <c r="B2431">
        <v>2011</v>
      </c>
      <c r="C2431" t="s">
        <v>320</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473</v>
      </c>
      <c r="B2432">
        <v>2010</v>
      </c>
      <c r="C2432" t="s">
        <v>320</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473</v>
      </c>
      <c r="B2433">
        <v>2009</v>
      </c>
      <c r="C2433" t="s">
        <v>320</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473</v>
      </c>
      <c r="B2434">
        <v>2008</v>
      </c>
      <c r="C2434" t="s">
        <v>320</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473</v>
      </c>
      <c r="B2435">
        <v>2007</v>
      </c>
      <c r="C2435" t="s">
        <v>320</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473</v>
      </c>
      <c r="B2436">
        <v>2006</v>
      </c>
      <c r="C2436" t="s">
        <v>320</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473</v>
      </c>
      <c r="B2437">
        <v>2005</v>
      </c>
      <c r="C2437" t="s">
        <v>320</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473</v>
      </c>
      <c r="B2438">
        <v>2004</v>
      </c>
      <c r="C2438" t="s">
        <v>320</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473</v>
      </c>
      <c r="B2439">
        <v>2003</v>
      </c>
      <c r="C2439" t="s">
        <v>320</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473</v>
      </c>
      <c r="B2440">
        <v>2002</v>
      </c>
      <c r="C2440" t="s">
        <v>320</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473</v>
      </c>
      <c r="B2441">
        <v>2001</v>
      </c>
      <c r="C2441" t="s">
        <v>320</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473</v>
      </c>
      <c r="B2442">
        <v>2000</v>
      </c>
      <c r="C2442" t="s">
        <v>320</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474</v>
      </c>
      <c r="B2443">
        <v>2015</v>
      </c>
      <c r="C2443" t="s">
        <v>312</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474</v>
      </c>
      <c r="B2444">
        <v>2014</v>
      </c>
      <c r="C2444" t="s">
        <v>312</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474</v>
      </c>
      <c r="B2445">
        <v>2013</v>
      </c>
      <c r="C2445" t="s">
        <v>312</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474</v>
      </c>
      <c r="B2446">
        <v>2012</v>
      </c>
      <c r="C2446" t="s">
        <v>312</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474</v>
      </c>
      <c r="B2447">
        <v>2011</v>
      </c>
      <c r="C2447" t="s">
        <v>312</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474</v>
      </c>
      <c r="B2448">
        <v>2010</v>
      </c>
      <c r="C2448" t="s">
        <v>312</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474</v>
      </c>
      <c r="B2449">
        <v>2009</v>
      </c>
      <c r="C2449" t="s">
        <v>312</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474</v>
      </c>
      <c r="B2450">
        <v>2008</v>
      </c>
      <c r="C2450" t="s">
        <v>312</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474</v>
      </c>
      <c r="B2451">
        <v>2007</v>
      </c>
      <c r="C2451" t="s">
        <v>312</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474</v>
      </c>
      <c r="B2452">
        <v>2006</v>
      </c>
      <c r="C2452" t="s">
        <v>312</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474</v>
      </c>
      <c r="B2453">
        <v>2005</v>
      </c>
      <c r="C2453" t="s">
        <v>312</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474</v>
      </c>
      <c r="B2454">
        <v>2004</v>
      </c>
      <c r="C2454" t="s">
        <v>312</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474</v>
      </c>
      <c r="B2455">
        <v>2003</v>
      </c>
      <c r="C2455" t="s">
        <v>312</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474</v>
      </c>
      <c r="B2456">
        <v>2002</v>
      </c>
      <c r="C2456" t="s">
        <v>312</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474</v>
      </c>
      <c r="B2457">
        <v>2001</v>
      </c>
      <c r="C2457" t="s">
        <v>312</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474</v>
      </c>
      <c r="B2458">
        <v>2000</v>
      </c>
      <c r="C2458" t="s">
        <v>312</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475</v>
      </c>
      <c r="B2459">
        <v>2015</v>
      </c>
      <c r="C2459" t="s">
        <v>312</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475</v>
      </c>
      <c r="B2460">
        <v>2014</v>
      </c>
      <c r="C2460" t="s">
        <v>312</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475</v>
      </c>
      <c r="B2461">
        <v>2013</v>
      </c>
      <c r="C2461" t="s">
        <v>312</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475</v>
      </c>
      <c r="B2462">
        <v>2012</v>
      </c>
      <c r="C2462" t="s">
        <v>312</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475</v>
      </c>
      <c r="B2463">
        <v>2011</v>
      </c>
      <c r="C2463" t="s">
        <v>312</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475</v>
      </c>
      <c r="B2464">
        <v>2010</v>
      </c>
      <c r="C2464" t="s">
        <v>312</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475</v>
      </c>
      <c r="B2465">
        <v>2009</v>
      </c>
      <c r="C2465" t="s">
        <v>312</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475</v>
      </c>
      <c r="B2466">
        <v>2008</v>
      </c>
      <c r="C2466" t="s">
        <v>312</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475</v>
      </c>
      <c r="B2467">
        <v>2007</v>
      </c>
      <c r="C2467" t="s">
        <v>312</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475</v>
      </c>
      <c r="B2468">
        <v>2006</v>
      </c>
      <c r="C2468" t="s">
        <v>312</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475</v>
      </c>
      <c r="B2469">
        <v>2005</v>
      </c>
      <c r="C2469" t="s">
        <v>312</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475</v>
      </c>
      <c r="B2470">
        <v>2004</v>
      </c>
      <c r="C2470" t="s">
        <v>312</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475</v>
      </c>
      <c r="B2471">
        <v>2003</v>
      </c>
      <c r="C2471" t="s">
        <v>312</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475</v>
      </c>
      <c r="B2472">
        <v>2002</v>
      </c>
      <c r="C2472" t="s">
        <v>312</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475</v>
      </c>
      <c r="B2473">
        <v>2001</v>
      </c>
      <c r="C2473" t="s">
        <v>312</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475</v>
      </c>
      <c r="B2474">
        <v>2000</v>
      </c>
      <c r="C2474" t="s">
        <v>312</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476</v>
      </c>
      <c r="B2475">
        <v>2015</v>
      </c>
      <c r="C2475" t="s">
        <v>312</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476</v>
      </c>
      <c r="B2476">
        <v>2014</v>
      </c>
      <c r="C2476" t="s">
        <v>312</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476</v>
      </c>
      <c r="B2477">
        <v>2013</v>
      </c>
      <c r="C2477" t="s">
        <v>312</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476</v>
      </c>
      <c r="B2478">
        <v>2012</v>
      </c>
      <c r="C2478" t="s">
        <v>312</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476</v>
      </c>
      <c r="B2479">
        <v>2011</v>
      </c>
      <c r="C2479" t="s">
        <v>312</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476</v>
      </c>
      <c r="B2480">
        <v>2010</v>
      </c>
      <c r="C2480" t="s">
        <v>312</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476</v>
      </c>
      <c r="B2481">
        <v>2009</v>
      </c>
      <c r="C2481" t="s">
        <v>312</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476</v>
      </c>
      <c r="B2482">
        <v>2008</v>
      </c>
      <c r="C2482" t="s">
        <v>312</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476</v>
      </c>
      <c r="B2483">
        <v>2007</v>
      </c>
      <c r="C2483" t="s">
        <v>312</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476</v>
      </c>
      <c r="B2484">
        <v>2006</v>
      </c>
      <c r="C2484" t="s">
        <v>312</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476</v>
      </c>
      <c r="B2485">
        <v>2005</v>
      </c>
      <c r="C2485" t="s">
        <v>312</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476</v>
      </c>
      <c r="B2486">
        <v>2004</v>
      </c>
      <c r="C2486" t="s">
        <v>312</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476</v>
      </c>
      <c r="B2487">
        <v>2003</v>
      </c>
      <c r="C2487" t="s">
        <v>312</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476</v>
      </c>
      <c r="B2488">
        <v>2002</v>
      </c>
      <c r="C2488" t="s">
        <v>312</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476</v>
      </c>
      <c r="B2489">
        <v>2001</v>
      </c>
      <c r="C2489" t="s">
        <v>312</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476</v>
      </c>
      <c r="B2490">
        <v>2000</v>
      </c>
      <c r="C2490" t="s">
        <v>312</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477</v>
      </c>
      <c r="B2491">
        <v>2015</v>
      </c>
      <c r="C2491" t="s">
        <v>312</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477</v>
      </c>
      <c r="B2492">
        <v>2014</v>
      </c>
      <c r="C2492" t="s">
        <v>312</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477</v>
      </c>
      <c r="B2493">
        <v>2013</v>
      </c>
      <c r="C2493" t="s">
        <v>312</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477</v>
      </c>
      <c r="B2494">
        <v>2012</v>
      </c>
      <c r="C2494" t="s">
        <v>312</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477</v>
      </c>
      <c r="B2495">
        <v>2011</v>
      </c>
      <c r="C2495" t="s">
        <v>312</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477</v>
      </c>
      <c r="B2496">
        <v>2010</v>
      </c>
      <c r="C2496" t="s">
        <v>312</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477</v>
      </c>
      <c r="B2497">
        <v>2009</v>
      </c>
      <c r="C2497" t="s">
        <v>312</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477</v>
      </c>
      <c r="B2498">
        <v>2008</v>
      </c>
      <c r="C2498" t="s">
        <v>312</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477</v>
      </c>
      <c r="B2499">
        <v>2007</v>
      </c>
      <c r="C2499" t="s">
        <v>312</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477</v>
      </c>
      <c r="B2500">
        <v>2006</v>
      </c>
      <c r="C2500" t="s">
        <v>312</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477</v>
      </c>
      <c r="B2501">
        <v>2005</v>
      </c>
      <c r="C2501" t="s">
        <v>312</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477</v>
      </c>
      <c r="B2502">
        <v>2004</v>
      </c>
      <c r="C2502" t="s">
        <v>312</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477</v>
      </c>
      <c r="B2503">
        <v>2003</v>
      </c>
      <c r="C2503" t="s">
        <v>312</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477</v>
      </c>
      <c r="B2504">
        <v>2002</v>
      </c>
      <c r="C2504" t="s">
        <v>312</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477</v>
      </c>
      <c r="B2505">
        <v>2001</v>
      </c>
      <c r="C2505" t="s">
        <v>312</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477</v>
      </c>
      <c r="B2506">
        <v>2000</v>
      </c>
      <c r="C2506" t="s">
        <v>312</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478</v>
      </c>
      <c r="B2507">
        <v>2015</v>
      </c>
      <c r="C2507" t="s">
        <v>320</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478</v>
      </c>
      <c r="B2508">
        <v>2014</v>
      </c>
      <c r="C2508" t="s">
        <v>320</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478</v>
      </c>
      <c r="B2509">
        <v>2013</v>
      </c>
      <c r="C2509" t="s">
        <v>320</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478</v>
      </c>
      <c r="B2510">
        <v>2012</v>
      </c>
      <c r="C2510" t="s">
        <v>320</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478</v>
      </c>
      <c r="B2511">
        <v>2011</v>
      </c>
      <c r="C2511" t="s">
        <v>320</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478</v>
      </c>
      <c r="B2512">
        <v>2010</v>
      </c>
      <c r="C2512" t="s">
        <v>320</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478</v>
      </c>
      <c r="B2513">
        <v>2009</v>
      </c>
      <c r="C2513" t="s">
        <v>320</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478</v>
      </c>
      <c r="B2514">
        <v>2008</v>
      </c>
      <c r="C2514" t="s">
        <v>320</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478</v>
      </c>
      <c r="B2515">
        <v>2007</v>
      </c>
      <c r="C2515" t="s">
        <v>320</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478</v>
      </c>
      <c r="B2516">
        <v>2006</v>
      </c>
      <c r="C2516" t="s">
        <v>320</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478</v>
      </c>
      <c r="B2517">
        <v>2005</v>
      </c>
      <c r="C2517" t="s">
        <v>320</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478</v>
      </c>
      <c r="B2518">
        <v>2004</v>
      </c>
      <c r="C2518" t="s">
        <v>320</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478</v>
      </c>
      <c r="B2519">
        <v>2003</v>
      </c>
      <c r="C2519" t="s">
        <v>320</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478</v>
      </c>
      <c r="B2520">
        <v>2002</v>
      </c>
      <c r="C2520" t="s">
        <v>320</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478</v>
      </c>
      <c r="B2521">
        <v>2001</v>
      </c>
      <c r="C2521" t="s">
        <v>320</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478</v>
      </c>
      <c r="B2522">
        <v>2000</v>
      </c>
      <c r="C2522" t="s">
        <v>320</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479</v>
      </c>
      <c r="B2523">
        <v>2015</v>
      </c>
      <c r="C2523" t="s">
        <v>320</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479</v>
      </c>
      <c r="B2524">
        <v>2014</v>
      </c>
      <c r="C2524" t="s">
        <v>320</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479</v>
      </c>
      <c r="B2525">
        <v>2013</v>
      </c>
      <c r="C2525" t="s">
        <v>320</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479</v>
      </c>
      <c r="B2526">
        <v>2012</v>
      </c>
      <c r="C2526" t="s">
        <v>320</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479</v>
      </c>
      <c r="B2527">
        <v>2011</v>
      </c>
      <c r="C2527" t="s">
        <v>320</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479</v>
      </c>
      <c r="B2528">
        <v>2010</v>
      </c>
      <c r="C2528" t="s">
        <v>320</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479</v>
      </c>
      <c r="B2529">
        <v>2009</v>
      </c>
      <c r="C2529" t="s">
        <v>320</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479</v>
      </c>
      <c r="B2530">
        <v>2008</v>
      </c>
      <c r="C2530" t="s">
        <v>320</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479</v>
      </c>
      <c r="B2531">
        <v>2007</v>
      </c>
      <c r="C2531" t="s">
        <v>320</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479</v>
      </c>
      <c r="B2532">
        <v>2006</v>
      </c>
      <c r="C2532" t="s">
        <v>320</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479</v>
      </c>
      <c r="B2533">
        <v>2005</v>
      </c>
      <c r="C2533" t="s">
        <v>320</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479</v>
      </c>
      <c r="B2534">
        <v>2004</v>
      </c>
      <c r="C2534" t="s">
        <v>320</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479</v>
      </c>
      <c r="B2535">
        <v>2003</v>
      </c>
      <c r="C2535" t="s">
        <v>320</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479</v>
      </c>
      <c r="B2536">
        <v>2002</v>
      </c>
      <c r="C2536" t="s">
        <v>320</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479</v>
      </c>
      <c r="B2537">
        <v>2001</v>
      </c>
      <c r="C2537" t="s">
        <v>320</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479</v>
      </c>
      <c r="B2538">
        <v>2000</v>
      </c>
      <c r="C2538" t="s">
        <v>320</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480</v>
      </c>
      <c r="B2539">
        <v>2015</v>
      </c>
      <c r="C2539" t="s">
        <v>312</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480</v>
      </c>
      <c r="B2540">
        <v>2014</v>
      </c>
      <c r="C2540" t="s">
        <v>312</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480</v>
      </c>
      <c r="B2541">
        <v>2013</v>
      </c>
      <c r="C2541" t="s">
        <v>312</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480</v>
      </c>
      <c r="B2542">
        <v>2012</v>
      </c>
      <c r="C2542" t="s">
        <v>312</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480</v>
      </c>
      <c r="B2543">
        <v>2011</v>
      </c>
      <c r="C2543" t="s">
        <v>312</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480</v>
      </c>
      <c r="B2544">
        <v>2010</v>
      </c>
      <c r="C2544" t="s">
        <v>312</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480</v>
      </c>
      <c r="B2545">
        <v>2009</v>
      </c>
      <c r="C2545" t="s">
        <v>312</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480</v>
      </c>
      <c r="B2546">
        <v>2008</v>
      </c>
      <c r="C2546" t="s">
        <v>312</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480</v>
      </c>
      <c r="B2547">
        <v>2007</v>
      </c>
      <c r="C2547" t="s">
        <v>312</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480</v>
      </c>
      <c r="B2548">
        <v>2006</v>
      </c>
      <c r="C2548" t="s">
        <v>312</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480</v>
      </c>
      <c r="B2549">
        <v>2005</v>
      </c>
      <c r="C2549" t="s">
        <v>312</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480</v>
      </c>
      <c r="B2550">
        <v>2004</v>
      </c>
      <c r="C2550" t="s">
        <v>312</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480</v>
      </c>
      <c r="B2551">
        <v>2003</v>
      </c>
      <c r="C2551" t="s">
        <v>312</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480</v>
      </c>
      <c r="B2552">
        <v>2002</v>
      </c>
      <c r="C2552" t="s">
        <v>312</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480</v>
      </c>
      <c r="B2553">
        <v>2001</v>
      </c>
      <c r="C2553" t="s">
        <v>312</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480</v>
      </c>
      <c r="B2554">
        <v>2000</v>
      </c>
      <c r="C2554" t="s">
        <v>312</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481</v>
      </c>
      <c r="B2555">
        <v>2015</v>
      </c>
      <c r="C2555" t="s">
        <v>312</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481</v>
      </c>
      <c r="B2556">
        <v>2014</v>
      </c>
      <c r="C2556" t="s">
        <v>312</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481</v>
      </c>
      <c r="B2557">
        <v>2013</v>
      </c>
      <c r="C2557" t="s">
        <v>312</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481</v>
      </c>
      <c r="B2558">
        <v>2012</v>
      </c>
      <c r="C2558" t="s">
        <v>312</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481</v>
      </c>
      <c r="B2559">
        <v>2011</v>
      </c>
      <c r="C2559" t="s">
        <v>312</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481</v>
      </c>
      <c r="B2560">
        <v>2010</v>
      </c>
      <c r="C2560" t="s">
        <v>312</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481</v>
      </c>
      <c r="B2561">
        <v>2009</v>
      </c>
      <c r="C2561" t="s">
        <v>312</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481</v>
      </c>
      <c r="B2562">
        <v>2008</v>
      </c>
      <c r="C2562" t="s">
        <v>312</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481</v>
      </c>
      <c r="B2563">
        <v>2007</v>
      </c>
      <c r="C2563" t="s">
        <v>312</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481</v>
      </c>
      <c r="B2564">
        <v>2006</v>
      </c>
      <c r="C2564" t="s">
        <v>312</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481</v>
      </c>
      <c r="B2565">
        <v>2005</v>
      </c>
      <c r="C2565" t="s">
        <v>312</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481</v>
      </c>
      <c r="B2566">
        <v>2004</v>
      </c>
      <c r="C2566" t="s">
        <v>312</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481</v>
      </c>
      <c r="B2567">
        <v>2003</v>
      </c>
      <c r="C2567" t="s">
        <v>312</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481</v>
      </c>
      <c r="B2568">
        <v>2002</v>
      </c>
      <c r="C2568" t="s">
        <v>312</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481</v>
      </c>
      <c r="B2569">
        <v>2001</v>
      </c>
      <c r="C2569" t="s">
        <v>312</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481</v>
      </c>
      <c r="B2570">
        <v>2000</v>
      </c>
      <c r="C2570" t="s">
        <v>312</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482</v>
      </c>
      <c r="B2571">
        <v>2015</v>
      </c>
      <c r="C2571" t="s">
        <v>312</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482</v>
      </c>
      <c r="B2572">
        <v>2014</v>
      </c>
      <c r="C2572" t="s">
        <v>312</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482</v>
      </c>
      <c r="B2573">
        <v>2013</v>
      </c>
      <c r="C2573" t="s">
        <v>312</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482</v>
      </c>
      <c r="B2574">
        <v>2012</v>
      </c>
      <c r="C2574" t="s">
        <v>312</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482</v>
      </c>
      <c r="B2575">
        <v>2011</v>
      </c>
      <c r="C2575" t="s">
        <v>312</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482</v>
      </c>
      <c r="B2576">
        <v>2010</v>
      </c>
      <c r="C2576" t="s">
        <v>312</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482</v>
      </c>
      <c r="B2577">
        <v>2009</v>
      </c>
      <c r="C2577" t="s">
        <v>312</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482</v>
      </c>
      <c r="B2578">
        <v>2008</v>
      </c>
      <c r="C2578" t="s">
        <v>312</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482</v>
      </c>
      <c r="B2579">
        <v>2007</v>
      </c>
      <c r="C2579" t="s">
        <v>312</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482</v>
      </c>
      <c r="B2580">
        <v>2006</v>
      </c>
      <c r="C2580" t="s">
        <v>312</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482</v>
      </c>
      <c r="B2581">
        <v>2005</v>
      </c>
      <c r="C2581" t="s">
        <v>312</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482</v>
      </c>
      <c r="B2582">
        <v>2004</v>
      </c>
      <c r="C2582" t="s">
        <v>312</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482</v>
      </c>
      <c r="B2583">
        <v>2003</v>
      </c>
      <c r="C2583" t="s">
        <v>312</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482</v>
      </c>
      <c r="B2584">
        <v>2002</v>
      </c>
      <c r="C2584" t="s">
        <v>312</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482</v>
      </c>
      <c r="B2585">
        <v>2001</v>
      </c>
      <c r="C2585" t="s">
        <v>312</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482</v>
      </c>
      <c r="B2586">
        <v>2000</v>
      </c>
      <c r="C2586" t="s">
        <v>312</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483</v>
      </c>
      <c r="B2587">
        <v>2015</v>
      </c>
      <c r="C2587" t="s">
        <v>312</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483</v>
      </c>
      <c r="B2588">
        <v>2014</v>
      </c>
      <c r="C2588" t="s">
        <v>312</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483</v>
      </c>
      <c r="B2589">
        <v>2013</v>
      </c>
      <c r="C2589" t="s">
        <v>312</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483</v>
      </c>
      <c r="B2590">
        <v>2012</v>
      </c>
      <c r="C2590" t="s">
        <v>312</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483</v>
      </c>
      <c r="B2591">
        <v>2011</v>
      </c>
      <c r="C2591" t="s">
        <v>312</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483</v>
      </c>
      <c r="B2592">
        <v>2010</v>
      </c>
      <c r="C2592" t="s">
        <v>312</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483</v>
      </c>
      <c r="B2593">
        <v>2009</v>
      </c>
      <c r="C2593" t="s">
        <v>312</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483</v>
      </c>
      <c r="B2594">
        <v>2008</v>
      </c>
      <c r="C2594" t="s">
        <v>312</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483</v>
      </c>
      <c r="B2595">
        <v>2007</v>
      </c>
      <c r="C2595" t="s">
        <v>312</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483</v>
      </c>
      <c r="B2596">
        <v>2006</v>
      </c>
      <c r="C2596" t="s">
        <v>312</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483</v>
      </c>
      <c r="B2597">
        <v>2005</v>
      </c>
      <c r="C2597" t="s">
        <v>312</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483</v>
      </c>
      <c r="B2598">
        <v>2004</v>
      </c>
      <c r="C2598" t="s">
        <v>312</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483</v>
      </c>
      <c r="B2599">
        <v>2003</v>
      </c>
      <c r="C2599" t="s">
        <v>312</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483</v>
      </c>
      <c r="B2600">
        <v>2002</v>
      </c>
      <c r="C2600" t="s">
        <v>312</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483</v>
      </c>
      <c r="B2601">
        <v>2001</v>
      </c>
      <c r="C2601" t="s">
        <v>312</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483</v>
      </c>
      <c r="B2602">
        <v>2000</v>
      </c>
      <c r="C2602" t="s">
        <v>312</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484</v>
      </c>
      <c r="B2603">
        <v>2015</v>
      </c>
      <c r="C2603" t="s">
        <v>312</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484</v>
      </c>
      <c r="B2604">
        <v>2014</v>
      </c>
      <c r="C2604" t="s">
        <v>312</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484</v>
      </c>
      <c r="B2605">
        <v>2013</v>
      </c>
      <c r="C2605" t="s">
        <v>312</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484</v>
      </c>
      <c r="B2606">
        <v>2012</v>
      </c>
      <c r="C2606" t="s">
        <v>312</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484</v>
      </c>
      <c r="B2607">
        <v>2011</v>
      </c>
      <c r="C2607" t="s">
        <v>312</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484</v>
      </c>
      <c r="B2608">
        <v>2010</v>
      </c>
      <c r="C2608" t="s">
        <v>312</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484</v>
      </c>
      <c r="B2609">
        <v>2009</v>
      </c>
      <c r="C2609" t="s">
        <v>312</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484</v>
      </c>
      <c r="B2610">
        <v>2008</v>
      </c>
      <c r="C2610" t="s">
        <v>312</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484</v>
      </c>
      <c r="B2611">
        <v>2007</v>
      </c>
      <c r="C2611" t="s">
        <v>312</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484</v>
      </c>
      <c r="B2612">
        <v>2006</v>
      </c>
      <c r="C2612" t="s">
        <v>312</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484</v>
      </c>
      <c r="B2613">
        <v>2005</v>
      </c>
      <c r="C2613" t="s">
        <v>312</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484</v>
      </c>
      <c r="B2614">
        <v>2004</v>
      </c>
      <c r="C2614" t="s">
        <v>312</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484</v>
      </c>
      <c r="B2615">
        <v>2003</v>
      </c>
      <c r="C2615" t="s">
        <v>312</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484</v>
      </c>
      <c r="B2616">
        <v>2002</v>
      </c>
      <c r="C2616" t="s">
        <v>312</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484</v>
      </c>
      <c r="B2617">
        <v>2001</v>
      </c>
      <c r="C2617" t="s">
        <v>312</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484</v>
      </c>
      <c r="B2618">
        <v>2000</v>
      </c>
      <c r="C2618" t="s">
        <v>312</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485</v>
      </c>
      <c r="B2619">
        <v>2015</v>
      </c>
      <c r="C2619" t="s">
        <v>312</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485</v>
      </c>
      <c r="B2620">
        <v>2014</v>
      </c>
      <c r="C2620" t="s">
        <v>312</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485</v>
      </c>
      <c r="B2621">
        <v>2013</v>
      </c>
      <c r="C2621" t="s">
        <v>312</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485</v>
      </c>
      <c r="B2622">
        <v>2012</v>
      </c>
      <c r="C2622" t="s">
        <v>312</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485</v>
      </c>
      <c r="B2623">
        <v>2011</v>
      </c>
      <c r="C2623" t="s">
        <v>312</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485</v>
      </c>
      <c r="B2624">
        <v>2010</v>
      </c>
      <c r="C2624" t="s">
        <v>312</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485</v>
      </c>
      <c r="B2625">
        <v>2009</v>
      </c>
      <c r="C2625" t="s">
        <v>312</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485</v>
      </c>
      <c r="B2626">
        <v>2008</v>
      </c>
      <c r="C2626" t="s">
        <v>312</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485</v>
      </c>
      <c r="B2627">
        <v>2007</v>
      </c>
      <c r="C2627" t="s">
        <v>312</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485</v>
      </c>
      <c r="B2628">
        <v>2006</v>
      </c>
      <c r="C2628" t="s">
        <v>312</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485</v>
      </c>
      <c r="B2629">
        <v>2005</v>
      </c>
      <c r="C2629" t="s">
        <v>312</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485</v>
      </c>
      <c r="B2630">
        <v>2004</v>
      </c>
      <c r="C2630" t="s">
        <v>312</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485</v>
      </c>
      <c r="B2631">
        <v>2003</v>
      </c>
      <c r="C2631" t="s">
        <v>312</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485</v>
      </c>
      <c r="B2632">
        <v>2002</v>
      </c>
      <c r="C2632" t="s">
        <v>312</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485</v>
      </c>
      <c r="B2633">
        <v>2001</v>
      </c>
      <c r="C2633" t="s">
        <v>312</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485</v>
      </c>
      <c r="B2634">
        <v>2000</v>
      </c>
      <c r="C2634" t="s">
        <v>312</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486</v>
      </c>
      <c r="B2635">
        <v>2015</v>
      </c>
      <c r="C2635" t="s">
        <v>312</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486</v>
      </c>
      <c r="B2636">
        <v>2014</v>
      </c>
      <c r="C2636" t="s">
        <v>312</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486</v>
      </c>
      <c r="B2637">
        <v>2013</v>
      </c>
      <c r="C2637" t="s">
        <v>312</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486</v>
      </c>
      <c r="B2638">
        <v>2012</v>
      </c>
      <c r="C2638" t="s">
        <v>312</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486</v>
      </c>
      <c r="B2639">
        <v>2011</v>
      </c>
      <c r="C2639" t="s">
        <v>312</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486</v>
      </c>
      <c r="B2640">
        <v>2010</v>
      </c>
      <c r="C2640" t="s">
        <v>312</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486</v>
      </c>
      <c r="B2641">
        <v>2009</v>
      </c>
      <c r="C2641" t="s">
        <v>312</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486</v>
      </c>
      <c r="B2642">
        <v>2008</v>
      </c>
      <c r="C2642" t="s">
        <v>312</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486</v>
      </c>
      <c r="B2643">
        <v>2007</v>
      </c>
      <c r="C2643" t="s">
        <v>312</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486</v>
      </c>
      <c r="B2644">
        <v>2006</v>
      </c>
      <c r="C2644" t="s">
        <v>312</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486</v>
      </c>
      <c r="B2645">
        <v>2005</v>
      </c>
      <c r="C2645" t="s">
        <v>312</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486</v>
      </c>
      <c r="B2646">
        <v>2004</v>
      </c>
      <c r="C2646" t="s">
        <v>312</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486</v>
      </c>
      <c r="B2647">
        <v>2003</v>
      </c>
      <c r="C2647" t="s">
        <v>312</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486</v>
      </c>
      <c r="B2648">
        <v>2002</v>
      </c>
      <c r="C2648" t="s">
        <v>312</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486</v>
      </c>
      <c r="B2649">
        <v>2001</v>
      </c>
      <c r="C2649" t="s">
        <v>312</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486</v>
      </c>
      <c r="B2650">
        <v>2000</v>
      </c>
      <c r="C2650" t="s">
        <v>312</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487</v>
      </c>
      <c r="B2651">
        <v>2015</v>
      </c>
      <c r="C2651" t="s">
        <v>312</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487</v>
      </c>
      <c r="B2652">
        <v>2014</v>
      </c>
      <c r="C2652" t="s">
        <v>312</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487</v>
      </c>
      <c r="B2653">
        <v>2013</v>
      </c>
      <c r="C2653" t="s">
        <v>312</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487</v>
      </c>
      <c r="B2654">
        <v>2012</v>
      </c>
      <c r="C2654" t="s">
        <v>312</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487</v>
      </c>
      <c r="B2655">
        <v>2011</v>
      </c>
      <c r="C2655" t="s">
        <v>312</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487</v>
      </c>
      <c r="B2656">
        <v>2010</v>
      </c>
      <c r="C2656" t="s">
        <v>312</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487</v>
      </c>
      <c r="B2657">
        <v>2009</v>
      </c>
      <c r="C2657" t="s">
        <v>312</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487</v>
      </c>
      <c r="B2658">
        <v>2008</v>
      </c>
      <c r="C2658" t="s">
        <v>312</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487</v>
      </c>
      <c r="B2659">
        <v>2007</v>
      </c>
      <c r="C2659" t="s">
        <v>312</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487</v>
      </c>
      <c r="B2660">
        <v>2006</v>
      </c>
      <c r="C2660" t="s">
        <v>312</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487</v>
      </c>
      <c r="B2661">
        <v>2005</v>
      </c>
      <c r="C2661" t="s">
        <v>312</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487</v>
      </c>
      <c r="B2662">
        <v>2004</v>
      </c>
      <c r="C2662" t="s">
        <v>312</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487</v>
      </c>
      <c r="B2663">
        <v>2003</v>
      </c>
      <c r="C2663" t="s">
        <v>312</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487</v>
      </c>
      <c r="B2664">
        <v>2002</v>
      </c>
      <c r="C2664" t="s">
        <v>312</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487</v>
      </c>
      <c r="B2665">
        <v>2001</v>
      </c>
      <c r="C2665" t="s">
        <v>312</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487</v>
      </c>
      <c r="B2666">
        <v>2000</v>
      </c>
      <c r="C2666" t="s">
        <v>312</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488</v>
      </c>
      <c r="B2667">
        <v>2015</v>
      </c>
      <c r="C2667" t="s">
        <v>312</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488</v>
      </c>
      <c r="B2668">
        <v>2014</v>
      </c>
      <c r="C2668" t="s">
        <v>312</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488</v>
      </c>
      <c r="B2669">
        <v>2013</v>
      </c>
      <c r="C2669" t="s">
        <v>312</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488</v>
      </c>
      <c r="B2670">
        <v>2012</v>
      </c>
      <c r="C2670" t="s">
        <v>312</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488</v>
      </c>
      <c r="B2671">
        <v>2011</v>
      </c>
      <c r="C2671" t="s">
        <v>312</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488</v>
      </c>
      <c r="B2672">
        <v>2010</v>
      </c>
      <c r="C2672" t="s">
        <v>312</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488</v>
      </c>
      <c r="B2673">
        <v>2009</v>
      </c>
      <c r="C2673" t="s">
        <v>312</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488</v>
      </c>
      <c r="B2674">
        <v>2008</v>
      </c>
      <c r="C2674" t="s">
        <v>312</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488</v>
      </c>
      <c r="B2675">
        <v>2007</v>
      </c>
      <c r="C2675" t="s">
        <v>312</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488</v>
      </c>
      <c r="B2676">
        <v>2006</v>
      </c>
      <c r="C2676" t="s">
        <v>312</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488</v>
      </c>
      <c r="B2677">
        <v>2005</v>
      </c>
      <c r="C2677" t="s">
        <v>312</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488</v>
      </c>
      <c r="B2678">
        <v>2004</v>
      </c>
      <c r="C2678" t="s">
        <v>312</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488</v>
      </c>
      <c r="B2679">
        <v>2003</v>
      </c>
      <c r="C2679" t="s">
        <v>312</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488</v>
      </c>
      <c r="B2680">
        <v>2002</v>
      </c>
      <c r="C2680" t="s">
        <v>312</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488</v>
      </c>
      <c r="B2681">
        <v>2001</v>
      </c>
      <c r="C2681" t="s">
        <v>312</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488</v>
      </c>
      <c r="B2682">
        <v>2000</v>
      </c>
      <c r="C2682" t="s">
        <v>312</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489</v>
      </c>
      <c r="B2683">
        <v>2015</v>
      </c>
      <c r="C2683" t="s">
        <v>312</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489</v>
      </c>
      <c r="B2684">
        <v>2014</v>
      </c>
      <c r="C2684" t="s">
        <v>312</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489</v>
      </c>
      <c r="B2685">
        <v>2013</v>
      </c>
      <c r="C2685" t="s">
        <v>312</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489</v>
      </c>
      <c r="B2686">
        <v>2012</v>
      </c>
      <c r="C2686" t="s">
        <v>312</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489</v>
      </c>
      <c r="B2687">
        <v>2011</v>
      </c>
      <c r="C2687" t="s">
        <v>312</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489</v>
      </c>
      <c r="B2688">
        <v>2010</v>
      </c>
      <c r="C2688" t="s">
        <v>312</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489</v>
      </c>
      <c r="B2689">
        <v>2009</v>
      </c>
      <c r="C2689" t="s">
        <v>312</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489</v>
      </c>
      <c r="B2690">
        <v>2008</v>
      </c>
      <c r="C2690" t="s">
        <v>312</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489</v>
      </c>
      <c r="B2691">
        <v>2007</v>
      </c>
      <c r="C2691" t="s">
        <v>312</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489</v>
      </c>
      <c r="B2692">
        <v>2006</v>
      </c>
      <c r="C2692" t="s">
        <v>312</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489</v>
      </c>
      <c r="B2693">
        <v>2005</v>
      </c>
      <c r="C2693" t="s">
        <v>312</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489</v>
      </c>
      <c r="B2694">
        <v>2004</v>
      </c>
      <c r="C2694" t="s">
        <v>312</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489</v>
      </c>
      <c r="B2695">
        <v>2003</v>
      </c>
      <c r="C2695" t="s">
        <v>312</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489</v>
      </c>
      <c r="B2696">
        <v>2002</v>
      </c>
      <c r="C2696" t="s">
        <v>312</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489</v>
      </c>
      <c r="B2697">
        <v>2001</v>
      </c>
      <c r="C2697" t="s">
        <v>312</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489</v>
      </c>
      <c r="B2698">
        <v>2000</v>
      </c>
      <c r="C2698" t="s">
        <v>312</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490</v>
      </c>
      <c r="B2699">
        <v>2015</v>
      </c>
      <c r="C2699" t="s">
        <v>312</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490</v>
      </c>
      <c r="B2700">
        <v>2014</v>
      </c>
      <c r="C2700" t="s">
        <v>312</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490</v>
      </c>
      <c r="B2701">
        <v>2013</v>
      </c>
      <c r="C2701" t="s">
        <v>312</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490</v>
      </c>
      <c r="B2702">
        <v>2012</v>
      </c>
      <c r="C2702" t="s">
        <v>312</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490</v>
      </c>
      <c r="B2703">
        <v>2011</v>
      </c>
      <c r="C2703" t="s">
        <v>312</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490</v>
      </c>
      <c r="B2704">
        <v>2010</v>
      </c>
      <c r="C2704" t="s">
        <v>312</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490</v>
      </c>
      <c r="B2705">
        <v>2009</v>
      </c>
      <c r="C2705" t="s">
        <v>312</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490</v>
      </c>
      <c r="B2706">
        <v>2008</v>
      </c>
      <c r="C2706" t="s">
        <v>312</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490</v>
      </c>
      <c r="B2707">
        <v>2007</v>
      </c>
      <c r="C2707" t="s">
        <v>312</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490</v>
      </c>
      <c r="B2708">
        <v>2006</v>
      </c>
      <c r="C2708" t="s">
        <v>312</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490</v>
      </c>
      <c r="B2709">
        <v>2005</v>
      </c>
      <c r="C2709" t="s">
        <v>312</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490</v>
      </c>
      <c r="B2710">
        <v>2004</v>
      </c>
      <c r="C2710" t="s">
        <v>312</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490</v>
      </c>
      <c r="B2711">
        <v>2003</v>
      </c>
      <c r="C2711" t="s">
        <v>312</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490</v>
      </c>
      <c r="B2712">
        <v>2002</v>
      </c>
      <c r="C2712" t="s">
        <v>312</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490</v>
      </c>
      <c r="B2713">
        <v>2001</v>
      </c>
      <c r="C2713" t="s">
        <v>312</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490</v>
      </c>
      <c r="B2714">
        <v>2000</v>
      </c>
      <c r="C2714" t="s">
        <v>312</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491</v>
      </c>
      <c r="B2715">
        <v>2013</v>
      </c>
      <c r="C2715" t="s">
        <v>312</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492</v>
      </c>
      <c r="B2716">
        <v>2015</v>
      </c>
      <c r="C2716" t="s">
        <v>312</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492</v>
      </c>
      <c r="B2717">
        <v>2014</v>
      </c>
      <c r="C2717" t="s">
        <v>312</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492</v>
      </c>
      <c r="B2718">
        <v>2013</v>
      </c>
      <c r="C2718" t="s">
        <v>312</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492</v>
      </c>
      <c r="B2719">
        <v>2012</v>
      </c>
      <c r="C2719" t="s">
        <v>312</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492</v>
      </c>
      <c r="B2720">
        <v>2011</v>
      </c>
      <c r="C2720" t="s">
        <v>312</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492</v>
      </c>
      <c r="B2721">
        <v>2010</v>
      </c>
      <c r="C2721" t="s">
        <v>312</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492</v>
      </c>
      <c r="B2722">
        <v>2009</v>
      </c>
      <c r="C2722" t="s">
        <v>312</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492</v>
      </c>
      <c r="B2723">
        <v>2008</v>
      </c>
      <c r="C2723" t="s">
        <v>312</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492</v>
      </c>
      <c r="B2724">
        <v>2007</v>
      </c>
      <c r="C2724" t="s">
        <v>312</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492</v>
      </c>
      <c r="B2725">
        <v>2006</v>
      </c>
      <c r="C2725" t="s">
        <v>312</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492</v>
      </c>
      <c r="B2726">
        <v>2005</v>
      </c>
      <c r="C2726" t="s">
        <v>312</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492</v>
      </c>
      <c r="B2727">
        <v>2004</v>
      </c>
      <c r="C2727" t="s">
        <v>312</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492</v>
      </c>
      <c r="B2728">
        <v>2003</v>
      </c>
      <c r="C2728" t="s">
        <v>312</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492</v>
      </c>
      <c r="B2729">
        <v>2002</v>
      </c>
      <c r="C2729" t="s">
        <v>312</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492</v>
      </c>
      <c r="B2730">
        <v>2001</v>
      </c>
      <c r="C2730" t="s">
        <v>312</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492</v>
      </c>
      <c r="B2731">
        <v>2000</v>
      </c>
      <c r="C2731" t="s">
        <v>312</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493</v>
      </c>
      <c r="B2732">
        <v>2015</v>
      </c>
      <c r="C2732" t="s">
        <v>312</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493</v>
      </c>
      <c r="B2733">
        <v>2014</v>
      </c>
      <c r="C2733" t="s">
        <v>312</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493</v>
      </c>
      <c r="B2734">
        <v>2013</v>
      </c>
      <c r="C2734" t="s">
        <v>312</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493</v>
      </c>
      <c r="B2735">
        <v>2012</v>
      </c>
      <c r="C2735" t="s">
        <v>312</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493</v>
      </c>
      <c r="B2736">
        <v>2011</v>
      </c>
      <c r="C2736" t="s">
        <v>312</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493</v>
      </c>
      <c r="B2737">
        <v>2010</v>
      </c>
      <c r="C2737" t="s">
        <v>312</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493</v>
      </c>
      <c r="B2738">
        <v>2009</v>
      </c>
      <c r="C2738" t="s">
        <v>312</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493</v>
      </c>
      <c r="B2739">
        <v>2008</v>
      </c>
      <c r="C2739" t="s">
        <v>312</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493</v>
      </c>
      <c r="B2740">
        <v>2007</v>
      </c>
      <c r="C2740" t="s">
        <v>312</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493</v>
      </c>
      <c r="B2741">
        <v>2006</v>
      </c>
      <c r="C2741" t="s">
        <v>312</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493</v>
      </c>
      <c r="B2742">
        <v>2005</v>
      </c>
      <c r="C2742" t="s">
        <v>312</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493</v>
      </c>
      <c r="B2743">
        <v>2004</v>
      </c>
      <c r="C2743" t="s">
        <v>312</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493</v>
      </c>
      <c r="B2744">
        <v>2003</v>
      </c>
      <c r="C2744" t="s">
        <v>312</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493</v>
      </c>
      <c r="B2745">
        <v>2002</v>
      </c>
      <c r="C2745" t="s">
        <v>312</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493</v>
      </c>
      <c r="B2746">
        <v>2001</v>
      </c>
      <c r="C2746" t="s">
        <v>312</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493</v>
      </c>
      <c r="B2747">
        <v>2000</v>
      </c>
      <c r="C2747" t="s">
        <v>312</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494</v>
      </c>
      <c r="B2748">
        <v>2015</v>
      </c>
      <c r="C2748" t="s">
        <v>312</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494</v>
      </c>
      <c r="B2749">
        <v>2014</v>
      </c>
      <c r="C2749" t="s">
        <v>312</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494</v>
      </c>
      <c r="B2750">
        <v>2013</v>
      </c>
      <c r="C2750" t="s">
        <v>312</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494</v>
      </c>
      <c r="B2751">
        <v>2012</v>
      </c>
      <c r="C2751" t="s">
        <v>312</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494</v>
      </c>
      <c r="B2752">
        <v>2011</v>
      </c>
      <c r="C2752" t="s">
        <v>312</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494</v>
      </c>
      <c r="B2753">
        <v>2010</v>
      </c>
      <c r="C2753" t="s">
        <v>312</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494</v>
      </c>
      <c r="B2754">
        <v>2009</v>
      </c>
      <c r="C2754" t="s">
        <v>312</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494</v>
      </c>
      <c r="B2755">
        <v>2008</v>
      </c>
      <c r="C2755" t="s">
        <v>312</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494</v>
      </c>
      <c r="B2756">
        <v>2007</v>
      </c>
      <c r="C2756" t="s">
        <v>312</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494</v>
      </c>
      <c r="B2757">
        <v>2006</v>
      </c>
      <c r="C2757" t="s">
        <v>312</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494</v>
      </c>
      <c r="B2758">
        <v>2005</v>
      </c>
      <c r="C2758" t="s">
        <v>312</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494</v>
      </c>
      <c r="B2759">
        <v>2004</v>
      </c>
      <c r="C2759" t="s">
        <v>312</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494</v>
      </c>
      <c r="B2760">
        <v>2003</v>
      </c>
      <c r="C2760" t="s">
        <v>312</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494</v>
      </c>
      <c r="B2761">
        <v>2002</v>
      </c>
      <c r="C2761" t="s">
        <v>312</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494</v>
      </c>
      <c r="B2762">
        <v>2001</v>
      </c>
      <c r="C2762" t="s">
        <v>312</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494</v>
      </c>
      <c r="B2763">
        <v>2000</v>
      </c>
      <c r="C2763" t="s">
        <v>312</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495</v>
      </c>
      <c r="B2764">
        <v>2015</v>
      </c>
      <c r="C2764" t="s">
        <v>320</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495</v>
      </c>
      <c r="B2765">
        <v>2014</v>
      </c>
      <c r="C2765" t="s">
        <v>320</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495</v>
      </c>
      <c r="B2766">
        <v>2013</v>
      </c>
      <c r="C2766" t="s">
        <v>320</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495</v>
      </c>
      <c r="B2767">
        <v>2012</v>
      </c>
      <c r="C2767" t="s">
        <v>320</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495</v>
      </c>
      <c r="B2768">
        <v>2011</v>
      </c>
      <c r="C2768" t="s">
        <v>320</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495</v>
      </c>
      <c r="B2769">
        <v>2010</v>
      </c>
      <c r="C2769" t="s">
        <v>320</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495</v>
      </c>
      <c r="B2770">
        <v>2009</v>
      </c>
      <c r="C2770" t="s">
        <v>320</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495</v>
      </c>
      <c r="B2771">
        <v>2008</v>
      </c>
      <c r="C2771" t="s">
        <v>320</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495</v>
      </c>
      <c r="B2772">
        <v>2007</v>
      </c>
      <c r="C2772" t="s">
        <v>320</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495</v>
      </c>
      <c r="B2773">
        <v>2006</v>
      </c>
      <c r="C2773" t="s">
        <v>320</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495</v>
      </c>
      <c r="B2774">
        <v>2005</v>
      </c>
      <c r="C2774" t="s">
        <v>320</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495</v>
      </c>
      <c r="B2775">
        <v>2004</v>
      </c>
      <c r="C2775" t="s">
        <v>320</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495</v>
      </c>
      <c r="B2776">
        <v>2003</v>
      </c>
      <c r="C2776" t="s">
        <v>320</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495</v>
      </c>
      <c r="B2777">
        <v>2002</v>
      </c>
      <c r="C2777" t="s">
        <v>320</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495</v>
      </c>
      <c r="B2778">
        <v>2001</v>
      </c>
      <c r="C2778" t="s">
        <v>320</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495</v>
      </c>
      <c r="B2779">
        <v>2000</v>
      </c>
      <c r="C2779" t="s">
        <v>320</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496</v>
      </c>
      <c r="B2780">
        <v>2015</v>
      </c>
      <c r="C2780" t="s">
        <v>312</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496</v>
      </c>
      <c r="B2781">
        <v>2014</v>
      </c>
      <c r="C2781" t="s">
        <v>312</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496</v>
      </c>
      <c r="B2782">
        <v>2013</v>
      </c>
      <c r="C2782" t="s">
        <v>312</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496</v>
      </c>
      <c r="B2783">
        <v>2012</v>
      </c>
      <c r="C2783" t="s">
        <v>312</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496</v>
      </c>
      <c r="B2784">
        <v>2011</v>
      </c>
      <c r="C2784" t="s">
        <v>312</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496</v>
      </c>
      <c r="B2785">
        <v>2010</v>
      </c>
      <c r="C2785" t="s">
        <v>312</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496</v>
      </c>
      <c r="B2786">
        <v>2009</v>
      </c>
      <c r="C2786" t="s">
        <v>312</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496</v>
      </c>
      <c r="B2787">
        <v>2008</v>
      </c>
      <c r="C2787" t="s">
        <v>312</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496</v>
      </c>
      <c r="B2788">
        <v>2007</v>
      </c>
      <c r="C2788" t="s">
        <v>312</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496</v>
      </c>
      <c r="B2789">
        <v>2006</v>
      </c>
      <c r="C2789" t="s">
        <v>312</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496</v>
      </c>
      <c r="B2790">
        <v>2005</v>
      </c>
      <c r="C2790" t="s">
        <v>312</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496</v>
      </c>
      <c r="B2791">
        <v>2004</v>
      </c>
      <c r="C2791" t="s">
        <v>312</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496</v>
      </c>
      <c r="B2792">
        <v>2003</v>
      </c>
      <c r="C2792" t="s">
        <v>312</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496</v>
      </c>
      <c r="B2793">
        <v>2002</v>
      </c>
      <c r="C2793" t="s">
        <v>312</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496</v>
      </c>
      <c r="B2794">
        <v>2001</v>
      </c>
      <c r="C2794" t="s">
        <v>312</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496</v>
      </c>
      <c r="B2795">
        <v>2000</v>
      </c>
      <c r="C2795" t="s">
        <v>312</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497</v>
      </c>
      <c r="B2796">
        <v>2015</v>
      </c>
      <c r="C2796" t="s">
        <v>320</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497</v>
      </c>
      <c r="B2797">
        <v>2014</v>
      </c>
      <c r="C2797" t="s">
        <v>320</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497</v>
      </c>
      <c r="B2798">
        <v>2013</v>
      </c>
      <c r="C2798" t="s">
        <v>320</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497</v>
      </c>
      <c r="B2799">
        <v>2012</v>
      </c>
      <c r="C2799" t="s">
        <v>320</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497</v>
      </c>
      <c r="B2800">
        <v>2011</v>
      </c>
      <c r="C2800" t="s">
        <v>320</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497</v>
      </c>
      <c r="B2801">
        <v>2010</v>
      </c>
      <c r="C2801" t="s">
        <v>320</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497</v>
      </c>
      <c r="B2802">
        <v>2009</v>
      </c>
      <c r="C2802" t="s">
        <v>320</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497</v>
      </c>
      <c r="B2803">
        <v>2008</v>
      </c>
      <c r="C2803" t="s">
        <v>320</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497</v>
      </c>
      <c r="B2804">
        <v>2007</v>
      </c>
      <c r="C2804" t="s">
        <v>320</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497</v>
      </c>
      <c r="B2805">
        <v>2006</v>
      </c>
      <c r="C2805" t="s">
        <v>320</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497</v>
      </c>
      <c r="B2806">
        <v>2005</v>
      </c>
      <c r="C2806" t="s">
        <v>320</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497</v>
      </c>
      <c r="B2807">
        <v>2004</v>
      </c>
      <c r="C2807" t="s">
        <v>320</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497</v>
      </c>
      <c r="B2808">
        <v>2003</v>
      </c>
      <c r="C2808" t="s">
        <v>320</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497</v>
      </c>
      <c r="B2809">
        <v>2002</v>
      </c>
      <c r="C2809" t="s">
        <v>320</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497</v>
      </c>
      <c r="B2810">
        <v>2001</v>
      </c>
      <c r="C2810" t="s">
        <v>320</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497</v>
      </c>
      <c r="B2811">
        <v>2000</v>
      </c>
      <c r="C2811" t="s">
        <v>320</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498</v>
      </c>
      <c r="B2812">
        <v>2015</v>
      </c>
      <c r="C2812" t="s">
        <v>312</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498</v>
      </c>
      <c r="B2813">
        <v>2014</v>
      </c>
      <c r="C2813" t="s">
        <v>312</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498</v>
      </c>
      <c r="B2814">
        <v>2013</v>
      </c>
      <c r="C2814" t="s">
        <v>312</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498</v>
      </c>
      <c r="B2815">
        <v>2012</v>
      </c>
      <c r="C2815" t="s">
        <v>312</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498</v>
      </c>
      <c r="B2816">
        <v>2011</v>
      </c>
      <c r="C2816" t="s">
        <v>312</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498</v>
      </c>
      <c r="B2817">
        <v>2010</v>
      </c>
      <c r="C2817" t="s">
        <v>312</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498</v>
      </c>
      <c r="B2818">
        <v>2009</v>
      </c>
      <c r="C2818" t="s">
        <v>312</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498</v>
      </c>
      <c r="B2819">
        <v>2008</v>
      </c>
      <c r="C2819" t="s">
        <v>312</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498</v>
      </c>
      <c r="B2820">
        <v>2007</v>
      </c>
      <c r="C2820" t="s">
        <v>312</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498</v>
      </c>
      <c r="B2821">
        <v>2006</v>
      </c>
      <c r="C2821" t="s">
        <v>312</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498</v>
      </c>
      <c r="B2822">
        <v>2005</v>
      </c>
      <c r="C2822" t="s">
        <v>312</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498</v>
      </c>
      <c r="B2823">
        <v>2004</v>
      </c>
      <c r="C2823" t="s">
        <v>312</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498</v>
      </c>
      <c r="B2824">
        <v>2003</v>
      </c>
      <c r="C2824" t="s">
        <v>312</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498</v>
      </c>
      <c r="B2825">
        <v>2002</v>
      </c>
      <c r="C2825" t="s">
        <v>312</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498</v>
      </c>
      <c r="B2826">
        <v>2001</v>
      </c>
      <c r="C2826" t="s">
        <v>312</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498</v>
      </c>
      <c r="B2827">
        <v>2000</v>
      </c>
      <c r="C2827" t="s">
        <v>312</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499</v>
      </c>
      <c r="B2828">
        <v>2015</v>
      </c>
      <c r="C2828" t="s">
        <v>312</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499</v>
      </c>
      <c r="B2829">
        <v>2014</v>
      </c>
      <c r="C2829" t="s">
        <v>312</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499</v>
      </c>
      <c r="B2830">
        <v>2013</v>
      </c>
      <c r="C2830" t="s">
        <v>312</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499</v>
      </c>
      <c r="B2831">
        <v>2012</v>
      </c>
      <c r="C2831" t="s">
        <v>312</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499</v>
      </c>
      <c r="B2832">
        <v>2011</v>
      </c>
      <c r="C2832" t="s">
        <v>312</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499</v>
      </c>
      <c r="B2833">
        <v>2010</v>
      </c>
      <c r="C2833" t="s">
        <v>312</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499</v>
      </c>
      <c r="B2834">
        <v>2009</v>
      </c>
      <c r="C2834" t="s">
        <v>312</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499</v>
      </c>
      <c r="B2835">
        <v>2008</v>
      </c>
      <c r="C2835" t="s">
        <v>312</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499</v>
      </c>
      <c r="B2836">
        <v>2007</v>
      </c>
      <c r="C2836" t="s">
        <v>312</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499</v>
      </c>
      <c r="B2837">
        <v>2006</v>
      </c>
      <c r="C2837" t="s">
        <v>312</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499</v>
      </c>
      <c r="B2838">
        <v>2005</v>
      </c>
      <c r="C2838" t="s">
        <v>312</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499</v>
      </c>
      <c r="B2839">
        <v>2004</v>
      </c>
      <c r="C2839" t="s">
        <v>312</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499</v>
      </c>
      <c r="B2840">
        <v>2003</v>
      </c>
      <c r="C2840" t="s">
        <v>312</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499</v>
      </c>
      <c r="B2841">
        <v>2002</v>
      </c>
      <c r="C2841" t="s">
        <v>312</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499</v>
      </c>
      <c r="B2842">
        <v>2001</v>
      </c>
      <c r="C2842" t="s">
        <v>312</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499</v>
      </c>
      <c r="B2843">
        <v>2000</v>
      </c>
      <c r="C2843" t="s">
        <v>312</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500</v>
      </c>
      <c r="B2844">
        <v>2015</v>
      </c>
      <c r="C2844" t="s">
        <v>312</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500</v>
      </c>
      <c r="B2845">
        <v>2014</v>
      </c>
      <c r="C2845" t="s">
        <v>312</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500</v>
      </c>
      <c r="B2846">
        <v>2013</v>
      </c>
      <c r="C2846" t="s">
        <v>312</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500</v>
      </c>
      <c r="B2847">
        <v>2012</v>
      </c>
      <c r="C2847" t="s">
        <v>312</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500</v>
      </c>
      <c r="B2848">
        <v>2011</v>
      </c>
      <c r="C2848" t="s">
        <v>312</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500</v>
      </c>
      <c r="B2849">
        <v>2010</v>
      </c>
      <c r="C2849" t="s">
        <v>312</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500</v>
      </c>
      <c r="B2850">
        <v>2009</v>
      </c>
      <c r="C2850" t="s">
        <v>312</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500</v>
      </c>
      <c r="B2851">
        <v>2008</v>
      </c>
      <c r="C2851" t="s">
        <v>312</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500</v>
      </c>
      <c r="B2852">
        <v>2007</v>
      </c>
      <c r="C2852" t="s">
        <v>312</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500</v>
      </c>
      <c r="B2853">
        <v>2006</v>
      </c>
      <c r="C2853" t="s">
        <v>312</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500</v>
      </c>
      <c r="B2854">
        <v>2005</v>
      </c>
      <c r="C2854" t="s">
        <v>312</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500</v>
      </c>
      <c r="B2855">
        <v>2004</v>
      </c>
      <c r="C2855" t="s">
        <v>312</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500</v>
      </c>
      <c r="B2856">
        <v>2003</v>
      </c>
      <c r="C2856" t="s">
        <v>312</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500</v>
      </c>
      <c r="B2857">
        <v>2002</v>
      </c>
      <c r="C2857" t="s">
        <v>312</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500</v>
      </c>
      <c r="B2858">
        <v>2001</v>
      </c>
      <c r="C2858" t="s">
        <v>312</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500</v>
      </c>
      <c r="B2859">
        <v>2000</v>
      </c>
      <c r="C2859" t="s">
        <v>312</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501</v>
      </c>
      <c r="B2860">
        <v>2015</v>
      </c>
      <c r="C2860" t="s">
        <v>312</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501</v>
      </c>
      <c r="B2861">
        <v>2014</v>
      </c>
      <c r="C2861" t="s">
        <v>312</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501</v>
      </c>
      <c r="B2862">
        <v>2013</v>
      </c>
      <c r="C2862" t="s">
        <v>312</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501</v>
      </c>
      <c r="B2863">
        <v>2012</v>
      </c>
      <c r="C2863" t="s">
        <v>312</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501</v>
      </c>
      <c r="B2864">
        <v>2011</v>
      </c>
      <c r="C2864" t="s">
        <v>312</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501</v>
      </c>
      <c r="B2865">
        <v>2010</v>
      </c>
      <c r="C2865" t="s">
        <v>312</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501</v>
      </c>
      <c r="B2866">
        <v>2009</v>
      </c>
      <c r="C2866" t="s">
        <v>312</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501</v>
      </c>
      <c r="B2867">
        <v>2008</v>
      </c>
      <c r="C2867" t="s">
        <v>312</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501</v>
      </c>
      <c r="B2868">
        <v>2007</v>
      </c>
      <c r="C2868" t="s">
        <v>312</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501</v>
      </c>
      <c r="B2869">
        <v>2006</v>
      </c>
      <c r="C2869" t="s">
        <v>312</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501</v>
      </c>
      <c r="B2870">
        <v>2005</v>
      </c>
      <c r="C2870" t="s">
        <v>312</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501</v>
      </c>
      <c r="B2871">
        <v>2004</v>
      </c>
      <c r="C2871" t="s">
        <v>312</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501</v>
      </c>
      <c r="B2872">
        <v>2003</v>
      </c>
      <c r="C2872" t="s">
        <v>312</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501</v>
      </c>
      <c r="B2873">
        <v>2002</v>
      </c>
      <c r="C2873" t="s">
        <v>312</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501</v>
      </c>
      <c r="B2874">
        <v>2001</v>
      </c>
      <c r="C2874" t="s">
        <v>312</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501</v>
      </c>
      <c r="B2875">
        <v>2000</v>
      </c>
      <c r="C2875" t="s">
        <v>312</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502</v>
      </c>
      <c r="B2876">
        <v>2015</v>
      </c>
      <c r="C2876" t="s">
        <v>312</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502</v>
      </c>
      <c r="B2877">
        <v>2014</v>
      </c>
      <c r="C2877" t="s">
        <v>312</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502</v>
      </c>
      <c r="B2878">
        <v>2013</v>
      </c>
      <c r="C2878" t="s">
        <v>312</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502</v>
      </c>
      <c r="B2879">
        <v>2012</v>
      </c>
      <c r="C2879" t="s">
        <v>312</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502</v>
      </c>
      <c r="B2880">
        <v>2011</v>
      </c>
      <c r="C2880" t="s">
        <v>312</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502</v>
      </c>
      <c r="B2881">
        <v>2010</v>
      </c>
      <c r="C2881" t="s">
        <v>312</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502</v>
      </c>
      <c r="B2882">
        <v>2009</v>
      </c>
      <c r="C2882" t="s">
        <v>312</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502</v>
      </c>
      <c r="B2883">
        <v>2008</v>
      </c>
      <c r="C2883" t="s">
        <v>312</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502</v>
      </c>
      <c r="B2884">
        <v>2007</v>
      </c>
      <c r="C2884" t="s">
        <v>312</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502</v>
      </c>
      <c r="B2885">
        <v>2006</v>
      </c>
      <c r="C2885" t="s">
        <v>312</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502</v>
      </c>
      <c r="B2886">
        <v>2005</v>
      </c>
      <c r="C2886" t="s">
        <v>312</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502</v>
      </c>
      <c r="B2887">
        <v>2004</v>
      </c>
      <c r="C2887" t="s">
        <v>312</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502</v>
      </c>
      <c r="B2888">
        <v>2003</v>
      </c>
      <c r="C2888" t="s">
        <v>312</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502</v>
      </c>
      <c r="B2889">
        <v>2002</v>
      </c>
      <c r="C2889" t="s">
        <v>312</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502</v>
      </c>
      <c r="B2890">
        <v>2001</v>
      </c>
      <c r="C2890" t="s">
        <v>312</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502</v>
      </c>
      <c r="B2891">
        <v>2000</v>
      </c>
      <c r="C2891" t="s">
        <v>312</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503</v>
      </c>
      <c r="B2892">
        <v>2015</v>
      </c>
      <c r="C2892" t="s">
        <v>312</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503</v>
      </c>
      <c r="B2893">
        <v>2014</v>
      </c>
      <c r="C2893" t="s">
        <v>312</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503</v>
      </c>
      <c r="B2894">
        <v>2013</v>
      </c>
      <c r="C2894" t="s">
        <v>312</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503</v>
      </c>
      <c r="B2895">
        <v>2012</v>
      </c>
      <c r="C2895" t="s">
        <v>312</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503</v>
      </c>
      <c r="B2896">
        <v>2011</v>
      </c>
      <c r="C2896" t="s">
        <v>312</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503</v>
      </c>
      <c r="B2897">
        <v>2010</v>
      </c>
      <c r="C2897" t="s">
        <v>312</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503</v>
      </c>
      <c r="B2898">
        <v>2009</v>
      </c>
      <c r="C2898" t="s">
        <v>312</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503</v>
      </c>
      <c r="B2899">
        <v>2008</v>
      </c>
      <c r="C2899" t="s">
        <v>312</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503</v>
      </c>
      <c r="B2900">
        <v>2007</v>
      </c>
      <c r="C2900" t="s">
        <v>312</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503</v>
      </c>
      <c r="B2901">
        <v>2006</v>
      </c>
      <c r="C2901" t="s">
        <v>312</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503</v>
      </c>
      <c r="B2902">
        <v>2005</v>
      </c>
      <c r="C2902" t="s">
        <v>312</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503</v>
      </c>
      <c r="B2903">
        <v>2004</v>
      </c>
      <c r="C2903" t="s">
        <v>312</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503</v>
      </c>
      <c r="B2904">
        <v>2003</v>
      </c>
      <c r="C2904" t="s">
        <v>312</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503</v>
      </c>
      <c r="B2905">
        <v>2002</v>
      </c>
      <c r="C2905" t="s">
        <v>312</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503</v>
      </c>
      <c r="B2906">
        <v>2001</v>
      </c>
      <c r="C2906" t="s">
        <v>312</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503</v>
      </c>
      <c r="B2907">
        <v>2000</v>
      </c>
      <c r="C2907" t="s">
        <v>312</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504</v>
      </c>
      <c r="B2908">
        <v>2015</v>
      </c>
      <c r="C2908" t="s">
        <v>312</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504</v>
      </c>
      <c r="B2909">
        <v>2014</v>
      </c>
      <c r="C2909" t="s">
        <v>312</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504</v>
      </c>
      <c r="B2910">
        <v>2013</v>
      </c>
      <c r="C2910" t="s">
        <v>312</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504</v>
      </c>
      <c r="B2911">
        <v>2012</v>
      </c>
      <c r="C2911" t="s">
        <v>312</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504</v>
      </c>
      <c r="B2912">
        <v>2011</v>
      </c>
      <c r="C2912" t="s">
        <v>312</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504</v>
      </c>
      <c r="B2913">
        <v>2010</v>
      </c>
      <c r="C2913" t="s">
        <v>312</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504</v>
      </c>
      <c r="B2914">
        <v>2009</v>
      </c>
      <c r="C2914" t="s">
        <v>312</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504</v>
      </c>
      <c r="B2915">
        <v>2008</v>
      </c>
      <c r="C2915" t="s">
        <v>312</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504</v>
      </c>
      <c r="B2916">
        <v>2007</v>
      </c>
      <c r="C2916" t="s">
        <v>312</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504</v>
      </c>
      <c r="B2917">
        <v>2006</v>
      </c>
      <c r="C2917" t="s">
        <v>312</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504</v>
      </c>
      <c r="B2918">
        <v>2005</v>
      </c>
      <c r="C2918" t="s">
        <v>312</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504</v>
      </c>
      <c r="B2919">
        <v>2004</v>
      </c>
      <c r="C2919" t="s">
        <v>312</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504</v>
      </c>
      <c r="B2920">
        <v>2003</v>
      </c>
      <c r="C2920" t="s">
        <v>312</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504</v>
      </c>
      <c r="B2921">
        <v>2002</v>
      </c>
      <c r="C2921" t="s">
        <v>312</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504</v>
      </c>
      <c r="B2922">
        <v>2001</v>
      </c>
      <c r="C2922" t="s">
        <v>312</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504</v>
      </c>
      <c r="B2923">
        <v>2000</v>
      </c>
      <c r="C2923" t="s">
        <v>312</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505</v>
      </c>
      <c r="B2924">
        <v>2015</v>
      </c>
      <c r="C2924" t="s">
        <v>312</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505</v>
      </c>
      <c r="B2925">
        <v>2014</v>
      </c>
      <c r="C2925" t="s">
        <v>312</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505</v>
      </c>
      <c r="B2926">
        <v>2013</v>
      </c>
      <c r="C2926" t="s">
        <v>312</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505</v>
      </c>
      <c r="B2927">
        <v>2012</v>
      </c>
      <c r="C2927" t="s">
        <v>312</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505</v>
      </c>
      <c r="B2928">
        <v>2011</v>
      </c>
      <c r="C2928" t="s">
        <v>312</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505</v>
      </c>
      <c r="B2929">
        <v>2010</v>
      </c>
      <c r="C2929" t="s">
        <v>312</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505</v>
      </c>
      <c r="B2930">
        <v>2009</v>
      </c>
      <c r="C2930" t="s">
        <v>312</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505</v>
      </c>
      <c r="B2931">
        <v>2008</v>
      </c>
      <c r="C2931" t="s">
        <v>312</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505</v>
      </c>
      <c r="B2932">
        <v>2007</v>
      </c>
      <c r="C2932" t="s">
        <v>312</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505</v>
      </c>
      <c r="B2933">
        <v>2006</v>
      </c>
      <c r="C2933" t="s">
        <v>312</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505</v>
      </c>
      <c r="B2934">
        <v>2005</v>
      </c>
      <c r="C2934" t="s">
        <v>312</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505</v>
      </c>
      <c r="B2935">
        <v>2004</v>
      </c>
      <c r="C2935" t="s">
        <v>312</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505</v>
      </c>
      <c r="B2936">
        <v>2003</v>
      </c>
      <c r="C2936" t="s">
        <v>312</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505</v>
      </c>
      <c r="B2937">
        <v>2002</v>
      </c>
      <c r="C2937" t="s">
        <v>312</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505</v>
      </c>
      <c r="B2938">
        <v>2001</v>
      </c>
      <c r="C2938" t="s">
        <v>312</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505</v>
      </c>
      <c r="B2939">
        <v>2000</v>
      </c>
      <c r="C2939" t="s">
        <v>312</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1590</v>
      </c>
      <c r="B1" t="s">
        <v>1591</v>
      </c>
      <c r="C1" t="s">
        <v>1592</v>
      </c>
      <c r="D1" t="s">
        <v>1593</v>
      </c>
      <c r="E1" t="s">
        <v>1594</v>
      </c>
      <c r="F1" t="s">
        <v>1595</v>
      </c>
      <c r="G1" t="s">
        <v>1596</v>
      </c>
      <c r="H1" t="s">
        <v>1597</v>
      </c>
      <c r="I1" t="s">
        <v>1598</v>
      </c>
      <c r="J1" t="s">
        <v>1599</v>
      </c>
      <c r="K1" t="s">
        <v>310</v>
      </c>
    </row>
    <row r="2" spans="1:11" x14ac:dyDescent="0.25">
      <c r="A2" t="s">
        <v>1600</v>
      </c>
      <c r="B2" t="s">
        <v>1601</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1602</v>
      </c>
      <c r="B3" t="s">
        <v>1601</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1603</v>
      </c>
      <c r="B4" t="s">
        <v>1601</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1604</v>
      </c>
      <c r="B5" t="s">
        <v>1601</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1605</v>
      </c>
      <c r="B6" t="s">
        <v>1601</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1606</v>
      </c>
      <c r="B7" t="s">
        <v>1601</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1607</v>
      </c>
      <c r="B8" t="s">
        <v>1601</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1608</v>
      </c>
      <c r="B9" t="s">
        <v>1601</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1609</v>
      </c>
      <c r="B10" t="s">
        <v>1601</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1610</v>
      </c>
      <c r="B11" t="s">
        <v>1601</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1611</v>
      </c>
      <c r="B12" t="s">
        <v>1601</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1612</v>
      </c>
      <c r="B13" t="s">
        <v>1601</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1613</v>
      </c>
      <c r="B14" t="s">
        <v>1601</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1614</v>
      </c>
      <c r="B15" t="s">
        <v>1601</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1615</v>
      </c>
      <c r="B16" t="s">
        <v>1601</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1616</v>
      </c>
      <c r="B17" t="s">
        <v>1601</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1617</v>
      </c>
      <c r="B18" t="s">
        <v>1601</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1618</v>
      </c>
      <c r="B19" t="s">
        <v>1601</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1619</v>
      </c>
      <c r="B20" t="s">
        <v>1620</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1621</v>
      </c>
      <c r="B21" t="s">
        <v>1620</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1622</v>
      </c>
      <c r="B22" t="s">
        <v>1620</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1623</v>
      </c>
      <c r="B23" t="s">
        <v>1620</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1624</v>
      </c>
      <c r="B24" t="s">
        <v>1620</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1625</v>
      </c>
      <c r="B25" t="s">
        <v>1620</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1626</v>
      </c>
      <c r="B26" t="s">
        <v>1620</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1627</v>
      </c>
      <c r="B27" t="s">
        <v>1620</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1628</v>
      </c>
      <c r="B28" t="s">
        <v>1620</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1629</v>
      </c>
      <c r="B29" t="s">
        <v>1620</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1630</v>
      </c>
      <c r="B30" t="s">
        <v>1620</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1631</v>
      </c>
      <c r="B31" t="s">
        <v>1620</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1632</v>
      </c>
      <c r="B32" t="s">
        <v>1620</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1633</v>
      </c>
      <c r="B33" t="s">
        <v>1620</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1634</v>
      </c>
      <c r="B34" t="s">
        <v>1620</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1635</v>
      </c>
      <c r="B35" t="s">
        <v>1620</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1636</v>
      </c>
      <c r="B36" t="s">
        <v>1620</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1637</v>
      </c>
      <c r="B37" t="s">
        <v>1620</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1638</v>
      </c>
      <c r="B38" t="s">
        <v>1620</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1639</v>
      </c>
      <c r="B39" t="s">
        <v>1620</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1640</v>
      </c>
      <c r="B40" t="s">
        <v>1641</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1642</v>
      </c>
      <c r="B41" t="s">
        <v>1641</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1643</v>
      </c>
      <c r="B42" t="s">
        <v>1641</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1644</v>
      </c>
      <c r="B43" t="s">
        <v>1641</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1645</v>
      </c>
      <c r="B44" t="s">
        <v>1641</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1646</v>
      </c>
      <c r="B45" t="s">
        <v>1641</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1647</v>
      </c>
      <c r="B46" t="s">
        <v>1641</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1648</v>
      </c>
      <c r="B47" t="s">
        <v>1641</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1649</v>
      </c>
      <c r="B48" t="s">
        <v>1641</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1650</v>
      </c>
      <c r="B49" t="s">
        <v>1641</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1651</v>
      </c>
      <c r="B50" t="s">
        <v>1641</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1652</v>
      </c>
      <c r="B51" t="s">
        <v>1641</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1653</v>
      </c>
      <c r="B52" t="s">
        <v>1641</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11"/>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585</v>
      </c>
      <c r="B1" s="13"/>
      <c r="C1" s="13"/>
      <c r="D1" s="13"/>
    </row>
    <row r="2" spans="1:4" x14ac:dyDescent="0.25">
      <c r="A2" s="6" t="s">
        <v>586</v>
      </c>
      <c r="B2" s="6" t="s">
        <v>587</v>
      </c>
      <c r="C2" s="6" t="s">
        <v>787</v>
      </c>
      <c r="D2" s="6" t="s">
        <v>588</v>
      </c>
    </row>
    <row r="3" spans="1:4" ht="105" x14ac:dyDescent="0.25">
      <c r="A3" t="s">
        <v>589</v>
      </c>
      <c r="B3" s="18">
        <v>46189</v>
      </c>
      <c r="C3" t="s">
        <v>789</v>
      </c>
      <c r="D3" s="2" t="s">
        <v>590</v>
      </c>
    </row>
    <row r="4" spans="1:4" ht="105" x14ac:dyDescent="0.25">
      <c r="A4" t="s">
        <v>788</v>
      </c>
      <c r="B4" s="18">
        <v>46202</v>
      </c>
      <c r="C4" t="s">
        <v>789</v>
      </c>
      <c r="D4" s="2" t="s">
        <v>755</v>
      </c>
    </row>
    <row r="5" spans="1:4" ht="105" x14ac:dyDescent="0.25">
      <c r="A5" t="s">
        <v>790</v>
      </c>
      <c r="B5" s="18">
        <v>46206</v>
      </c>
      <c r="C5" t="s">
        <v>789</v>
      </c>
      <c r="D5" s="2" t="s">
        <v>791</v>
      </c>
    </row>
    <row r="6" spans="1:4" ht="150" x14ac:dyDescent="0.25">
      <c r="A6" t="s">
        <v>754</v>
      </c>
      <c r="B6" s="18">
        <v>46208</v>
      </c>
      <c r="C6" t="s">
        <v>792</v>
      </c>
      <c r="D6" s="2" t="s">
        <v>850</v>
      </c>
    </row>
    <row r="7" spans="1:4" ht="225" x14ac:dyDescent="0.25">
      <c r="A7" t="s">
        <v>1835</v>
      </c>
      <c r="B7" s="18">
        <v>46236</v>
      </c>
      <c r="C7" t="s">
        <v>789</v>
      </c>
      <c r="D7" s="2" t="s">
        <v>1836</v>
      </c>
    </row>
    <row r="8" spans="1:4" ht="150" x14ac:dyDescent="0.25">
      <c r="A8" t="s">
        <v>1837</v>
      </c>
      <c r="B8" s="18">
        <v>46236</v>
      </c>
      <c r="C8" t="s">
        <v>789</v>
      </c>
      <c r="D8" s="2" t="s">
        <v>1838</v>
      </c>
    </row>
    <row r="9" spans="1:4" ht="300" x14ac:dyDescent="0.25">
      <c r="A9" t="s">
        <v>1816</v>
      </c>
      <c r="B9" s="18">
        <v>46236</v>
      </c>
      <c r="C9" t="s">
        <v>792</v>
      </c>
      <c r="D9" s="2" t="s">
        <v>1824</v>
      </c>
    </row>
    <row r="10" spans="1:4" ht="225" x14ac:dyDescent="0.25">
      <c r="A10" t="s">
        <v>1839</v>
      </c>
      <c r="B10" s="18">
        <v>46237</v>
      </c>
      <c r="C10" t="s">
        <v>789</v>
      </c>
      <c r="D10" s="2" t="s">
        <v>1840</v>
      </c>
    </row>
    <row r="11" spans="1:4" ht="405" x14ac:dyDescent="0.25">
      <c r="A11" t="s">
        <v>1872</v>
      </c>
      <c r="B11" s="18">
        <v>46237</v>
      </c>
      <c r="C11" t="s">
        <v>789</v>
      </c>
      <c r="D11" s="2" t="s">
        <v>1904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FCE01-1A80-408D-90E4-E2197F1EE553}">
  <sheetPr>
    <tabColor rgb="FFDCE6F1"/>
  </sheetPr>
  <dimension ref="A1:A23"/>
  <sheetViews>
    <sheetView workbookViewId="0"/>
  </sheetViews>
  <sheetFormatPr defaultRowHeight="15" x14ac:dyDescent="0.25"/>
  <cols>
    <col min="1" max="1" width="110.7109375" customWidth="1"/>
  </cols>
  <sheetData>
    <row r="1" spans="1:1" x14ac:dyDescent="0.25">
      <c r="A1" s="4" t="s">
        <v>506</v>
      </c>
    </row>
    <row r="2" spans="1:1" ht="30" x14ac:dyDescent="0.25">
      <c r="A2" s="2" t="s">
        <v>780</v>
      </c>
    </row>
    <row r="3" spans="1:1" ht="30" x14ac:dyDescent="0.25">
      <c r="A3" s="2" t="s">
        <v>507</v>
      </c>
    </row>
    <row r="5" spans="1:1" x14ac:dyDescent="0.25">
      <c r="A5" s="4" t="s">
        <v>781</v>
      </c>
    </row>
    <row r="6" spans="1:1" ht="105" x14ac:dyDescent="0.25">
      <c r="A6" s="2" t="s">
        <v>1930</v>
      </c>
    </row>
    <row r="8" spans="1:1" x14ac:dyDescent="0.25">
      <c r="A8" s="4" t="s">
        <v>1822</v>
      </c>
    </row>
    <row r="9" spans="1:1" ht="180" x14ac:dyDescent="0.25">
      <c r="A9" s="2" t="s">
        <v>1667</v>
      </c>
    </row>
    <row r="10" spans="1:1" ht="90" x14ac:dyDescent="0.25">
      <c r="A10" s="2" t="s">
        <v>782</v>
      </c>
    </row>
    <row r="11" spans="1:1" ht="360" x14ac:dyDescent="0.25">
      <c r="A11" s="2" t="s">
        <v>1871</v>
      </c>
    </row>
    <row r="13" spans="1:1" x14ac:dyDescent="0.25">
      <c r="A13" s="4" t="s">
        <v>783</v>
      </c>
    </row>
    <row r="14" spans="1:1" ht="45" x14ac:dyDescent="0.25">
      <c r="A14" s="2" t="s">
        <v>784</v>
      </c>
    </row>
    <row r="16" spans="1:1" x14ac:dyDescent="0.25">
      <c r="A16" s="4" t="s">
        <v>785</v>
      </c>
    </row>
    <row r="17" spans="1:1" ht="60" x14ac:dyDescent="0.25">
      <c r="A17" s="2" t="s">
        <v>786</v>
      </c>
    </row>
    <row r="19" spans="1:1" x14ac:dyDescent="0.25">
      <c r="A19" s="4" t="s">
        <v>508</v>
      </c>
    </row>
    <row r="20" spans="1:1" ht="120" x14ac:dyDescent="0.25">
      <c r="A20" s="2" t="s">
        <v>1823</v>
      </c>
    </row>
    <row r="22" spans="1:1" x14ac:dyDescent="0.25">
      <c r="A22" s="4" t="s">
        <v>1931</v>
      </c>
    </row>
    <row r="23" spans="1:1" ht="120" x14ac:dyDescent="0.25">
      <c r="A23" s="2" t="s">
        <v>1932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CA2940"/>
  <sheetViews>
    <sheetView zoomScaleNormal="100" workbookViewId="0">
      <pane ySplit="2" topLeftCell="A3" activePane="bottomLeft" state="frozenSplit"/>
      <selection pane="bottomLeft" activeCell="A3" sqref="A3"/>
    </sheetView>
  </sheetViews>
  <sheetFormatPr defaultRowHeight="15" outlineLevelCol="2" x14ac:dyDescent="0.25"/>
  <cols>
    <col min="1" max="1" width="28.7109375" customWidth="1" outlineLevel="1"/>
    <col min="2" max="2" width="20.7109375" customWidth="1" outlineLevel="1"/>
    <col min="3" max="3" width="9.7109375" customWidth="1" outlineLevel="1"/>
    <col min="4" max="4" width="11.7109375" customWidth="1" outlineLevel="1"/>
    <col min="5" max="5" width="15.7109375" hidden="1" customWidth="1" outlineLevel="2"/>
    <col min="6" max="6" width="8.42578125" hidden="1" customWidth="1" outlineLevel="2"/>
    <col min="7" max="7" width="14.7109375" hidden="1" customWidth="1" outlineLevel="2"/>
    <col min="8" max="8" width="10.7109375" hidden="1" customWidth="1" outlineLevel="2"/>
    <col min="9" max="9" width="38.7109375" hidden="1" customWidth="1" outlineLevel="2"/>
    <col min="10" max="10" width="14.7109375" hidden="1" customWidth="1" outlineLevel="2"/>
    <col min="11" max="11" width="7.7109375" hidden="1" customWidth="1" outlineLevel="2"/>
    <col min="12" max="12" width="16.7109375" hidden="1" customWidth="1" outlineLevel="2"/>
    <col min="13" max="14" width="18.7109375" hidden="1" customWidth="1" outlineLevel="2"/>
    <col min="15" max="15" width="14.7109375" hidden="1" customWidth="1" outlineLevel="2"/>
    <col min="16" max="16" width="10.7109375" customWidth="1" outlineLevel="1" collapsed="1"/>
    <col min="17" max="17" width="8.7109375" customWidth="1" outlineLevel="1"/>
    <col min="18" max="18" width="2.7109375" customWidth="1"/>
    <col min="19" max="19" width="24.7109375" customWidth="1" outlineLevel="1"/>
    <col min="20" max="25" width="9.7109375" customWidth="1" outlineLevel="1"/>
    <col min="26" max="26" width="2.7109375" customWidth="1"/>
    <col min="27" max="27" width="22.7109375" customWidth="1" outlineLevel="1"/>
    <col min="28" max="29" width="12.7109375" customWidth="1" outlineLevel="1"/>
    <col min="30" max="30" width="24.7109375" customWidth="1" outlineLevel="1"/>
    <col min="31" max="31" width="16.7109375" customWidth="1" outlineLevel="1"/>
    <col min="32" max="32" width="14.7109375" customWidth="1" outlineLevel="1"/>
    <col min="33" max="34" width="16.7109375" customWidth="1" outlineLevel="1"/>
    <col min="35" max="35" width="2.7109375" customWidth="1"/>
    <col min="36" max="36" width="24.7109375" customWidth="1" outlineLevel="1"/>
    <col min="37" max="37" width="16.7109375" customWidth="1" outlineLevel="1"/>
    <col min="38" max="38" width="14.7109375" style="7" customWidth="1" outlineLevel="1"/>
    <col min="39" max="39" width="2.7109375" customWidth="1"/>
    <col min="40" max="40" width="16.7109375" customWidth="1" outlineLevel="1"/>
    <col min="41"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49" width="10.7109375" style="7" customWidth="1" outlineLevel="1"/>
    <col min="50" max="51" width="12.7109375" style="7" customWidth="1" outlineLevel="1"/>
    <col min="52" max="53" width="14.7109375" style="7" customWidth="1" outlineLevel="1"/>
    <col min="54" max="54" width="15.7109375" customWidth="1"/>
    <col min="66" max="66" width="2.7109375" customWidth="1"/>
    <col min="67" max="67" width="14.7109375" customWidth="1"/>
    <col min="68" max="69" width="2.7109375" customWidth="1"/>
    <col min="70" max="70" width="20.7109375" customWidth="1" outlineLevel="1"/>
    <col min="71" max="71" width="14.7109375" customWidth="1" outlineLevel="1"/>
    <col min="72" max="72" width="2.7109375" customWidth="1"/>
    <col min="73" max="73" width="14.7109375" customWidth="1"/>
    <col min="74" max="74" width="2.7109375" customWidth="1"/>
    <col min="75" max="274" width="12.7109375" customWidth="1"/>
  </cols>
  <sheetData>
    <row r="1" spans="1:79" x14ac:dyDescent="0.25">
      <c r="A1" s="4" t="s">
        <v>777</v>
      </c>
      <c r="C1" s="3" t="s">
        <v>626</v>
      </c>
      <c r="I1" s="3" t="s">
        <v>1952</v>
      </c>
      <c r="J1" s="3" t="s">
        <v>1579</v>
      </c>
      <c r="K1" s="3" t="s">
        <v>1580</v>
      </c>
      <c r="L1" s="3" t="s">
        <v>1951</v>
      </c>
      <c r="N1" s="3" t="s">
        <v>1820</v>
      </c>
      <c r="O1" s="3">
        <f>SUM(_xlfn.TAKE(Spec_Design_Columns,COLUMNS(Source_Data)))+N(Allow_Intercept)</f>
        <v>5</v>
      </c>
      <c r="S1" s="4" t="s">
        <v>591</v>
      </c>
      <c r="AA1" s="4" t="s">
        <v>594</v>
      </c>
      <c r="AJ1" s="37" t="s">
        <v>618</v>
      </c>
      <c r="AK1" s="38"/>
      <c r="AL1" s="45"/>
      <c r="AN1" s="4" t="s">
        <v>627</v>
      </c>
      <c r="BR1" s="37" t="s">
        <v>1825</v>
      </c>
      <c r="BS1" s="46"/>
      <c r="BU1" s="4" t="s">
        <v>1814</v>
      </c>
      <c r="BW1" s="4" t="s">
        <v>1821</v>
      </c>
      <c r="BX1" s="4" t="s">
        <v>1873</v>
      </c>
      <c r="BY1" t="str" cm="1">
        <f t="array" ref="BY1">Model_Formula()</f>
        <v>Life expectancy ~ 1 + Status: Developing + Adult Mortality + Alcohol + percentage expenditure</v>
      </c>
    </row>
    <row r="2" spans="1:79" ht="45" x14ac:dyDescent="0.25">
      <c r="B2" s="26" t="str" cm="1">
        <f t="array" ref="B2">IF(SUMPRODUCT(N(_xlfn.TAKE(Spec_Role,COLUMNS(Source_Data))="Response (y)"))=0,"ERROR: no Response (y) row — mark the variable being modeled.",IF(SUMPRODUCT(N(_xlfn.TAKE(Spec_Role,COLUMNS(Source_Data))="Response (y)"))&gt;1,"ERROR: multiple Response (y) rows — mark exactly one.",IF(SUMPRODUCT(N(_xlfn.TAKE(Spec_Role,COLUMNS(Source_Data))="Fixed Effects"))&gt;1,"ERROR: multiple Fixed Effects rows — mark at most one.","")))</f>
        <v/>
      </c>
      <c r="C2" s="16" t="b">
        <v>1</v>
      </c>
      <c r="G2" s="26" t="str" cm="1">
        <f t="array" ref="G2">_xlfn.LET(_xlpm.nc,COLUMNS(Source_Data),_xlpm.rl,_xlfn.TAKE(Spec_Role,_xlpm.nc),_xlpm.inc,_xlfn.TAKE(Spec_Include,_xlpm.nc),_xlpm.typ,_xlfn.TAKE(Spec_Type,_xlpm.nc),_xlpm.trn,_xlfn.TAKE(Spec_Transform,_xlpm.nc),_xlpm.hdr,_xlfn.TOROW(Header_Names),_xlpm.base,Sample_Include(FALSE),_xlpm.elig,((_xlpm.rl="Response (y)")+((_xlpm.rl="Predictor (x)")*(_xlpm.inc=TRUE)*(_xlpm.typ="Continuous")))&gt;0,_xlpm.bad,_xlfn.MAP(_xlfn.SEQUENCE(_xlpm.nc),_xlfn.LAMBDA(_xlpm.j,IF(AND(INDEX(_xlpm.elig,_xlpm.j),INDEX(_xlpm.trn,_xlpm.j)="Log"),SUMPRODUCT(--_xlpm.base,--IFERROR((INDEX(Source_Data,0,_xlpm.j)+0)&lt;=0,FALSE)),0))),_xlpm.worst,MAX(_xlpm.bad),IF(_xlpm.worst&gt;0,"ERROR: "&amp;INDEX(_xlpm.hdr,_xlfn.XMATCH(_xlpm.worst,_xlpm.bad))&amp;" has "&amp;_xlpm.worst&amp;" values ≤ 0 under Log — the fit is #N/A. Use Log (drop ≤ 0).",_xlfn.LET(_xlpm.d,SUMPRODUCT(N(Sample_Include(FALSE)))-SUMPRODUCT(N(Sample_Include())),IF(_xlpm.d=0,"",_xlpm.d&amp;" rows excluded: Log of ≤ 0"))))</f>
        <v/>
      </c>
      <c r="H2" s="26" t="str" cm="1">
        <f t="array" ref="H2">IF(SUMPRODUCT(N(_xlfn.TAKE(Spec_Sequence,COLUMNS(Source_Data))=TRUE))&gt;1,"ERROR: multiple Sequence rows — mark at most one.","")</f>
        <v/>
      </c>
      <c r="I2" s="26"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
      </c>
      <c r="J2" t="str" cm="1">
        <f t="array" ref="J2">IF(SUMPRODUCT(N(_xlfn.TAKE(Spec_Role,COLUMNS(Source_Data))="Fixed Effects"))=0,"",IFERROR(INDEX(_xlfn.TOROW(Header_Names),_xlfn.XMATCH("Fixed Effects",_xlfn.TAKE(Spec_Role,COLUMNS(Source_Data)))),"FE"))</f>
        <v/>
      </c>
      <c r="K2" t="str" cm="1">
        <f t="array" ref="K2">IF(SUMPRODUCT(N(_xlfn.TAKE(Spec_Role,COLUMNS(Source_Data))="Fixed Effects"))=0,"",Absorbed_Degrees_Of_Freedom()+1)</f>
        <v/>
      </c>
      <c r="L2" t="str" cm="1">
        <f t="array" ref="L2">IF(SUMPRODUCT(N(_xlfn.TAKE(Spec_Role,COLUMNS(Source_Data))="Fixed Effects"))=0,"",Absorbed_Degrees_Of_Freedom())</f>
        <v/>
      </c>
      <c r="O2" s="26" t="str">
        <f>_xlfn.LET(_xlpm.k,$O$1,_xlpm.n,ROWS(Source_Data),IF(_xlpm.k&gt;16310,"ERROR: the design matrix needs "&amp;_xlpm.k&amp;" columns; only 16310 fit right of the materialization band. Reduce a Categorical predictor's levels or exclude it.",IF(OR(_xlpm.k&gt;200,_xlpm.n*_xlpm.k&gt;500000),"WARNING: "&amp;_xlpm.k&amp;" constructed columns x "&amp;_xlpm.n&amp;" rows = "&amp;(_xlpm.n*_xlpm.k)&amp;" materialized cells. Gram_Inverse is O(k^3) in MMULT, and every materialized cell recalculates on any input change.","")))</f>
        <v/>
      </c>
      <c r="S2" s="26"/>
      <c r="T2" s="26" t="s">
        <v>592</v>
      </c>
      <c r="U2" s="26" t="s">
        <v>593</v>
      </c>
      <c r="V2" s="26" t="s">
        <v>186</v>
      </c>
      <c r="W2" s="26" t="s">
        <v>188</v>
      </c>
      <c r="X2" s="26" t="s">
        <v>1505</v>
      </c>
      <c r="Y2" s="26" t="s">
        <v>86</v>
      </c>
      <c r="Z2" s="2"/>
      <c r="AA2" s="2"/>
      <c r="AB2" s="2"/>
      <c r="AC2" s="2"/>
      <c r="AD2" s="2"/>
      <c r="AE2" s="29" t="s">
        <v>705</v>
      </c>
      <c r="AF2" s="29" t="str" cm="1">
        <f t="array" ref="AF2">_xlfn.LET(_xlpm.n_c,COLUMNS(Source_Data),_xlpm.p,_xlfn.XMATCH("Response (y)",_xlfn.TAKE(Spec_Role,_xlpm.n_c)),_xlpm.h,INDEX(_xlfn.TOROW(Header_Names),_xlpm.p),IFERROR(IF(OR(INDEX(_xlfn.TAKE(Spec_Transform,_xlpm.n_c),_xlpm.p)="Log",INDEX(_xlfn.TAKE(Spec_Transform,_xlpm.n_c),_xlpm.p)="Log (drop ≤ 0)"),"Ln("&amp;_xlpm.h&amp;")",_xlpm.h),"(none)"))</f>
        <v>Life expectancy</v>
      </c>
      <c r="AG2" s="2"/>
      <c r="AH2" s="2"/>
      <c r="AI2" s="2"/>
      <c r="AJ2" s="27" t="s">
        <v>619</v>
      </c>
      <c r="AK2" s="26" t="s">
        <v>1881</v>
      </c>
      <c r="AL2" s="35" t="s">
        <v>1882</v>
      </c>
      <c r="AM2" s="2"/>
      <c r="AN2" s="26" t="s">
        <v>778</v>
      </c>
      <c r="AO2" s="28" t="str" cm="1">
        <f t="array" ref="AO2">IF(AND(SUMPRODUCT(N(_xlfn.TAKE(Spec_Role,COLUMNS(Source_Data))="Fixed Effects"))&gt;0,IFERROR(OR(INDEX(_xlfn.TAKE(Spec_Transform,COLUMNS(Source_Data)),_xlfn.XMATCH("Response (y)",_xlfn.TAKE(Spec_Role,COLUMNS(Source_Data))))="Log",INDEX(_xlfn.TAKE(Spec_Transform,COLUMNS(Source_Data)),_xlfn.XMATCH("Response (y)",_xlfn.TAKE(Spec_Role,COLUMNS(Source_Data))))="Log (drop ≤ 0)"),FALSE)),"Y"&amp;"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Avg.)",IF(IFERROR(OR(INDEX(_xlfn.TAKE(Spec_Transform,COLUMNS(Source_Data)),_xlfn.XMATCH("Response (y)",_xlfn.TAKE(Spec_Role,COLUMNS(Source_Data))))="Log",INDEX(_xlfn.TAKE(Spec_Transform,COLUMNS(Source_Data)),_xlfn.XMATCH("Response (y)",_xlfn.TAKE(Spec_Role,COLUMNS(Source_Data))))="Log (drop ≤ 0)"),FALSE),"Y (Log)","Y")))</f>
        <v>Y</v>
      </c>
      <c r="AP2" s="28" t="str" cm="1">
        <f t="array" ref="AP2">IF(AND(SUMPRODUCT(N(_xlfn.TAKE(Spec_Role,COLUMNS(Source_Data))="Fixed Effects"))&gt;0,IFERROR(OR(INDEX(_xlfn.TAKE(Spec_Transform,COLUMNS(Source_Data)),_xlfn.XMATCH("Response (y)",_xlfn.TAKE(Spec_Role,COLUMNS(Source_Data))))="Log",INDEX(_xlfn.TAKE(Spec_Transform,COLUMNS(Source_Data)),_xlfn.XMATCH("Response (y)",_xlfn.TAKE(Spec_Role,COLUMNS(Source_Data))))="Log (drop ≤ 0)"),FALSE)),"Predicted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Effects",_xlfn.TAKE(Spec_Role,COLUMNS(Source_Data)))),"FE")&amp;")",IF(IFERROR(OR(INDEX(_xlfn.TAKE(Spec_Transform,COLUMNS(Source_Data)),_xlfn.XMATCH("Response (y)",_xlfn.TAKE(Spec_Role,COLUMNS(Source_Data))))="Log",INDEX(_xlfn.TAKE(Spec_Transform,COLUMNS(Source_Data)),_xlfn.XMATCH("Response (y)",_xlfn.TAKE(Spec_Role,COLUMNS(Source_Data))))="Log (drop ≤ 0)"),FALSE),"Predicted Y (Log)","Predicted Y")))</f>
        <v>Predicted Y</v>
      </c>
      <c r="AQ2" s="28" t="str" cm="1">
        <f t="array" ref="AQ2">IF(AND(SUMPRODUCT(N(_xlfn.TAKE(Spec_Role,COLUMNS(Source_Data))="Fixed Effects"))&gt;0,IFERROR(OR(INDEX(_xlfn.TAKE(Spec_Transform,COLUMNS(Source_Data)),_xlfn.XMATCH("Response (y)",_xlfn.TAKE(Spec_Role,COLUMNS(Source_Data))))="Log",INDEX(_xlfn.TAKE(Spec_Transform,COLUMNS(Source_Data)),_xlfn.XMATCH("Response (y)",_xlfn.TAKE(Spec_Role,COLUMNS(Source_Data))))="Log (drop ≤ 0)"),FALSE)),"Residuals"&amp;"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Effects",_xlfn.TAKE(Spec_Role,COLUMNS(Source_Data)))),"FE")&amp;")",IF(IFERROR(OR(INDEX(_xlfn.TAKE(Spec_Transform,COLUMNS(Source_Data)),_xlfn.XMATCH("Response (y)",_xlfn.TAKE(Spec_Role,COLUMNS(Source_Data))))="Log",INDEX(_xlfn.TAKE(Spec_Transform,COLUMNS(Source_Data)),_xlfn.XMATCH("Response (y)",_xlfn.TAKE(Spec_Role,COLUMNS(Source_Data))))="Log (drop ≤ 0)"),FALSE),"Residuals (Log)","Residuals")))</f>
        <v>Residuals</v>
      </c>
      <c r="AR2" s="28" t="str" cm="1">
        <f t="array" ref="AR2">IF(SUMPRODUCT(N(_xlfn.TAKE(Spec_Role,COLUMNS(Source_Data))="Fixed Effects"))&gt;0,"Hat Diagonal"&amp;" (Within "&amp;IFERROR(INDEX(_xlfn.TOROW(Header_Names),_xlfn.XMATCH("Fixed Effects",_xlfn.TAKE(Spec_Role,COLUMNS(Source_Data)))),"FE")&amp;")","Hat Diagonal")</f>
        <v>Hat Diagonal</v>
      </c>
      <c r="AS2" s="28" t="str" cm="1">
        <f t="array" ref="AS2">IF(SUMPRODUCT(N(_xlfn.TAKE(Spec_Role,COLUMNS(Source_Data))="Fixed Effects"))&gt;0,"Studentized Residuals"&amp;" (Within "&amp;IFERROR(INDEX(_xlfn.TOROW(Header_Names),_xlfn.XMATCH("Fixed Effects",_xlfn.TAKE(Spec_Role,COLUMNS(Source_Data)))),"FE")&amp;")","Studentized Residuals")</f>
        <v>Studentized Residuals</v>
      </c>
      <c r="AT2" s="28" t="str" cm="1">
        <f t="array" ref="AT2">IF(SUMPRODUCT(N(_xlfn.TAKE(Spec_Role,COLUMNS(Source_Data))="Fixed Effects"))&gt;0,"Cook's Distance"&amp;" (Within "&amp;IFERROR(INDEX(_xlfn.TOROW(Header_Names),_xlfn.XMATCH("Fixed Effects",_xlfn.TAKE(Spec_Role,COLUMNS(Source_Data)))),"FE")&amp;")","Cook's Distance")</f>
        <v>Cook's Distance</v>
      </c>
      <c r="AU2" s="28" t="str" cm="1">
        <f t="array" ref="AU2">IF(SUMPRODUCT(N(_xlfn.TAKE(Spec_Role,COLUMNS(Source_Data))="Fixed Effects"))&gt;0,"Normal Scores Ranked"&amp;" (Within "&amp;IFERROR(INDEX(_xlfn.TOROW(Header_Names),_xlfn.XMATCH("Fixed Effects",_xlfn.TAKE(Spec_Role,COLUMNS(Source_Data)))),"FE")&amp;")","Normal Scores Ranked")</f>
        <v>Normal Scores Ranked</v>
      </c>
      <c r="AV2" s="28" t="str" cm="1">
        <f t="array" ref="AV2">IF(SUMPRODUCT(N(_xlfn.TAKE(Spec_Role,COLUMNS(Source_Data))="Fixed Effects"))&gt;0,"Studentized Residuals Ranked"&amp;" (Within "&amp;IFERROR(INDEX(_xlfn.TOROW(Header_Names),_xlfn.XMATCH("Fixed Effects",_xlfn.TAKE(Spec_Role,COLUMNS(Source_Data)))),"FE")&amp;")","Studentized Residuals Ranked")</f>
        <v>Studentized Residuals Ranked</v>
      </c>
      <c r="AW2" s="28" t="str" cm="1">
        <f t="array" ref="AW2">IF(SUMPRODUCT(N(_xlfn.TAKE(Spec_Role,COLUMNS(Source_Data))="Fixed Effects"))&gt;0,"Scale-Location"&amp;" (Within "&amp;IFERROR(INDEX(_xlfn.TOROW(Header_Names),_xlfn.XMATCH("Fixed Effects",_xlfn.TAKE(Spec_Role,COLUMNS(Source_Data)))),"FE")&amp;")","Scale-Location")</f>
        <v>Scale-Location</v>
      </c>
      <c r="AX2" s="28" t="str" cm="1">
        <f t="array" ref="AX2">IF(AND(SUMPRODUCT(N(_xlfn.TAKE(Spec_Role,COLUMNS(Source_Data))="Fixed Effects"))&gt;0,IFERROR(OR(INDEX(_xlfn.TAKE(Spec_Transform,COLUMNS(Source_Data)),_xlfn.XMATCH("Response (y)",_xlfn.TAKE(Spec_Role,COLUMNS(Source_Data))))="Log",INDEX(_xlfn.TAKE(Spec_Transform,COLUMNS(Source_Data)),_xlfn.XMATCH("Response (y)",_xlfn.TAKE(Spec_Role,COLUMNS(Source_Data))))="Log (drop ≤ 0)"),FALSE)),"PRESS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Effects",_xlfn.TAKE(Spec_Role,COLUMNS(Source_Data)))),"FE")&amp;")",IF(IFERROR(OR(INDEX(_xlfn.TAKE(Spec_Transform,COLUMNS(Source_Data)),_xlfn.XMATCH("Response (y)",_xlfn.TAKE(Spec_Role,COLUMNS(Source_Data))))="Log",INDEX(_xlfn.TAKE(Spec_Transform,COLUMNS(Source_Data)),_xlfn.XMATCH("Response (y)",_xlfn.TAKE(Spec_Role,COLUMNS(Source_Data))))="Log (drop ≤ 0)"),FALSE),"PRESS Residual (Log)","PRESS Residual")))</f>
        <v>PRESS Residual</v>
      </c>
      <c r="AY2" s="28" t="str" cm="1">
        <f t="array" ref="AY2">IF(SUMPRODUCT(N(_xlfn.TAKE(Spec_Role,COLUMNS(Source_Data))="Fixed Effects"))&gt;0,"Cook's Distance (Flagged)"&amp;" (Within "&amp;IFERROR(INDEX(_xlfn.TOROW(Header_Names),_xlfn.XMATCH("Fixed Effects",_xlfn.TAKE(Spec_Role,COLUMNS(Source_Data)))),"FE")&amp;")","Cook's Distance (Flagged)")</f>
        <v>Cook's Distance (Flagged)</v>
      </c>
      <c r="AZ2" s="28" t="s">
        <v>1883</v>
      </c>
      <c r="BA2" s="28" t="s">
        <v>1884</v>
      </c>
      <c r="BR2" s="8" t="s">
        <v>1826</v>
      </c>
      <c r="BS2" s="24" t="b">
        <f>Allow_Intercept</f>
        <v>1</v>
      </c>
      <c r="BU2" s="3" t="s">
        <v>1885</v>
      </c>
      <c r="BW2" s="3" t="str">
        <f>IF(Allow_Intercept,"Intercept","")</f>
        <v>Intercept</v>
      </c>
      <c r="BX2" s="3" t="str" cm="1">
        <f t="array" ref="BX2:CA2">Constructed_Column_Names()</f>
        <v>Status: Developing</v>
      </c>
      <c r="BY2" t="str">
        <v>Adult Mortality</v>
      </c>
      <c r="BZ2" t="str">
        <v>Alcohol</v>
      </c>
      <c r="CA2" t="str">
        <v>percentage expenditure</v>
      </c>
    </row>
    <row r="3" spans="1:79" x14ac:dyDescent="0.25">
      <c r="A3" s="34" t="s">
        <v>844</v>
      </c>
      <c r="B3" s="34" t="s">
        <v>756</v>
      </c>
      <c r="C3" s="34" t="s">
        <v>753</v>
      </c>
      <c r="D3" s="34" t="s">
        <v>757</v>
      </c>
      <c r="E3" s="34" t="s">
        <v>758</v>
      </c>
      <c r="F3" s="34" t="s">
        <v>759</v>
      </c>
      <c r="G3" s="34" t="s">
        <v>760</v>
      </c>
      <c r="H3" s="34" t="s">
        <v>795</v>
      </c>
      <c r="I3" s="34" t="s">
        <v>851</v>
      </c>
      <c r="J3" s="34" t="s">
        <v>852</v>
      </c>
      <c r="K3" s="34" t="s">
        <v>761</v>
      </c>
      <c r="L3" s="34" t="s">
        <v>776</v>
      </c>
      <c r="M3" s="34" t="s">
        <v>1817</v>
      </c>
      <c r="N3" s="34" t="s">
        <v>1818</v>
      </c>
      <c r="O3" s="34" t="s">
        <v>1819</v>
      </c>
      <c r="P3" s="3" t="s">
        <v>853</v>
      </c>
      <c r="Q3" s="3" t="s">
        <v>854</v>
      </c>
      <c r="S3" t="str" cm="1">
        <f t="array" ref="S3:S6">TRANSPOSE(Constructed_Column_Names())</f>
        <v>Status: Developing</v>
      </c>
      <c r="T3" s="14" cm="1">
        <f t="array" ref="T3:T6">Pearson_R(Predictor_Columns(),Response_Column(),Sample_Include())</f>
        <v>-0.48322778187530191</v>
      </c>
      <c r="U3" s="14" cm="1">
        <f t="array" ref="U3:U6">Spearman_R(Predictor_Columns(),Response_Column(),Sample_Include())</f>
        <v>-0.54838162395546808</v>
      </c>
      <c r="V3" s="14" cm="1">
        <f t="array" ref="V3:V6">Skewness(Predictor_Columns(),Sample_Include())</f>
        <v>-1.6938088977995907</v>
      </c>
      <c r="W3" s="14" cm="1">
        <f t="array" ref="W3:W6">Kurtosis(Predictor_Columns(),Sample_Include())</f>
        <v>0.86962396996039759</v>
      </c>
      <c r="X3" s="14" cm="1">
        <f t="array" ref="X3:X6">GVIF(Predictor_Columns(),Constructed_Column_Names(),Sample_Include())</f>
        <v>1.8410127765535189</v>
      </c>
      <c r="Y3" s="14" cm="1">
        <f t="array" ref="Y3:Y6">Generalized_Tolerance(Predictor_Columns(),Constructed_Column_Names(),Sample_Include())</f>
        <v>0.5431792830205433</v>
      </c>
      <c r="AA3" s="37" t="s">
        <v>595</v>
      </c>
      <c r="AB3" s="39"/>
      <c r="AD3" s="37" t="s">
        <v>600</v>
      </c>
      <c r="AE3" s="39"/>
      <c r="AG3" s="37" t="s">
        <v>1874</v>
      </c>
      <c r="AH3" s="39"/>
      <c r="AJ3" s="8" t="s">
        <v>620</v>
      </c>
      <c r="AK3" s="7" cm="1">
        <f t="array" ref="AK3:AK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$19:$AK$62,COLUMNS(Predictor_Columns())),_xlpm.trn,TRANSPOSE(Constructed_Column_Transforms()),_xlpm.pred_input,IF(_xlpm.trn="Log",Ln_Positive(_xlpm.raw),_xlpm.raw),Group_Prediction_Interval(Predictor_Columns(),Response_Column(),_xlpm.pred_input,Prediction_Group_Column(),$AK$12,Sample_Include(),alpha,Fit_Context())))</f>
        <v>69.168884826325481</v>
      </c>
      <c r="AL3" s="11" cm="1">
        <f t="array" ref="AL3">Back_Transform_Response($AK$3,Fit_Context(),$AH$4,Smearing_Factor(Design_Columns(),Design_Response(),Sample_Include(),Fit_Context()))</f>
        <v>69.168884826325481</v>
      </c>
      <c r="AN3" t="str" cm="1">
        <f t="array" ref="AN3:AN2737">IFERROR(_xlfn._xlws.FILTER(Row_Labels(),Sample_Include()),NA())</f>
        <v>Afghanistan</v>
      </c>
      <c r="AO3" s="7" cm="1">
        <f t="array" ref="AO3:AO2737">Dependent_Variable(Design_Response(),Sample_Include())</f>
        <v>65</v>
      </c>
      <c r="AP3" s="7" cm="1">
        <f t="array" ref="AP3:AP2737">Predictions(Design_Columns(),Design_Response(),Sample_Include())</f>
        <v>61.981090582437936</v>
      </c>
      <c r="AQ3" s="7" cm="1">
        <f t="array" ref="AQ3:AQ2737">Residuals(Design_Columns(),Design_Response(),Sample_Include())</f>
        <v>3.0189094175620639</v>
      </c>
      <c r="AR3" s="7" cm="1">
        <f t="array" ref="AR3:AR2737">Hat_Diagonal(Design_Columns(),Sample_Include())</f>
        <v>1.0253354447975378E-3</v>
      </c>
      <c r="AS3" s="7" cm="1">
        <f t="array" ref="AS3:AS2737">Studentized_Residuals(Design_Columns(),Design_Response(),Sample_Include(),Fit_Context())</f>
        <v>0.49263192267008676</v>
      </c>
      <c r="AT3" s="7" cm="1">
        <f t="array" ref="AT3:AT2737">Cooks_Distance(Design_Columns(),Design_Response(),Sample_Include(),Fit_Context())</f>
        <v>4.9818035065434663E-5</v>
      </c>
      <c r="AU3" s="7" cm="1">
        <f t="array" ref="AU3:AU2737">_xlfn._xlws.SORT(Normal_Scores(Design_Response(),Sample_Include()))</f>
        <v>-3.5637237761657956</v>
      </c>
      <c r="AV3" s="7" cm="1">
        <f t="array" ref="AV3:AV2737">Studentized_Residuals_Ranked(Design_Columns(),Design_Response(),Sample_Include(),Fit_Context())</f>
        <v>-5.0794537431025484</v>
      </c>
      <c r="AW3" s="7" cm="1">
        <f t="array" ref="AW3:AW2737">SQRT(ABS(Studentized_Residuals(Design_Columns(),Design_Response(),Sample_Include(),Fit_Context())))</f>
        <v>0.70187742709826961</v>
      </c>
      <c r="AX3" s="7" cm="1">
        <f t="array" ref="AX3:AX2737">LOOCV_Residual(Design_Columns(),Design_Response(),Sample_Include())</f>
        <v>3.0220079894681269</v>
      </c>
      <c r="AY3" s="7" t="e" cm="1">
        <f t="array" ref="AY3:AY2737">IF(_xlfn.ANCHORARRAY(AT3)&gt;IFERROR(_xlfn.F.INV(0.5,$O$1,$AB$16),NA()),_xlfn.ANCHORARRAY(AT3),NA())</f>
        <v>#N/A</v>
      </c>
      <c r="AZ3" s="7" cm="1">
        <f t="array" ref="AZ3:AZ2737">Unit_Space_Predictions(Design_Columns(),Design_Response(),Response_Column(),Sample_Include(),Fit_Context(),$AH$4)</f>
        <v>61.981090582437936</v>
      </c>
      <c r="BA3" s="7" cm="1">
        <f t="array" ref="BA3:BA2737">Unit_Space_Residuals(Design_Columns(),Design_Response(),Response_Column(),Sample_Include(),Fit_Context(),$AH$4)</f>
        <v>3.0189094175620639</v>
      </c>
      <c r="BR3" s="8" t="s">
        <v>1827</v>
      </c>
      <c r="BS3" s="24" cm="1">
        <f t="array" ref="BS3">Absorbed_Degrees_Of_Freedom()</f>
        <v>0</v>
      </c>
      <c r="BU3" t="b" cm="1">
        <f t="array" ref="BU3:BU2940">Sample_Include()</f>
        <v>1</v>
      </c>
      <c r="BW3" cm="1">
        <f t="array" ref="BW3:CA2940">Design_Columns()</f>
        <v>1</v>
      </c>
      <c r="BX3">
        <v>1</v>
      </c>
      <c r="BY3">
        <v>263</v>
      </c>
      <c r="BZ3">
        <v>0.01</v>
      </c>
      <c r="CA3">
        <v>71.279623619999995</v>
      </c>
    </row>
    <row r="4" spans="1:79" x14ac:dyDescent="0.25">
      <c r="A4" t="str" cm="1">
        <f t="array" ref="A4:A26">TRANSPOSE(Header_Names)</f>
        <v>Country</v>
      </c>
      <c r="B4" t="s">
        <v>856</v>
      </c>
      <c r="C4" t="b">
        <v>0</v>
      </c>
      <c r="D4" t="s">
        <v>762</v>
      </c>
      <c r="G4" t="s">
        <v>1668</v>
      </c>
      <c r="J4" t="str" cm="1">
        <f t="array" ref="J4:J26">_xlfn.LET(_xlpm.nc,COLUMNS(Source_Data),_xlpm.sq,_xlfn.TAKE(Spec_Sequence,_xlpm.nc),_xlpm.sp,_xlfn.TAKE(Spec_Sequence_Period,_xlpm.nc),_xlpm.cand,IFERROR(Base_Period_Delta_Candidate(),""),_xlfn.MAP(_xlfn.SEQUENCE(_xlpm.nc),_xlfn.LAMBDA(_xlpm.i,IF(INDEX(_xlpm.sq,_xlpm.i)&lt;&gt;TRUE,"",IF(N(INDEX(_xlpm.sp,_xlpm.i))&lt;&gt;0,INDEX(_xlpm.sp,_xlpm.i),_xlpm.cand)))))</f>
        <v/>
      </c>
      <c r="K4" t="str" cm="1">
        <f t="array" ref="K4:K26">_xlfn.LET(_xlpm.nc,COLUMNS(Source_Data),_xlpm.rl,_xlfn.TAKE(Spec_Role,_xlpm.nc),_xlpm.typ,_xlfn.TAKE(Spec_Type,_xlpm.nc),_xlpm.si,Sample_Include(),_xlfn.MAP(_xlfn.SEQUENCE(_xlpm.nc),_xlfn.LAMBDA(_xlpm.i,IF(OR(INDEX(_xlpm.rl,_xlpm.i)&lt;&gt;"Predictor (x)",INDEX(_xlpm.typ,_xlpm.i)&lt;&gt;"Categorical"),"",_xlfn.LET(_xlpm.col,INDEX(Source_Data,0,_xlpm.i),_xlpm.x,IF(_xlpm.col="","",_xlpm.col),IFERROR(ROWS(_xlfn.UNIQUE(_xlfn._xlws.FILTER(_xlpm.x,(_xlpm.x&lt;&gt;"")*_xlpm.si))),0))))))</f>
        <v/>
      </c>
      <c r="L4" t="str" cm="1">
        <f t="array" ref="L4:L26">_xlfn.LET(_xlpm.nc,COLUMNS(Source_Data),_xlpm.rl,_xlfn.TAKE(Spec_Role,_xlpm.nc),_xlpm.typ,_xlfn.TAKE(Spec_Type,_xlpm.nc),_xlpm.refs,_xlfn.TAKE(Spec_Reference,_xlpm.nc),_xlpm.si,Sample_Include(),_xlfn.MAP(_xlfn.SEQUENCE(_xlpm.nc),_xlfn.LAMBDA(_xlpm.i,IF(OR(INDEX(_xlpm.rl,_xlpm.i)&lt;&gt;"Predictor (x)",INDEX(_xlpm.typ,_xlpm.i)&lt;&gt;"Categorical"),"",IF(INDEX(_xlpm.refs,_xlpm.i)&lt;&gt;"",INDEX(_xlpm.refs,_xlpm.i),_xlfn.LET(_xlpm.col,INDEX(Source_Data,0,_xlpm.i),_xlpm.x,IF(_xlpm.col="","",_xlpm.col),IFERROR(INDEX(_xlfn._xlws.SORT(_xlfn.UNIQUE(_xlfn._xlws.FILTER(_xlpm.x,(_xlpm.x&lt;&gt;"")*_xlpm.si))),1,1),"")))))))</f>
        <v/>
      </c>
      <c r="O4" t="str" cm="1">
        <f t="array" ref="O4:O26">_xlfn.LET(_xlpm.nc,COLUMNS(Source_Data),_xlpm.typ,_xlfn.TAKE(Spec_Type,_xlpm.nc),_xlpm.refs,_xlfn.TAKE(Spec_Reference,_xlpm.nc),_xlpm.rl,_xlfn.TAKE(Spec_Role,_xlpm.nc),_xlpm.inc,_xlfn.TAKE(Spec_Include,_xlpm.nc),_xlpm.it,_xlfn.TAKE(Spec_Interaction_Term,_xlpm.nc),_xlpm.io,_xlfn.TAKE(Spec_Interaction_Operation,_xlpm.nc),_xlpm.si,Sample_Include(),_xlpm.hdr,_xlfn.TOROW(Header_Names),_xlpm.kk,_xlfn.LAMBDA(_xlpm.x,IF(INDEX(_xlpm.typ,_xlpm.x)&lt;&gt;"Categorical",1,IFERROR(COLUMNS(Dummy_Levels(INDEX(Source_Data,0,_xlpm.x),IF(LEN(INDEX(_xlpm.refs,_xlpm.x)&amp;"")=0,"",INDEX(_xlpm.refs,_xlpm.x)),_xlpm.si)),0))),_xlfn.MAP(_xlfn.SEQUENCE(_xlpm.nc),_xlfn.LAMBDA(_xlpm.i,IF(INDEX(_xlpm.rl,_xlpm.i)&lt;&gt;"Predictor (x)","",IF(INDEX(_xlpm.inc,_xlpm.i)&lt;&gt;TRUE,0,_xlfn.LET(_xlpm.k,_xlpm.kk(_xlpm.i),_xlpm.t,INDEX(_xlpm.it,_xlpm.i),_xlpm.o,INDEX(_xlpm.io,_xlpm.i),_xlpm.q,IFERROR(_xlfn.XMATCH(_xlpm.t,_xlpm.hdr),0),_xlpm.ki,IF(OR(LEN(_xlpm.t&amp;"")=0,LEN(_xlpm.o&amp;"")=0,_xlpm.q=0),0,IF(INDEX(_xlpm.rl,_xlpm.q)&lt;&gt;"Predictor (x)",0,_xlpm.k*_xlpm.kk(_xlpm.q))),_xlpm.k+_xlpm.ki))))))</f>
        <v/>
      </c>
      <c r="P4" cm="1">
        <f t="array" ref="P4:Q4">IFERROR(Sequence_Delta_Spectrum(),"")</f>
        <v>1</v>
      </c>
      <c r="Q4">
        <v>2745</v>
      </c>
      <c r="S4" t="str">
        <v>Adult Mortality</v>
      </c>
      <c r="T4" s="14">
        <v>-0.69084021353807457</v>
      </c>
      <c r="U4" s="14">
        <v>-0.64350936129991032</v>
      </c>
      <c r="V4" s="14">
        <v>1.2005769897862288</v>
      </c>
      <c r="W4" s="14">
        <v>1.8309932473570076</v>
      </c>
      <c r="X4" s="14">
        <v>1.1256884441984549</v>
      </c>
      <c r="Y4" s="14">
        <v>0.88834526564945659</v>
      </c>
      <c r="AA4" s="8" t="s">
        <v>596</v>
      </c>
      <c r="AB4" s="11" cm="1">
        <f t="array" ref="AB4">Multiple_R(Design_Columns(),Design_Response(),Sample_Include(),Fit_Context())</f>
        <v>0.76714568275711148</v>
      </c>
      <c r="AD4" s="8" t="s">
        <v>41</v>
      </c>
      <c r="AE4" s="11" cm="1">
        <f t="array" ref="AE4">PRESS(Design_Columns(),Design_Response(),Sample_Include())</f>
        <v>102966.96140261203</v>
      </c>
      <c r="AG4" s="8" t="s">
        <v>1875</v>
      </c>
      <c r="AH4" s="33" t="s">
        <v>1903</v>
      </c>
      <c r="AJ4" s="8" t="s">
        <v>1581</v>
      </c>
      <c r="AK4" s="7">
        <v>0.11723887139995567</v>
      </c>
      <c r="AL4" s="11"/>
      <c r="AN4" t="str">
        <v>Afghanistan</v>
      </c>
      <c r="AO4" s="7">
        <v>59.9</v>
      </c>
      <c r="AP4" s="7">
        <v>61.627732268807677</v>
      </c>
      <c r="AQ4" s="7">
        <v>-1.7277322688076779</v>
      </c>
      <c r="AR4" s="7">
        <v>1.0597761109892038E-3</v>
      </c>
      <c r="AS4" s="7">
        <v>-0.28193980805122854</v>
      </c>
      <c r="AT4" s="7">
        <v>1.6866206750184417E-5</v>
      </c>
      <c r="AU4" s="7">
        <v>-3.2644179862305394</v>
      </c>
      <c r="AV4" s="7">
        <v>-4.8365399339324178</v>
      </c>
      <c r="AW4" s="7">
        <v>0.53098004487101824</v>
      </c>
      <c r="AX4" s="7">
        <v>-1.7295652207109851</v>
      </c>
      <c r="AY4" s="7" t="e">
        <v>#N/A</v>
      </c>
      <c r="AZ4" s="7">
        <v>61.627732268807677</v>
      </c>
      <c r="BA4" s="7">
        <v>-1.7277322688076779</v>
      </c>
      <c r="BR4" s="8" t="s">
        <v>1828</v>
      </c>
      <c r="BS4" s="24" t="str" cm="1">
        <f t="array" ref="BS4">IFERROR(IF(INDEX(_xlfn.TAKE(Spec_Transform,COLUMNS(Source_Data)),_xlfn.XMATCH("Response (y)",_xlfn.TAKE(Spec_Role,COLUMNS(Source_Data))))="Log (drop ≤ 0)","Log",INDEX(_xlfn.TAKE(Spec_Transform,COLUMNS(Source_Data)),_xlfn.XMATCH("Response (y)",_xlfn.TAKE(Spec_Role,COLUMNS(Source_Data))))),"None")</f>
        <v>None</v>
      </c>
      <c r="BU4" t="b">
        <v>1</v>
      </c>
      <c r="BW4">
        <v>1</v>
      </c>
      <c r="BX4">
        <v>1</v>
      </c>
      <c r="BY4">
        <v>271</v>
      </c>
      <c r="BZ4">
        <v>0.01</v>
      </c>
      <c r="CA4">
        <v>73.523581680000007</v>
      </c>
    </row>
    <row r="5" spans="1:79" x14ac:dyDescent="0.25">
      <c r="A5" t="str">
        <v>Year</v>
      </c>
      <c r="B5" t="s">
        <v>845</v>
      </c>
      <c r="C5" t="b">
        <v>0</v>
      </c>
      <c r="D5" t="s">
        <v>762</v>
      </c>
      <c r="G5" t="s">
        <v>1668</v>
      </c>
      <c r="H5" t="b">
        <v>1</v>
      </c>
      <c r="J5">
        <v>1</v>
      </c>
      <c r="K5" t="str">
        <v/>
      </c>
      <c r="L5" t="str">
        <v/>
      </c>
      <c r="O5" t="str">
        <v/>
      </c>
      <c r="S5" t="str">
        <v>Alcohol</v>
      </c>
      <c r="T5" s="14">
        <v>0.40487676112660137</v>
      </c>
      <c r="U5" s="14">
        <v>0.44250452430573262</v>
      </c>
      <c r="V5" s="14">
        <v>0.58727598233381684</v>
      </c>
      <c r="W5" s="14">
        <v>-0.80422500688074772</v>
      </c>
      <c r="X5" s="14">
        <v>1.5649370670156926</v>
      </c>
      <c r="Y5" s="14">
        <v>0.63900333187645841</v>
      </c>
      <c r="AA5" s="8" t="s">
        <v>597</v>
      </c>
      <c r="AB5" s="11" cm="1">
        <f t="array" ref="AB5">R_Squared(Design_Columns(),Design_Response(),Sample_Include(),Fit_Context())</f>
        <v>0.58851249857287469</v>
      </c>
      <c r="AD5" s="8" t="s">
        <v>547</v>
      </c>
      <c r="AE5" s="11" cm="1">
        <f t="array" ref="AE5">1-PRESS(Design_Columns(),Design_Response(),Sample_Include())/SS_Total(Design_Columns(),Design_Response(),Sample_Include(),Fit_Context())</f>
        <v>0.58715093121654804</v>
      </c>
      <c r="AG5" s="8" t="s">
        <v>1876</v>
      </c>
      <c r="AH5" s="11" cm="1">
        <f t="array" ref="AH5">Smearing_Factor(Design_Columns(),Design_Response(),Sample_Include(),Fit_Context())</f>
        <v>1</v>
      </c>
      <c r="AJ5" s="8" t="s">
        <v>1582</v>
      </c>
      <c r="AK5" s="7">
        <v>6.132388712246013</v>
      </c>
      <c r="AL5" s="11"/>
      <c r="AN5" t="str">
        <v>Afghanistan</v>
      </c>
      <c r="AO5" s="7">
        <v>59.9</v>
      </c>
      <c r="AP5" s="7">
        <v>61.760569337526057</v>
      </c>
      <c r="AQ5" s="7">
        <v>-1.8605693375260586</v>
      </c>
      <c r="AR5" s="7">
        <v>1.0464716282840452E-3</v>
      </c>
      <c r="AS5" s="7">
        <v>-0.30361478924408053</v>
      </c>
      <c r="AT5" s="7">
        <v>1.9313367913452419E-5</v>
      </c>
      <c r="AU5" s="7">
        <v>-3.1168164504892237</v>
      </c>
      <c r="AV5" s="7">
        <v>-4.8362848596680603</v>
      </c>
      <c r="AW5" s="7">
        <v>0.5510125127835851</v>
      </c>
      <c r="AX5" s="7">
        <v>-1.8625184101994892</v>
      </c>
      <c r="AY5" s="7" t="e">
        <v>#N/A</v>
      </c>
      <c r="AZ5" s="7">
        <v>61.760569337526057</v>
      </c>
      <c r="BA5" s="7">
        <v>-1.8605693375260586</v>
      </c>
      <c r="BR5" s="8" t="s">
        <v>1829</v>
      </c>
      <c r="BS5" s="24" t="str" cm="1">
        <f t="array" ref="BS5">_xlfn.LET(_xlpm.n_c,COLUMNS(Source_Data),_xlpm.rl,_xlfn.TAKE(Spec_Role,_xlpm.n_c),_xlpm.inc,_xlfn.TAKE(Spec_Include,_xlpm.n_c),_xlpm.typ,_xlfn.TAKE(Spec_Type,_xlpm.n_c),_xlpm.trn,_xlfn.TAKE(Spec_Transform,_xlpm.n_c),_xlpm.mask,(_xlpm.rl="Predictor (x)")*(_xlpm.inc=TRUE)*(_xlpm.typ="Continuous"),_xlpm.nL,SUMPRODUCT(_xlpm.mask*(((_xlpm.trn="Log")+(_xlpm.trn="Log (drop ≤ 0)"))&gt;0)),_xlpm.nN,SUMPRODUCT(_xlpm.mask*N(_xlpm.trn="None")),IF(_xlpm.nL=0,"None",IF(_xlpm.nN=0,"Log","Mixed")))</f>
        <v>None</v>
      </c>
      <c r="BU5" t="b">
        <v>1</v>
      </c>
      <c r="BW5">
        <v>1</v>
      </c>
      <c r="BX5">
        <v>1</v>
      </c>
      <c r="BY5">
        <v>268</v>
      </c>
      <c r="BZ5">
        <v>0.01</v>
      </c>
      <c r="CA5">
        <v>73.219242719999997</v>
      </c>
    </row>
    <row r="6" spans="1:79" x14ac:dyDescent="0.25">
      <c r="A6" t="str">
        <v>Status</v>
      </c>
      <c r="B6" t="s">
        <v>774</v>
      </c>
      <c r="C6" t="b">
        <v>1</v>
      </c>
      <c r="D6" t="s">
        <v>1666</v>
      </c>
      <c r="G6" t="s">
        <v>1668</v>
      </c>
      <c r="J6" t="str">
        <v/>
      </c>
      <c r="K6">
        <v>2</v>
      </c>
      <c r="L6" t="str">
        <v>Developed</v>
      </c>
      <c r="O6">
        <v>1</v>
      </c>
      <c r="S6" t="str">
        <v>percentage expenditure</v>
      </c>
      <c r="T6" s="14">
        <v>0.39816618998287162</v>
      </c>
      <c r="U6" s="14">
        <v>0.49891662574317314</v>
      </c>
      <c r="V6" s="14">
        <v>4.4814965294655433</v>
      </c>
      <c r="W6" s="14">
        <v>24.617226840084282</v>
      </c>
      <c r="X6" s="14">
        <v>1.3095023692756966</v>
      </c>
      <c r="Y6" s="14">
        <v>0.7636488665179838</v>
      </c>
      <c r="AA6" s="8" t="s">
        <v>598</v>
      </c>
      <c r="AB6" s="11" cm="1">
        <f t="array" ref="AB6">Adjusted_R_Squared(Design_Columns(),Design_Response(),Sample_Include(),Fit_Context())</f>
        <v>0.58790958648287162</v>
      </c>
      <c r="AD6" s="8" t="s">
        <v>601</v>
      </c>
      <c r="AE6" s="11" cm="1">
        <f t="array" ref="AE6">COLUMNS(Design_Columns())/Observations(Design_Response(),Sample_Include())</f>
        <v>1.8281535648994515E-3</v>
      </c>
      <c r="AG6" s="8" t="s">
        <v>1877</v>
      </c>
      <c r="AH6" s="11" cm="1">
        <f t="array" ref="AH6">Unit_Space_R_Squared(Design_Columns(),Design_Response(),Response_Column(),Sample_Include(),Fit_Context(),$AH$4)</f>
        <v>0.58851249857293886</v>
      </c>
      <c r="AJ6" s="8" t="s">
        <v>621</v>
      </c>
      <c r="AK6" s="7">
        <v>1.9608333271976888</v>
      </c>
      <c r="AL6" s="11"/>
      <c r="AN6" t="str">
        <v>Afghanistan</v>
      </c>
      <c r="AO6" s="7">
        <v>59.5</v>
      </c>
      <c r="AP6" s="7">
        <v>61.586234710601353</v>
      </c>
      <c r="AQ6" s="7">
        <v>-2.086234710601353</v>
      </c>
      <c r="AR6" s="7">
        <v>1.064379075859349E-3</v>
      </c>
      <c r="AS6" s="7">
        <v>-0.34044277555716573</v>
      </c>
      <c r="AT6" s="7">
        <v>2.4698869148948027E-5</v>
      </c>
      <c r="AU6" s="7">
        <v>-3.0162270886912808</v>
      </c>
      <c r="AV6" s="7">
        <v>-4.8257276825885524</v>
      </c>
      <c r="AW6" s="7">
        <v>0.58347474286139045</v>
      </c>
      <c r="AX6" s="7">
        <v>-2.0884576211941712</v>
      </c>
      <c r="AY6" s="7" t="e">
        <v>#N/A</v>
      </c>
      <c r="AZ6" s="7">
        <v>61.586234710601353</v>
      </c>
      <c r="BA6" s="7">
        <v>-2.086234710601353</v>
      </c>
      <c r="BR6" s="9" t="s">
        <v>1830</v>
      </c>
      <c r="BS6" s="25" t="b" cm="1">
        <f t="array" ref="BS6">AND(ROWS(Fit_Context())=4,SUMPRODUCT(--ISERROR(Fit_Context()))=0)</f>
        <v>1</v>
      </c>
      <c r="BU6" t="b">
        <v>1</v>
      </c>
      <c r="BW6">
        <v>1</v>
      </c>
      <c r="BX6">
        <v>1</v>
      </c>
      <c r="BY6">
        <v>272</v>
      </c>
      <c r="BZ6">
        <v>0.01</v>
      </c>
      <c r="CA6">
        <v>78.184215300000005</v>
      </c>
    </row>
    <row r="7" spans="1:79" x14ac:dyDescent="0.25">
      <c r="A7" t="str">
        <v>Life expectancy</v>
      </c>
      <c r="B7" t="s">
        <v>775</v>
      </c>
      <c r="C7" t="b">
        <v>0</v>
      </c>
      <c r="D7" t="s">
        <v>762</v>
      </c>
      <c r="G7" t="s">
        <v>1668</v>
      </c>
      <c r="J7" t="str">
        <v/>
      </c>
      <c r="K7" t="str">
        <v/>
      </c>
      <c r="L7" t="str">
        <v/>
      </c>
      <c r="O7" t="str">
        <v/>
      </c>
      <c r="T7" s="14"/>
      <c r="U7" s="14"/>
      <c r="V7" s="14"/>
      <c r="W7" s="14"/>
      <c r="X7" s="14"/>
      <c r="Y7" s="14"/>
      <c r="AA7" s="8" t="s">
        <v>599</v>
      </c>
      <c r="AB7" s="11" cm="1">
        <f t="array" ref="AB7">SE_Regression(Design_Columns(),Design_Response(),Sample_Include(),Fit_Context())</f>
        <v>6.1312679247538391</v>
      </c>
      <c r="AD7" s="8" t="s">
        <v>44</v>
      </c>
      <c r="AE7" s="11" cm="1">
        <f t="array" ref="AE7">AIC(Design_Columns(),Design_Response(),Sample_Include(),Fit_Context())</f>
        <v>9924.3020000929937</v>
      </c>
      <c r="AG7" s="8" t="s">
        <v>1878</v>
      </c>
      <c r="AH7" s="11" cm="1">
        <f t="array" ref="AH7">Unit_Space_Adjusted_R_Squared(Design_Columns(),Design_Response(),Response_Column(),Sample_Include(),Fit_Context(),$AH$4)</f>
        <v>0.58790958648293579</v>
      </c>
      <c r="AJ7" s="8" t="s">
        <v>1583</v>
      </c>
      <c r="AK7" s="7">
        <v>68.938998940041401</v>
      </c>
      <c r="AL7" s="11" cm="1">
        <f t="array" ref="AL7">Back_Transform_Response($AK$7,Fit_Context(),"Naive",1)</f>
        <v>68.938998940041401</v>
      </c>
      <c r="AN7" t="str">
        <v>Afghanistan</v>
      </c>
      <c r="AO7" s="7">
        <v>59.2</v>
      </c>
      <c r="AP7" s="7">
        <v>61.409843215925363</v>
      </c>
      <c r="AQ7" s="7">
        <v>-2.2098432159253605</v>
      </c>
      <c r="AR7" s="7">
        <v>1.0777816239231752E-3</v>
      </c>
      <c r="AS7" s="7">
        <v>-0.36061628210499846</v>
      </c>
      <c r="AT7" s="7">
        <v>2.8062073672517858E-5</v>
      </c>
      <c r="AU7" s="7">
        <v>-2.9391934236596713</v>
      </c>
      <c r="AV7" s="7">
        <v>-4.5718878673132179</v>
      </c>
      <c r="AW7" s="7">
        <v>0.60051334881499385</v>
      </c>
      <c r="AX7" s="7">
        <v>-2.2122275140879815</v>
      </c>
      <c r="AY7" s="7" t="e">
        <v>#N/A</v>
      </c>
      <c r="AZ7" s="7">
        <v>61.409843215925363</v>
      </c>
      <c r="BA7" s="7">
        <v>-2.2098432159253605</v>
      </c>
      <c r="BU7" t="b">
        <v>1</v>
      </c>
      <c r="BW7">
        <v>1</v>
      </c>
      <c r="BX7">
        <v>1</v>
      </c>
      <c r="BY7">
        <v>275</v>
      </c>
      <c r="BZ7">
        <v>0.01</v>
      </c>
      <c r="CA7">
        <v>7.097108703</v>
      </c>
    </row>
    <row r="8" spans="1:79" x14ac:dyDescent="0.25">
      <c r="A8" t="str">
        <v>Adult Mortality</v>
      </c>
      <c r="B8" t="s">
        <v>774</v>
      </c>
      <c r="C8" t="b">
        <v>1</v>
      </c>
      <c r="D8" t="s">
        <v>762</v>
      </c>
      <c r="G8" t="s">
        <v>1668</v>
      </c>
      <c r="J8" t="str">
        <v/>
      </c>
      <c r="K8" t="str">
        <v/>
      </c>
      <c r="L8" t="str">
        <v/>
      </c>
      <c r="O8">
        <v>1</v>
      </c>
      <c r="T8" s="14"/>
      <c r="U8" s="14"/>
      <c r="V8" s="14"/>
      <c r="W8" s="14"/>
      <c r="X8" s="14"/>
      <c r="Y8" s="14"/>
      <c r="AA8" s="9" t="s">
        <v>6</v>
      </c>
      <c r="AB8" s="12" cm="1">
        <f t="array" ref="AB8">Observations(Design_Response(),Sample_Include())</f>
        <v>2735</v>
      </c>
      <c r="AD8" s="8" t="s">
        <v>47</v>
      </c>
      <c r="AE8" s="11" cm="1">
        <f t="array" ref="AE8">BIC(Design_Columns(),Design_Response(),Sample_Include(),Fit_Context())</f>
        <v>9953.8714336672747</v>
      </c>
      <c r="AG8" s="8" t="s">
        <v>1879</v>
      </c>
      <c r="AH8" s="11" cm="1">
        <f t="array" ref="AH8">Unit_Space_RMSE(Design_Columns(),Design_Response(),Response_Column(),Sample_Include(),Fit_Context(),$AH$4)</f>
        <v>6.1312679247538346</v>
      </c>
      <c r="AJ8" s="8" t="s">
        <v>1584</v>
      </c>
      <c r="AK8" s="7">
        <v>69.398770712609561</v>
      </c>
      <c r="AL8" s="11" cm="1">
        <f t="array" ref="AL8">Back_Transform_Response($AK$8,Fit_Context(),"Naive",1)</f>
        <v>69.398770712609561</v>
      </c>
      <c r="AN8" t="str">
        <v>Afghanistan</v>
      </c>
      <c r="AO8" s="7">
        <v>58.8</v>
      </c>
      <c r="AP8" s="7">
        <v>61.27676047929252</v>
      </c>
      <c r="AQ8" s="7">
        <v>-2.4767604792925226</v>
      </c>
      <c r="AR8" s="7">
        <v>1.0976580434260139E-3</v>
      </c>
      <c r="AS8" s="7">
        <v>-0.40417756128268628</v>
      </c>
      <c r="AT8" s="7">
        <v>3.5901982157783936E-5</v>
      </c>
      <c r="AU8" s="7">
        <v>-2.8764359702713773</v>
      </c>
      <c r="AV8" s="7">
        <v>-4.5551106158835619</v>
      </c>
      <c r="AW8" s="7">
        <v>0.6357496058061588</v>
      </c>
      <c r="AX8" s="7">
        <v>-2.4794821027661547</v>
      </c>
      <c r="AY8" s="7" t="e">
        <v>#N/A</v>
      </c>
      <c r="AZ8" s="7">
        <v>61.27676047929252</v>
      </c>
      <c r="BA8" s="7">
        <v>-2.4767604792925226</v>
      </c>
      <c r="BU8" t="b">
        <v>1</v>
      </c>
      <c r="BW8">
        <v>1</v>
      </c>
      <c r="BX8">
        <v>1</v>
      </c>
      <c r="BY8">
        <v>279</v>
      </c>
      <c r="BZ8">
        <v>0.01</v>
      </c>
      <c r="CA8">
        <v>79.679367360000001</v>
      </c>
    </row>
    <row r="9" spans="1:79" x14ac:dyDescent="0.25">
      <c r="A9" t="str">
        <v>infant deaths</v>
      </c>
      <c r="B9" t="s">
        <v>774</v>
      </c>
      <c r="C9" t="b">
        <v>0</v>
      </c>
      <c r="D9" t="s">
        <v>762</v>
      </c>
      <c r="G9" t="s">
        <v>1668</v>
      </c>
      <c r="J9" t="str">
        <v/>
      </c>
      <c r="K9" t="str">
        <v/>
      </c>
      <c r="L9" t="str">
        <v/>
      </c>
      <c r="O9">
        <v>0</v>
      </c>
      <c r="T9" s="14"/>
      <c r="U9" s="14"/>
      <c r="V9" s="14"/>
      <c r="W9" s="14"/>
      <c r="X9" s="14"/>
      <c r="Y9" s="14"/>
      <c r="AD9" s="8" t="s">
        <v>50</v>
      </c>
      <c r="AE9" s="11" cm="1">
        <f t="array" ref="AE9">AICc(Design_Columns(),Design_Response(),Sample_Include(),Fit_Context())</f>
        <v>9924.3239861684797</v>
      </c>
      <c r="AG9" s="9" t="s">
        <v>1880</v>
      </c>
      <c r="AH9" s="25" t="str" cm="1">
        <f t="array" ref="AH9">IF(Context_Response_Transform(Fit_Context())="Log","Original units (back-transformed)","Same as fit space")</f>
        <v>Same as fit space</v>
      </c>
      <c r="AJ9" s="8" t="s">
        <v>1585</v>
      </c>
      <c r="AK9" s="7">
        <v>57.144292664022579</v>
      </c>
      <c r="AL9" s="11" cm="1">
        <f t="array" ref="AL9">Back_Transform_Response($AK$9,Fit_Context(),"Naive",1)</f>
        <v>57.144292664022579</v>
      </c>
      <c r="AN9" t="str">
        <v>Afghanistan</v>
      </c>
      <c r="AO9" s="7">
        <v>58.6</v>
      </c>
      <c r="AP9" s="7">
        <v>61.174097379282756</v>
      </c>
      <c r="AQ9" s="7">
        <v>-2.5740973792827546</v>
      </c>
      <c r="AR9" s="7">
        <v>1.1072684735352017E-3</v>
      </c>
      <c r="AS9" s="7">
        <v>-0.42006379494505997</v>
      </c>
      <c r="AT9" s="7">
        <v>3.9119615770914221E-5</v>
      </c>
      <c r="AU9" s="7">
        <v>-2.8233005325629503</v>
      </c>
      <c r="AV9" s="7">
        <v>-4.5341404574533506</v>
      </c>
      <c r="AW9" s="7">
        <v>0.64812328684059795</v>
      </c>
      <c r="AX9" s="7">
        <v>-2.5769507556122968</v>
      </c>
      <c r="AY9" s="7" t="e">
        <v>#N/A</v>
      </c>
      <c r="AZ9" s="7">
        <v>61.174097379282756</v>
      </c>
      <c r="BA9" s="7">
        <v>-2.5740973792827546</v>
      </c>
      <c r="BU9" t="b">
        <v>1</v>
      </c>
      <c r="BW9">
        <v>1</v>
      </c>
      <c r="BX9">
        <v>1</v>
      </c>
      <c r="BY9">
        <v>281</v>
      </c>
      <c r="BZ9">
        <v>0.01</v>
      </c>
      <c r="CA9">
        <v>56.762216819999999</v>
      </c>
    </row>
    <row r="10" spans="1:79" x14ac:dyDescent="0.25">
      <c r="A10" t="str">
        <v>Alcohol</v>
      </c>
      <c r="B10" t="s">
        <v>774</v>
      </c>
      <c r="C10" t="b">
        <v>1</v>
      </c>
      <c r="D10" t="s">
        <v>762</v>
      </c>
      <c r="G10" t="s">
        <v>1668</v>
      </c>
      <c r="J10" t="str">
        <v/>
      </c>
      <c r="K10" t="str">
        <v/>
      </c>
      <c r="L10" t="str">
        <v/>
      </c>
      <c r="O10">
        <v>1</v>
      </c>
      <c r="T10" s="14"/>
      <c r="U10" s="14"/>
      <c r="V10" s="14"/>
      <c r="W10" s="14"/>
      <c r="X10" s="14"/>
      <c r="Y10" s="14"/>
      <c r="AD10" s="8" t="s">
        <v>551</v>
      </c>
      <c r="AE10" s="11" cm="1">
        <f t="array" ref="AE10">QQ_Correlation(Design_Columns(),Design_Response(),Sample_Include(),Fit_Context())</f>
        <v>0.93267528009907474</v>
      </c>
      <c r="AJ10" s="8" t="s">
        <v>1665</v>
      </c>
      <c r="AK10" s="7">
        <v>81.193476988628376</v>
      </c>
      <c r="AL10" s="11" cm="1">
        <f t="array" ref="AL10">Back_Transform_Response($AK$10,Fit_Context(),"Naive",1)</f>
        <v>81.193476988628376</v>
      </c>
      <c r="AN10" t="str">
        <v>Afghanistan</v>
      </c>
      <c r="AO10" s="7">
        <v>58.1</v>
      </c>
      <c r="AP10" s="7">
        <v>60.896764735701105</v>
      </c>
      <c r="AQ10" s="7">
        <v>-2.7967647357011032</v>
      </c>
      <c r="AR10" s="7">
        <v>1.1332397905054765E-3</v>
      </c>
      <c r="AS10" s="7">
        <v>-0.45640654115017182</v>
      </c>
      <c r="AT10" s="7">
        <v>4.726590412847573E-5</v>
      </c>
      <c r="AU10" s="7">
        <v>-2.7771100439847807</v>
      </c>
      <c r="AV10" s="7">
        <v>-4.5224005223383372</v>
      </c>
      <c r="AW10" s="7">
        <v>0.6755786713256805</v>
      </c>
      <c r="AX10" s="7">
        <v>-2.7999377365551052</v>
      </c>
      <c r="AY10" s="7" t="e">
        <v>#N/A</v>
      </c>
      <c r="AZ10" s="7">
        <v>60.896764735701105</v>
      </c>
      <c r="BA10" s="7">
        <v>-2.7967647357011032</v>
      </c>
      <c r="BU10" t="b">
        <v>1</v>
      </c>
      <c r="BW10">
        <v>1</v>
      </c>
      <c r="BX10">
        <v>1</v>
      </c>
      <c r="BY10">
        <v>287</v>
      </c>
      <c r="BZ10">
        <v>0.03</v>
      </c>
      <c r="CA10">
        <v>25.873925360000001</v>
      </c>
    </row>
    <row r="11" spans="1:79" x14ac:dyDescent="0.25">
      <c r="A11" t="str">
        <v>percentage expenditure</v>
      </c>
      <c r="B11" t="s">
        <v>774</v>
      </c>
      <c r="C11" t="b">
        <v>1</v>
      </c>
      <c r="D11" t="s">
        <v>762</v>
      </c>
      <c r="G11" t="s">
        <v>1668</v>
      </c>
      <c r="J11" t="str">
        <v/>
      </c>
      <c r="K11" t="str">
        <v/>
      </c>
      <c r="L11" t="str">
        <v/>
      </c>
      <c r="O11">
        <v>1</v>
      </c>
      <c r="T11" s="14"/>
      <c r="U11" s="14"/>
      <c r="V11" s="14"/>
      <c r="W11" s="14"/>
      <c r="X11" s="14"/>
      <c r="Y11" s="14"/>
      <c r="AD11" s="8" t="s">
        <v>846</v>
      </c>
      <c r="AE11" s="31" cm="1">
        <f t="array" ref="AE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1.9020450184850253</v>
      </c>
      <c r="AJ11" s="8" t="s">
        <v>622</v>
      </c>
      <c r="AK11" s="7">
        <v>0.95</v>
      </c>
      <c r="AL11" s="11"/>
      <c r="AN11" t="str">
        <v>Afghanistan</v>
      </c>
      <c r="AO11" s="7">
        <v>57.5</v>
      </c>
      <c r="AP11" s="7">
        <v>60.529129780244247</v>
      </c>
      <c r="AQ11" s="7">
        <v>-3.0291297802442472</v>
      </c>
      <c r="AR11" s="7">
        <v>1.1798006619962763E-3</v>
      </c>
      <c r="AS11" s="7">
        <v>-0.49433792239764707</v>
      </c>
      <c r="AT11" s="7">
        <v>5.7729682711842628E-5</v>
      </c>
      <c r="AU11" s="7">
        <v>-2.7361789133998222</v>
      </c>
      <c r="AV11" s="7">
        <v>-4.4709770993884872</v>
      </c>
      <c r="AW11" s="7">
        <v>0.70309168847145898</v>
      </c>
      <c r="AX11" s="7">
        <v>-3.0327077708799726</v>
      </c>
      <c r="AY11" s="7" t="e">
        <v>#N/A</v>
      </c>
      <c r="AZ11" s="7">
        <v>60.529129780244247</v>
      </c>
      <c r="BA11" s="7">
        <v>-3.0291297802442472</v>
      </c>
      <c r="BU11" t="b">
        <v>1</v>
      </c>
      <c r="BW11">
        <v>1</v>
      </c>
      <c r="BX11">
        <v>1</v>
      </c>
      <c r="BY11">
        <v>295</v>
      </c>
      <c r="BZ11">
        <v>0.02</v>
      </c>
      <c r="CA11">
        <v>10.910155980000001</v>
      </c>
    </row>
    <row r="12" spans="1:79" x14ac:dyDescent="0.25">
      <c r="A12" t="str">
        <v>Hepatitis B</v>
      </c>
      <c r="B12" t="s">
        <v>774</v>
      </c>
      <c r="C12" t="b">
        <v>0</v>
      </c>
      <c r="D12" t="s">
        <v>762</v>
      </c>
      <c r="G12" t="s">
        <v>1668</v>
      </c>
      <c r="J12" t="str">
        <v/>
      </c>
      <c r="K12" t="str">
        <v/>
      </c>
      <c r="L12" t="str">
        <v/>
      </c>
      <c r="O12">
        <v>0</v>
      </c>
      <c r="T12" s="14"/>
      <c r="U12" s="14"/>
      <c r="V12" s="14"/>
      <c r="W12" s="14"/>
      <c r="X12" s="14"/>
      <c r="Y12" s="14"/>
      <c r="AA12" s="3" t="s">
        <v>602</v>
      </c>
      <c r="AB12" s="16">
        <v>0.05</v>
      </c>
      <c r="AD12" s="8" t="s">
        <v>847</v>
      </c>
      <c r="AE12" s="31" t="str" cm="1">
        <f t="array" ref="AE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no fixed effects</v>
      </c>
      <c r="AJ12" s="8" t="s">
        <v>1586</v>
      </c>
      <c r="AK12" s="16" t="str">
        <f>INDEX(_xlfn._xlws.SORT(_xlfn.UNIQUE(_xlfn._xlws.FILTER(Prediction_Group_Column(),Sample_Include()))),1,1)</f>
        <v>(all)</v>
      </c>
      <c r="AL12" s="11"/>
      <c r="AN12" t="str">
        <v>Afghanistan</v>
      </c>
      <c r="AO12" s="7">
        <v>57.3</v>
      </c>
      <c r="AP12" s="7">
        <v>60.536728273452162</v>
      </c>
      <c r="AQ12" s="7">
        <v>-3.2367282734521652</v>
      </c>
      <c r="AR12" s="7">
        <v>1.1774770455663663E-3</v>
      </c>
      <c r="AS12" s="7">
        <v>-0.52821628157700995</v>
      </c>
      <c r="AT12" s="7">
        <v>6.5783607422182855E-5</v>
      </c>
      <c r="AU12" s="7">
        <v>-2.6993750586359719</v>
      </c>
      <c r="AV12" s="7">
        <v>-4.4681686930964117</v>
      </c>
      <c r="AW12" s="7">
        <v>0.72678489360815002</v>
      </c>
      <c r="AX12" s="7">
        <v>-3.240543939556142</v>
      </c>
      <c r="AY12" s="7" t="e">
        <v>#N/A</v>
      </c>
      <c r="AZ12" s="7">
        <v>60.536728273452162</v>
      </c>
      <c r="BA12" s="7">
        <v>-3.2367282734521652</v>
      </c>
      <c r="BU12" t="b">
        <v>1</v>
      </c>
      <c r="BW12">
        <v>1</v>
      </c>
      <c r="BX12">
        <v>1</v>
      </c>
      <c r="BY12">
        <v>295</v>
      </c>
      <c r="BZ12">
        <v>0.03</v>
      </c>
      <c r="CA12">
        <v>17.171517510000001</v>
      </c>
    </row>
    <row r="13" spans="1:79" x14ac:dyDescent="0.25">
      <c r="A13" t="str">
        <v>Measles</v>
      </c>
      <c r="B13" t="s">
        <v>774</v>
      </c>
      <c r="C13" t="b">
        <v>0</v>
      </c>
      <c r="D13" t="s">
        <v>762</v>
      </c>
      <c r="G13" t="s">
        <v>1668</v>
      </c>
      <c r="J13" t="str">
        <v/>
      </c>
      <c r="K13" t="str">
        <v/>
      </c>
      <c r="L13" t="str">
        <v/>
      </c>
      <c r="O13">
        <v>0</v>
      </c>
      <c r="T13" s="14"/>
      <c r="U13" s="14"/>
      <c r="V13" s="14"/>
      <c r="W13" s="14"/>
      <c r="X13" s="14"/>
      <c r="Y13" s="14"/>
      <c r="AA13" s="42" t="s">
        <v>603</v>
      </c>
      <c r="AB13" s="43"/>
      <c r="AC13" s="43"/>
      <c r="AD13" s="43"/>
      <c r="AE13" s="43"/>
      <c r="AF13" s="44"/>
      <c r="AJ13" s="8" t="s">
        <v>1587</v>
      </c>
      <c r="AK13" s="7" cm="1">
        <f t="array" ref="AK13">Group_Mean_At(Response_Column(),Prediction_Group_Column(),$AK$12,Sample_Include())</f>
        <v>69.168884826325481</v>
      </c>
      <c r="AL13" s="11"/>
      <c r="AN13" t="str">
        <v>Afghanistan</v>
      </c>
      <c r="AO13" s="7">
        <v>57.3</v>
      </c>
      <c r="AP13" s="7">
        <v>60.700684560174302</v>
      </c>
      <c r="AQ13" s="7">
        <v>-3.4006845601743052</v>
      </c>
      <c r="AR13" s="7">
        <v>1.1571845323051372E-3</v>
      </c>
      <c r="AS13" s="7">
        <v>-0.55496740984633641</v>
      </c>
      <c r="AT13" s="7">
        <v>7.1362560763549635E-5</v>
      </c>
      <c r="AU13" s="7">
        <v>-2.6659003450498671</v>
      </c>
      <c r="AV13" s="7">
        <v>-4.4434077529354532</v>
      </c>
      <c r="AW13" s="7">
        <v>0.74496134788748358</v>
      </c>
      <c r="AX13" s="7">
        <v>-3.4046243387974715</v>
      </c>
      <c r="AY13" s="7" t="e">
        <v>#N/A</v>
      </c>
      <c r="AZ13" s="7">
        <v>60.700684560174302</v>
      </c>
      <c r="BA13" s="7">
        <v>-3.4006845601743052</v>
      </c>
      <c r="BU13" t="b">
        <v>1</v>
      </c>
      <c r="BW13">
        <v>1</v>
      </c>
      <c r="BX13">
        <v>1</v>
      </c>
      <c r="BY13">
        <v>291</v>
      </c>
      <c r="BZ13">
        <v>0.02</v>
      </c>
      <c r="CA13">
        <v>1.3886477319999999</v>
      </c>
    </row>
    <row r="14" spans="1:79" x14ac:dyDescent="0.25">
      <c r="A14" t="str">
        <v>BMI</v>
      </c>
      <c r="B14" t="s">
        <v>774</v>
      </c>
      <c r="C14" t="b">
        <v>0</v>
      </c>
      <c r="D14" t="s">
        <v>762</v>
      </c>
      <c r="G14" t="s">
        <v>1668</v>
      </c>
      <c r="J14" t="str">
        <v/>
      </c>
      <c r="K14" t="str">
        <v/>
      </c>
      <c r="L14" t="str">
        <v/>
      </c>
      <c r="O14">
        <v>0</v>
      </c>
      <c r="T14" s="14"/>
      <c r="U14" s="14"/>
      <c r="V14" s="14"/>
      <c r="W14" s="14"/>
      <c r="X14" s="14"/>
      <c r="Y14" s="14"/>
      <c r="AA14" s="20"/>
      <c r="AB14" s="3" t="s">
        <v>604</v>
      </c>
      <c r="AC14" s="3" t="s">
        <v>605</v>
      </c>
      <c r="AD14" s="3" t="s">
        <v>606</v>
      </c>
      <c r="AE14" s="3" t="s">
        <v>607</v>
      </c>
      <c r="AF14" s="22" t="s">
        <v>555</v>
      </c>
      <c r="AJ14" s="9" t="s">
        <v>1588</v>
      </c>
      <c r="AK14" s="10" cm="1">
        <f t="array" ref="AK14">Group_Count_At(Prediction_Group_Column(),$AK$12,Sample_Include())</f>
        <v>2735</v>
      </c>
      <c r="AL14" s="36"/>
      <c r="AN14" t="str">
        <v>Afghanistan</v>
      </c>
      <c r="AO14" s="7">
        <v>57</v>
      </c>
      <c r="AP14" s="7">
        <v>60.620487358729605</v>
      </c>
      <c r="AQ14" s="7">
        <v>-3.6204873587296049</v>
      </c>
      <c r="AR14" s="7">
        <v>1.1684517517559802E-3</v>
      </c>
      <c r="AS14" s="7">
        <v>-0.59084098770589477</v>
      </c>
      <c r="AT14" s="7">
        <v>8.167511590914786E-5</v>
      </c>
      <c r="AU14" s="7">
        <v>-2.6659003450498671</v>
      </c>
      <c r="AV14" s="7">
        <v>-4.4291614458301973</v>
      </c>
      <c r="AW14" s="7">
        <v>0.76866181621431851</v>
      </c>
      <c r="AX14" s="7">
        <v>-3.6247226722856665</v>
      </c>
      <c r="AY14" s="7" t="e">
        <v>#N/A</v>
      </c>
      <c r="AZ14" s="7">
        <v>60.620487358729605</v>
      </c>
      <c r="BA14" s="7">
        <v>-3.6204873587296049</v>
      </c>
      <c r="BU14" t="b">
        <v>1</v>
      </c>
      <c r="BW14">
        <v>1</v>
      </c>
      <c r="BX14">
        <v>1</v>
      </c>
      <c r="BY14">
        <v>293</v>
      </c>
      <c r="BZ14">
        <v>0.02</v>
      </c>
      <c r="CA14">
        <v>15.29606643</v>
      </c>
    </row>
    <row r="15" spans="1:79" x14ac:dyDescent="0.25">
      <c r="A15" t="str">
        <v>under-five deaths</v>
      </c>
      <c r="B15" t="s">
        <v>774</v>
      </c>
      <c r="C15" t="b">
        <v>0</v>
      </c>
      <c r="D15" t="s">
        <v>762</v>
      </c>
      <c r="G15" t="s">
        <v>1668</v>
      </c>
      <c r="J15" t="str">
        <v/>
      </c>
      <c r="K15" t="str">
        <v/>
      </c>
      <c r="L15" t="str">
        <v/>
      </c>
      <c r="O15">
        <v>0</v>
      </c>
      <c r="T15" s="14"/>
      <c r="U15" s="14"/>
      <c r="V15" s="14"/>
      <c r="W15" s="14"/>
      <c r="X15" s="14"/>
      <c r="Y15" s="14"/>
      <c r="AA15" s="8" t="s">
        <v>608</v>
      </c>
      <c r="AB15" s="40" cm="1">
        <f t="array" ref="AB15">Regression_Degrees_Of_Freedom(Design_Columns(),Fit_Context())</f>
        <v>4</v>
      </c>
      <c r="AC15" s="41" cm="1">
        <f t="array" ref="AC15">SS_Regression(Design_Columns(),Design_Response(),Sample_Include(),Fit_Context())</f>
        <v>146778.44352191707</v>
      </c>
      <c r="AD15" s="41" cm="1">
        <f t="array" ref="AD15">MS_Regression(Design_Columns(),Design_Response(),Sample_Include(),Fit_Context())</f>
        <v>36694.610880479268</v>
      </c>
      <c r="AE15" s="41" cm="1">
        <f t="array" ref="AE15">F_Statistic(Design_Columns(),Design_Response(),Sample_Include(),Fit_Context())</f>
        <v>976.1165986401686</v>
      </c>
      <c r="AF15" s="23" cm="1">
        <f t="array" ref="AF15">F_Statistic_P_Value(Design_Columns(),Design_Response(),Sample_Include(),Fit_Context())</f>
        <v>0</v>
      </c>
      <c r="AN15" t="str">
        <v>Afghanistan</v>
      </c>
      <c r="AO15" s="7">
        <v>56.7</v>
      </c>
      <c r="AP15" s="7">
        <v>60.525460353750361</v>
      </c>
      <c r="AQ15" s="7">
        <v>-3.8254603537503584</v>
      </c>
      <c r="AR15" s="7">
        <v>1.18219054976853E-3</v>
      </c>
      <c r="AS15" s="7">
        <v>-0.62429559744084373</v>
      </c>
      <c r="AT15" s="7">
        <v>9.225963797720382E-5</v>
      </c>
      <c r="AU15" s="7">
        <v>-2.6067439764259008</v>
      </c>
      <c r="AV15" s="7">
        <v>-4.4128585256940331</v>
      </c>
      <c r="AW15" s="7">
        <v>0.79012378615052703</v>
      </c>
      <c r="AX15" s="7">
        <v>-3.829988129522806</v>
      </c>
      <c r="AY15" s="7" t="e">
        <v>#N/A</v>
      </c>
      <c r="AZ15" s="7">
        <v>60.525460353750361</v>
      </c>
      <c r="BA15" s="7">
        <v>-3.8254603537503584</v>
      </c>
      <c r="BU15" t="b">
        <v>1</v>
      </c>
      <c r="BW15">
        <v>1</v>
      </c>
      <c r="BX15">
        <v>1</v>
      </c>
      <c r="BY15">
        <v>295</v>
      </c>
      <c r="BZ15">
        <v>0.01</v>
      </c>
      <c r="CA15">
        <v>11.089052730000001</v>
      </c>
    </row>
    <row r="16" spans="1:79" x14ac:dyDescent="0.25">
      <c r="A16" t="str">
        <v>Polio</v>
      </c>
      <c r="B16" t="s">
        <v>774</v>
      </c>
      <c r="C16" t="b">
        <v>0</v>
      </c>
      <c r="D16" t="s">
        <v>762</v>
      </c>
      <c r="G16" t="s">
        <v>1668</v>
      </c>
      <c r="J16" t="str">
        <v/>
      </c>
      <c r="K16" t="str">
        <v/>
      </c>
      <c r="L16" t="str">
        <v/>
      </c>
      <c r="O16">
        <v>0</v>
      </c>
      <c r="T16" s="14"/>
      <c r="U16" s="14"/>
      <c r="V16" s="14"/>
      <c r="W16" s="14"/>
      <c r="X16" s="14"/>
      <c r="Y16" s="14"/>
      <c r="AA16" s="8" t="s">
        <v>609</v>
      </c>
      <c r="AB16" s="40" cm="1">
        <f t="array" ref="AB16">Residual_Degrees_Of_Freedom(Design_Columns(),Design_Response(),Sample_Include(),Fit_Context())</f>
        <v>2730</v>
      </c>
      <c r="AC16" s="41" cm="1">
        <f t="array" ref="AC16">SS_Residual(Design_Columns(),Design_Response(),Sample_Include())</f>
        <v>102627.37857676463</v>
      </c>
      <c r="AD16" s="41" cm="1">
        <f t="array" ref="AD16">MS_Residual(Design_Columns(),Design_Response(),Sample_Include(),Fit_Context())</f>
        <v>37.592446365115251</v>
      </c>
      <c r="AF16" s="24"/>
      <c r="AJ16" s="4" t="s">
        <v>623</v>
      </c>
      <c r="AN16" t="str">
        <v>Afghanistan</v>
      </c>
      <c r="AO16" s="7">
        <v>56.2</v>
      </c>
      <c r="AP16" s="7">
        <v>73.476544423082444</v>
      </c>
      <c r="AQ16" s="7">
        <v>-17.276544423082441</v>
      </c>
      <c r="AR16" s="7">
        <v>1.7405942253963561E-3</v>
      </c>
      <c r="AS16" s="7">
        <v>-2.8202322943413116</v>
      </c>
      <c r="AT16" s="7">
        <v>2.7736642307897019E-3</v>
      </c>
      <c r="AU16" s="7">
        <v>-2.6067439764259008</v>
      </c>
      <c r="AV16" s="7">
        <v>-4.3972602251778676</v>
      </c>
      <c r="AW16" s="7">
        <v>1.679354725584</v>
      </c>
      <c r="AX16" s="7">
        <v>-17.306668310003683</v>
      </c>
      <c r="AY16" s="7" t="e">
        <v>#N/A</v>
      </c>
      <c r="AZ16" s="7">
        <v>73.476544423082444</v>
      </c>
      <c r="BA16" s="7">
        <v>-17.276544423082441</v>
      </c>
      <c r="BU16" t="b">
        <v>1</v>
      </c>
      <c r="BW16">
        <v>1</v>
      </c>
      <c r="BX16">
        <v>1</v>
      </c>
      <c r="BY16">
        <v>3</v>
      </c>
      <c r="BZ16">
        <v>0.01</v>
      </c>
      <c r="CA16">
        <v>16.887350909999999</v>
      </c>
    </row>
    <row r="17" spans="1:79" x14ac:dyDescent="0.25">
      <c r="A17" t="str">
        <v>Total expenditure</v>
      </c>
      <c r="B17" t="s">
        <v>774</v>
      </c>
      <c r="C17" t="b">
        <v>0</v>
      </c>
      <c r="D17" t="s">
        <v>762</v>
      </c>
      <c r="G17" t="s">
        <v>1668</v>
      </c>
      <c r="J17" t="str">
        <v/>
      </c>
      <c r="K17" t="str">
        <v/>
      </c>
      <c r="L17" t="str">
        <v/>
      </c>
      <c r="O17">
        <v>0</v>
      </c>
      <c r="T17" s="14"/>
      <c r="U17" s="14"/>
      <c r="V17" s="14"/>
      <c r="W17" s="14"/>
      <c r="X17" s="14"/>
      <c r="Y17" s="14"/>
      <c r="AA17" s="9" t="s">
        <v>610</v>
      </c>
      <c r="AB17" s="10" cm="1">
        <f t="array" ref="AB17">Total_Degrees_Of_Freedom(Design_Response(),Sample_Include(),Fit_Context())</f>
        <v>2734</v>
      </c>
      <c r="AC17" s="21" cm="1">
        <f t="array" ref="AC17">SS_Total(Design_Columns(),Design_Response(),Sample_Include(),Fit_Context())</f>
        <v>249405.8220986817</v>
      </c>
      <c r="AD17" s="15"/>
      <c r="AE17" s="15"/>
      <c r="AF17" s="25"/>
      <c r="AJ17" s="3" t="s">
        <v>624</v>
      </c>
      <c r="AK17" s="3" t="s">
        <v>625</v>
      </c>
      <c r="AL17" s="30" t="s">
        <v>779</v>
      </c>
      <c r="AN17" t="str">
        <v>Afghanistan</v>
      </c>
      <c r="AO17" s="7">
        <v>55.3</v>
      </c>
      <c r="AP17" s="7">
        <v>59.593987398310894</v>
      </c>
      <c r="AQ17" s="7">
        <v>-4.2939873983108967</v>
      </c>
      <c r="AR17" s="7">
        <v>1.3143971205781101E-3</v>
      </c>
      <c r="AS17" s="7">
        <v>-0.70080320063552282</v>
      </c>
      <c r="AT17" s="7">
        <v>1.2927661110250213E-4</v>
      </c>
      <c r="AU17" s="7">
        <v>-2.5555080555517771</v>
      </c>
      <c r="AV17" s="7">
        <v>-4.3957339140482263</v>
      </c>
      <c r="AW17" s="7">
        <v>0.83713989310958226</v>
      </c>
      <c r="AX17" s="7">
        <v>-4.2996388312101654</v>
      </c>
      <c r="AY17" s="7" t="e">
        <v>#N/A</v>
      </c>
      <c r="AZ17" s="7">
        <v>59.593987398310894</v>
      </c>
      <c r="BA17" s="7">
        <v>-4.2939873983108967</v>
      </c>
      <c r="BU17" t="b">
        <v>1</v>
      </c>
      <c r="BW17">
        <v>1</v>
      </c>
      <c r="BX17">
        <v>1</v>
      </c>
      <c r="BY17">
        <v>316</v>
      </c>
      <c r="BZ17">
        <v>0.01</v>
      </c>
      <c r="CA17">
        <v>10.574728199999999</v>
      </c>
    </row>
    <row r="18" spans="1:79" x14ac:dyDescent="0.25">
      <c r="A18" t="str">
        <v>Diphtheria</v>
      </c>
      <c r="B18" t="s">
        <v>774</v>
      </c>
      <c r="C18" t="b">
        <v>0</v>
      </c>
      <c r="D18" t="s">
        <v>762</v>
      </c>
      <c r="G18" t="s">
        <v>1668</v>
      </c>
      <c r="J18" t="str">
        <v/>
      </c>
      <c r="K18" t="str">
        <v/>
      </c>
      <c r="L18" t="str">
        <v/>
      </c>
      <c r="O18">
        <v>0</v>
      </c>
      <c r="T18" s="14"/>
      <c r="U18" s="14"/>
      <c r="V18" s="14"/>
      <c r="W18" s="14"/>
      <c r="X18" s="14"/>
      <c r="Y18" s="14"/>
      <c r="AN18" t="str">
        <v>Afghanistan</v>
      </c>
      <c r="AO18" s="7">
        <v>54.8</v>
      </c>
      <c r="AP18" s="7">
        <v>59.37219146196022</v>
      </c>
      <c r="AQ18" s="7">
        <v>-4.5721914619602231</v>
      </c>
      <c r="AR18" s="7">
        <v>1.3492831513761073E-3</v>
      </c>
      <c r="AS18" s="7">
        <v>-0.74622072197237443</v>
      </c>
      <c r="AT18" s="7">
        <v>1.5047144260868411E-4</v>
      </c>
      <c r="AU18" s="7">
        <v>-2.5555080555517771</v>
      </c>
      <c r="AV18" s="7">
        <v>-4.3856888383986314</v>
      </c>
      <c r="AW18" s="7">
        <v>0.86384068089687371</v>
      </c>
      <c r="AX18" s="7">
        <v>-4.5783689780831338</v>
      </c>
      <c r="AY18" s="7" t="e">
        <v>#N/A</v>
      </c>
      <c r="AZ18" s="7">
        <v>59.37219146196022</v>
      </c>
      <c r="BA18" s="7">
        <v>-4.5721914619602231</v>
      </c>
      <c r="BU18" t="b">
        <v>1</v>
      </c>
      <c r="BW18">
        <v>1</v>
      </c>
      <c r="BX18">
        <v>1</v>
      </c>
      <c r="BY18">
        <v>321</v>
      </c>
      <c r="BZ18">
        <v>0.01</v>
      </c>
      <c r="CA18">
        <v>10.42496</v>
      </c>
    </row>
    <row r="19" spans="1:79" x14ac:dyDescent="0.25">
      <c r="A19" t="str">
        <v>HIV/AIDS</v>
      </c>
      <c r="B19" t="s">
        <v>774</v>
      </c>
      <c r="C19" t="b">
        <v>0</v>
      </c>
      <c r="D19" t="s">
        <v>762</v>
      </c>
      <c r="G19" t="s">
        <v>1668</v>
      </c>
      <c r="J19" t="str">
        <v/>
      </c>
      <c r="K19" t="str">
        <v/>
      </c>
      <c r="L19" t="str">
        <v/>
      </c>
      <c r="O19">
        <v>0</v>
      </c>
      <c r="T19" s="14"/>
      <c r="U19" s="14"/>
      <c r="V19" s="14"/>
      <c r="W19" s="14"/>
      <c r="X19" s="14"/>
      <c r="Y19" s="14"/>
      <c r="AA19" s="4" t="s">
        <v>611</v>
      </c>
      <c r="AJ19" t="str" cm="1">
        <f t="array" ref="AJ19:AJ22">TRANSPOSE(Constructed_Column_Names())</f>
        <v>Status: Developing</v>
      </c>
      <c r="AK19" s="17" cm="1">
        <f t="array" ref="AK19">IF(ROW()-18&lt;=IFERROR(ROWS(_xlfn.ANCHORARRAY($AL$19)),0),INDEX(_xlfn.ANCHORARRAY($AL$19),ROW()-18),"")</f>
        <v>0.82303473491773305</v>
      </c>
      <c r="AL19" s="7" cm="1">
        <f t="array" ref="AL19:AL22">IFERROR(TRANSPOSE(_xlfn.LET(_xlpm.m,_xlfn.BYCOL(_xlfn._xlws.FILTER(Predictor_Columns(),Sample_Include()),_xlfn.LAMBDA(_xlpm.c,AVERAGE(_xlpm.c))),_xlpm.t,Constructed_Column_Transforms(),IF(_xlpm.t="Log",EXP(_xlpm.m),_xlpm.m))),"")</f>
        <v>0.82303473491773305</v>
      </c>
      <c r="AN19" t="str">
        <v>Albania</v>
      </c>
      <c r="AO19" s="7">
        <v>77.8</v>
      </c>
      <c r="AP19" s="7">
        <v>72.275063265856375</v>
      </c>
      <c r="AQ19" s="7">
        <v>5.5249367341436226</v>
      </c>
      <c r="AR19" s="7">
        <v>7.9534699485103776E-4</v>
      </c>
      <c r="AS19" s="7">
        <v>0.90146691261319278</v>
      </c>
      <c r="AT19" s="7">
        <v>1.2936946270387616E-4</v>
      </c>
      <c r="AU19" s="7">
        <v>-2.5555080555517771</v>
      </c>
      <c r="AV19" s="7">
        <v>-4.3654271179164637</v>
      </c>
      <c r="AW19" s="7">
        <v>0.94945611410596165</v>
      </c>
      <c r="AX19" s="7">
        <v>5.529334473700807</v>
      </c>
      <c r="AY19" s="7" t="e">
        <v>#N/A</v>
      </c>
      <c r="AZ19" s="7">
        <v>72.275063265856375</v>
      </c>
      <c r="BA19" s="7">
        <v>5.5249367341436226</v>
      </c>
      <c r="BU19" t="b">
        <v>1</v>
      </c>
      <c r="BW19">
        <v>1</v>
      </c>
      <c r="BX19">
        <v>1</v>
      </c>
      <c r="BY19">
        <v>74</v>
      </c>
      <c r="BZ19">
        <v>4.5999999999999996</v>
      </c>
      <c r="CA19">
        <v>364.9752287</v>
      </c>
    </row>
    <row r="20" spans="1:79" x14ac:dyDescent="0.25">
      <c r="A20" t="str">
        <v>GDP</v>
      </c>
      <c r="B20" t="s">
        <v>774</v>
      </c>
      <c r="C20" t="b">
        <v>0</v>
      </c>
      <c r="D20" t="s">
        <v>762</v>
      </c>
      <c r="G20" t="s">
        <v>1668</v>
      </c>
      <c r="J20" t="str">
        <v/>
      </c>
      <c r="K20" t="str">
        <v/>
      </c>
      <c r="L20" t="str">
        <v/>
      </c>
      <c r="O20">
        <v>0</v>
      </c>
      <c r="T20" s="14"/>
      <c r="U20" s="14"/>
      <c r="V20" s="14"/>
      <c r="W20" s="14"/>
      <c r="X20" s="14"/>
      <c r="Y20" s="14"/>
      <c r="AA20" s="3"/>
      <c r="AB20" s="3" t="s">
        <v>61</v>
      </c>
      <c r="AC20" s="3" t="s">
        <v>612</v>
      </c>
      <c r="AD20" s="3" t="s">
        <v>613</v>
      </c>
      <c r="AE20" s="3" t="s">
        <v>614</v>
      </c>
      <c r="AF20" s="3" t="s">
        <v>615</v>
      </c>
      <c r="AG20" s="3" t="s">
        <v>616</v>
      </c>
      <c r="AH20" s="3" t="s">
        <v>617</v>
      </c>
      <c r="AJ20" t="str">
        <v>Adult Mortality</v>
      </c>
      <c r="AK20" s="17" cm="1">
        <f t="array" ref="AK20">IF(ROW()-18&lt;=IFERROR(ROWS(_xlfn.ANCHORARRAY($AL$19)),0),INDEX(_xlfn.ANCHORARRAY($AL$19),ROW()-18),"")</f>
        <v>164.45850091407678</v>
      </c>
      <c r="AL20" s="7">
        <v>164.45850091407678</v>
      </c>
      <c r="AN20" t="str">
        <v>Albania</v>
      </c>
      <c r="AO20" s="7">
        <v>77.5</v>
      </c>
      <c r="AP20" s="7">
        <v>75.206463510114347</v>
      </c>
      <c r="AQ20" s="7">
        <v>2.2935364898856534</v>
      </c>
      <c r="AR20" s="7">
        <v>1.2738825955759976E-3</v>
      </c>
      <c r="AS20" s="7">
        <v>0.37431062601643172</v>
      </c>
      <c r="AT20" s="7">
        <v>3.5741872801441888E-5</v>
      </c>
      <c r="AU20" s="7">
        <v>-2.4893671102224584</v>
      </c>
      <c r="AV20" s="7">
        <v>-4.2795637613659263</v>
      </c>
      <c r="AW20" s="7">
        <v>0.6118093052712027</v>
      </c>
      <c r="AX20" s="7">
        <v>2.2964619127477062</v>
      </c>
      <c r="AY20" s="7" t="e">
        <v>#N/A</v>
      </c>
      <c r="AZ20" s="7">
        <v>75.206463510114347</v>
      </c>
      <c r="BA20" s="7">
        <v>2.2935364898856534</v>
      </c>
      <c r="BU20" t="b">
        <v>1</v>
      </c>
      <c r="BW20">
        <v>1</v>
      </c>
      <c r="BX20">
        <v>1</v>
      </c>
      <c r="BY20">
        <v>8</v>
      </c>
      <c r="BZ20">
        <v>4.51</v>
      </c>
      <c r="CA20">
        <v>428.74906679999998</v>
      </c>
    </row>
    <row r="21" spans="1:79" x14ac:dyDescent="0.25">
      <c r="A21" t="str">
        <v>Population</v>
      </c>
      <c r="B21" t="s">
        <v>774</v>
      </c>
      <c r="C21" t="b">
        <v>0</v>
      </c>
      <c r="D21" t="s">
        <v>762</v>
      </c>
      <c r="G21" t="s">
        <v>1668</v>
      </c>
      <c r="J21" t="str">
        <v/>
      </c>
      <c r="K21" t="str">
        <v/>
      </c>
      <c r="L21" t="str">
        <v/>
      </c>
      <c r="O21">
        <v>0</v>
      </c>
      <c r="T21" s="14"/>
      <c r="U21" s="14"/>
      <c r="V21" s="14"/>
      <c r="W21" s="14"/>
      <c r="X21" s="14"/>
      <c r="Y21" s="14"/>
      <c r="AA21" t="str" cm="1">
        <f t="array" ref="AA21:AA25">IF(Zero_Predictors_Selected(),IF(AND(Allow_Intercept,Intercept_Only_N()&gt;=1),"Intercept",NA()),IF(Allow_Intercept,_xlfn.VSTACK("Intercept",TRANSPOSE(Constructed_Column_Names())),_xlfn.VSTACK("",TRANSPOSE(Constructed_Column_Names()))))</f>
        <v>Intercept</v>
      </c>
      <c r="AB21" s="7" cm="1">
        <f t="array" ref="AB21:AB25">IF(Zero_Predictors_Selected(),IF(AND(Allow_Intercept,Intercept_Only_N()&gt;=1),Intercept_Only_Point(),NA()),IF(Allow_Intercept,Coefficients(Design_Columns(),Design_Response(),Sample_Include()),_xlfn.VSTACK("",Coefficients(Design_Columns(),Design_Response(),Sample_Include()))))</f>
        <v>77.203568990965394</v>
      </c>
      <c r="AC21" s="7" cm="1">
        <f t="array" ref="AC21:AC25">IF(Zero_Predictors_Selected(),IF(AND(Allow_Intercept,Intercept_Only_N()&gt;=2),Intercept_Only_SE(),NA()),IF(Allow_Intercept,SE_Coefficients(Design_Columns(),Design_Response(),Sample_Include(),Fit_Context()),_xlfn.VSTACK("",SE_Coefficients(Design_Columns(),Design_Response(),Sample_Include(),Fit_Context()))))</f>
        <v>0.48763388910059846</v>
      </c>
      <c r="AD21" s="7" cm="1">
        <f t="array" ref="AD21:AD25">IF(Zero_Predictors_Selected(),IF(AND(Allow_Intercept,Intercept_Only_N()&gt;=2),Intercept_Only_Point()/Intercept_Only_SE(),NA()),IF(Allow_Intercept,T_Statistics(Design_Columns(),Design_Response(),Sample_Include(),Fit_Context()),_xlfn.VSTACK("",T_Statistics(Design_Columns(),Design_Response(),Sample_Include(),Fit_Context()))))</f>
        <v>158.32281290654589</v>
      </c>
      <c r="AE21" s="19" cm="1">
        <f t="array" ref="AE21:AE25">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0</v>
      </c>
      <c r="AF21" s="7" cm="1">
        <f t="array" ref="AF21:AF25">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76.247400209745919</v>
      </c>
      <c r="AG21" s="7" cm="1">
        <f t="array" ref="AG21:AG25">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78.159737772184869</v>
      </c>
      <c r="AH21" s="7" t="str" cm="1">
        <f t="array" ref="AH21:AH25">IF(Zero_Predictors_Selected(),IF(Allow_Intercept,"",NA()),_xlfn.VSTACK("",Beta_Weights(Design_Columns(),Design_Response(),Sample_Include(),Fit_Context())))</f>
        <v/>
      </c>
      <c r="AJ21" t="str">
        <v>Alcohol</v>
      </c>
      <c r="AK21" s="17" cm="1">
        <f t="array" ref="AK21">IF(ROW()-18&lt;=IFERROR(ROWS(_xlfn.ANCHORARRAY($AL$19)),0),INDEX(_xlfn.ANCHORARRAY($AL$19),ROW()-18),"")</f>
        <v>4.6148555758683978</v>
      </c>
      <c r="AL21" s="7">
        <v>4.6148555758683978</v>
      </c>
      <c r="AN21" t="str">
        <v>Albania</v>
      </c>
      <c r="AO21" s="7">
        <v>77.2</v>
      </c>
      <c r="AP21" s="7">
        <v>71.932316494051619</v>
      </c>
      <c r="AQ21" s="7">
        <v>5.2676835059483835</v>
      </c>
      <c r="AR21" s="7">
        <v>7.5133594670233393E-4</v>
      </c>
      <c r="AS21" s="7">
        <v>0.85947369882055114</v>
      </c>
      <c r="AT21" s="7">
        <v>1.1108508950579722E-4</v>
      </c>
      <c r="AU21" s="7">
        <v>-2.4893671102224584</v>
      </c>
      <c r="AV21" s="7">
        <v>-4.2747333567119101</v>
      </c>
      <c r="AW21" s="7">
        <v>0.92707804354355794</v>
      </c>
      <c r="AX21" s="7">
        <v>5.271644281795524</v>
      </c>
      <c r="AY21" s="7" t="e">
        <v>#N/A</v>
      </c>
      <c r="AZ21" s="7">
        <v>71.932316494051619</v>
      </c>
      <c r="BA21" s="7">
        <v>5.2676835059483835</v>
      </c>
      <c r="BU21" t="b">
        <v>1</v>
      </c>
      <c r="BW21">
        <v>1</v>
      </c>
      <c r="BX21">
        <v>1</v>
      </c>
      <c r="BY21">
        <v>84</v>
      </c>
      <c r="BZ21">
        <v>4.76</v>
      </c>
      <c r="CA21">
        <v>430.87697850000001</v>
      </c>
    </row>
    <row r="22" spans="1:79" x14ac:dyDescent="0.25">
      <c r="A22" t="str">
        <v>thinness 1-19 years</v>
      </c>
      <c r="B22" t="s">
        <v>774</v>
      </c>
      <c r="C22" t="b">
        <v>0</v>
      </c>
      <c r="D22" t="s">
        <v>762</v>
      </c>
      <c r="G22" t="s">
        <v>1668</v>
      </c>
      <c r="J22" t="str">
        <v/>
      </c>
      <c r="K22" t="str">
        <v/>
      </c>
      <c r="L22" t="str">
        <v/>
      </c>
      <c r="O22">
        <v>0</v>
      </c>
      <c r="T22" s="14"/>
      <c r="U22" s="14"/>
      <c r="V22" s="14"/>
      <c r="W22" s="14"/>
      <c r="X22" s="14"/>
      <c r="Y22" s="14"/>
      <c r="AA22" t="str">
        <v>Status: Developing</v>
      </c>
      <c r="AB22" s="7">
        <v>-3.6080830151525873</v>
      </c>
      <c r="AC22" s="7">
        <v>0.41681844843931776</v>
      </c>
      <c r="AD22" s="7">
        <v>-8.656245971506868</v>
      </c>
      <c r="AE22" s="19">
        <v>8.1876673708741299E-18</v>
      </c>
      <c r="AF22" s="7">
        <v>-4.4253945202432332</v>
      </c>
      <c r="AG22" s="7">
        <v>-2.7907715100619415</v>
      </c>
      <c r="AH22" s="7">
        <v>-0.14419659012798564</v>
      </c>
      <c r="AJ22" t="str">
        <v>percentage expenditure</v>
      </c>
      <c r="AK22" s="17" cm="1">
        <f t="array" ref="AK22">IF(ROW()-18&lt;=IFERROR(ROWS(_xlfn.ANCHORARRAY($AL$19)),0),INDEX(_xlfn.ANCHORARRAY($AL$19),ROW()-18),"")</f>
        <v>792.3222174905768</v>
      </c>
      <c r="AL22" s="7">
        <v>792.3222174905768</v>
      </c>
      <c r="AN22" t="str">
        <v>Albania</v>
      </c>
      <c r="AO22" s="7">
        <v>76.900000000000006</v>
      </c>
      <c r="AP22" s="7">
        <v>71.975974271679419</v>
      </c>
      <c r="AQ22" s="7">
        <v>4.9240257283205864</v>
      </c>
      <c r="AR22" s="7">
        <v>7.801143373027679E-4</v>
      </c>
      <c r="AS22" s="7">
        <v>0.80341416568077972</v>
      </c>
      <c r="AT22" s="7">
        <v>1.0078738021109054E-4</v>
      </c>
      <c r="AU22" s="7">
        <v>-2.450656453435367</v>
      </c>
      <c r="AV22" s="7">
        <v>-4.244814384742007</v>
      </c>
      <c r="AW22" s="7">
        <v>0.89633373565920171</v>
      </c>
      <c r="AX22" s="7">
        <v>4.9278700303836533</v>
      </c>
      <c r="AY22" s="7" t="e">
        <v>#N/A</v>
      </c>
      <c r="AZ22" s="7">
        <v>71.975974271679419</v>
      </c>
      <c r="BA22" s="7">
        <v>4.9240257283205864</v>
      </c>
      <c r="BU22" t="b">
        <v>1</v>
      </c>
      <c r="BW22">
        <v>1</v>
      </c>
      <c r="BX22">
        <v>1</v>
      </c>
      <c r="BY22">
        <v>86</v>
      </c>
      <c r="BZ22">
        <v>5.14</v>
      </c>
      <c r="CA22">
        <v>412.4433563</v>
      </c>
    </row>
    <row r="23" spans="1:79" x14ac:dyDescent="0.25">
      <c r="A23" t="str">
        <v>thinness 5-9 years</v>
      </c>
      <c r="B23" t="s">
        <v>774</v>
      </c>
      <c r="C23" t="b">
        <v>0</v>
      </c>
      <c r="D23" t="s">
        <v>762</v>
      </c>
      <c r="G23" t="s">
        <v>1668</v>
      </c>
      <c r="J23" t="str">
        <v/>
      </c>
      <c r="K23" t="str">
        <v/>
      </c>
      <c r="L23" t="str">
        <v/>
      </c>
      <c r="O23">
        <v>0</v>
      </c>
      <c r="T23" s="14"/>
      <c r="U23" s="14"/>
      <c r="V23" s="14"/>
      <c r="W23" s="14"/>
      <c r="X23" s="14"/>
      <c r="Y23" s="14"/>
      <c r="AA23" t="str">
        <v>Adult Mortality</v>
      </c>
      <c r="AB23" s="7">
        <v>-4.4340913181616731E-2</v>
      </c>
      <c r="AC23" s="7">
        <v>9.9303639838363151E-4</v>
      </c>
      <c r="AD23" s="7">
        <v>-44.651850882596626</v>
      </c>
      <c r="AE23" s="19">
        <v>0</v>
      </c>
      <c r="AF23" s="7">
        <v>-4.6288092046687719E-2</v>
      </c>
      <c r="AG23" s="7">
        <v>-4.2393734316545743E-2</v>
      </c>
      <c r="AH23" s="7">
        <v>-0.58162835453723882</v>
      </c>
      <c r="AK23" s="17" t="str" cm="1">
        <f t="array" ref="AK23">IF(ROW()-18&lt;=IFERROR(ROWS(_xlfn.ANCHORARRAY($AL$19)),0),INDEX(_xlfn.ANCHORARRAY($AL$19),ROW()-18),"")</f>
        <v/>
      </c>
      <c r="AN23" t="str">
        <v>Albania</v>
      </c>
      <c r="AO23" s="7">
        <v>76.599999999999994</v>
      </c>
      <c r="AP23" s="7">
        <v>71.989218881379244</v>
      </c>
      <c r="AQ23" s="7">
        <v>4.6107811186207499</v>
      </c>
      <c r="AR23" s="7">
        <v>7.9713114254252571E-4</v>
      </c>
      <c r="AS23" s="7">
        <v>0.75231093686252681</v>
      </c>
      <c r="AT23" s="7">
        <v>9.0302723976526343E-5</v>
      </c>
      <c r="AU23" s="7">
        <v>-2.4325998101995441</v>
      </c>
      <c r="AV23" s="7">
        <v>-4.2424599762669564</v>
      </c>
      <c r="AW23" s="7">
        <v>0.8673585976183823</v>
      </c>
      <c r="AX23" s="7">
        <v>4.6144594479527123</v>
      </c>
      <c r="AY23" s="7" t="e">
        <v>#N/A</v>
      </c>
      <c r="AZ23" s="7">
        <v>71.989218881379244</v>
      </c>
      <c r="BA23" s="7">
        <v>4.6107811186207499</v>
      </c>
      <c r="BU23" t="b">
        <v>1</v>
      </c>
      <c r="BW23">
        <v>1</v>
      </c>
      <c r="BX23">
        <v>1</v>
      </c>
      <c r="BY23">
        <v>88</v>
      </c>
      <c r="BZ23">
        <v>5.37</v>
      </c>
      <c r="CA23">
        <v>437.06209999999999</v>
      </c>
    </row>
    <row r="24" spans="1:79" x14ac:dyDescent="0.25">
      <c r="A24" t="str">
        <v>Income composition of resources</v>
      </c>
      <c r="B24" t="s">
        <v>774</v>
      </c>
      <c r="C24" t="b">
        <v>0</v>
      </c>
      <c r="D24" t="s">
        <v>762</v>
      </c>
      <c r="G24" t="s">
        <v>1668</v>
      </c>
      <c r="J24" t="str">
        <v/>
      </c>
      <c r="K24" t="str">
        <v/>
      </c>
      <c r="L24" t="str">
        <v/>
      </c>
      <c r="O24">
        <v>0</v>
      </c>
      <c r="T24" s="14"/>
      <c r="U24" s="14"/>
      <c r="V24" s="14"/>
      <c r="W24" s="14"/>
      <c r="X24" s="14"/>
      <c r="Y24" s="14"/>
      <c r="AA24" t="str">
        <v>Alcohol</v>
      </c>
      <c r="AB24" s="7">
        <v>0.37785676548659353</v>
      </c>
      <c r="AC24" s="7">
        <v>3.6212967676350495E-2</v>
      </c>
      <c r="AD24" s="7">
        <v>10.434294390441782</v>
      </c>
      <c r="AE24" s="19">
        <v>5.0756215908672222E-25</v>
      </c>
      <c r="AF24" s="7">
        <v>0.30684917159007286</v>
      </c>
      <c r="AG24" s="7">
        <v>0.4488643593831142</v>
      </c>
      <c r="AH24" s="7">
        <v>0.16025386956661489</v>
      </c>
      <c r="AK24" s="17" t="str" cm="1">
        <f t="array" ref="AK24">IF(ROW()-18&lt;=IFERROR(ROWS(_xlfn.ANCHORARRAY($AL$19)),0),INDEX(_xlfn.ANCHORARRAY($AL$19),ROW()-18),"")</f>
        <v/>
      </c>
      <c r="AN24" t="str">
        <v>Albania</v>
      </c>
      <c r="AO24" s="7">
        <v>76.2</v>
      </c>
      <c r="AP24" s="7">
        <v>71.581061786424641</v>
      </c>
      <c r="AQ24" s="7">
        <v>4.6189382135753618</v>
      </c>
      <c r="AR24" s="7">
        <v>8.0396785198638492E-4</v>
      </c>
      <c r="AS24" s="7">
        <v>0.7536444548697977</v>
      </c>
      <c r="AT24" s="7">
        <v>9.1401009856482168E-5</v>
      </c>
      <c r="AU24" s="7">
        <v>-2.4325998101995441</v>
      </c>
      <c r="AV24" s="7">
        <v>-4.240862041196876</v>
      </c>
      <c r="AW24" s="7">
        <v>0.86812698084427586</v>
      </c>
      <c r="AX24" s="7">
        <v>4.6226546793283756</v>
      </c>
      <c r="AY24" s="7" t="e">
        <v>#N/A</v>
      </c>
      <c r="AZ24" s="7">
        <v>71.581061786424641</v>
      </c>
      <c r="BA24" s="7">
        <v>4.6189382135753618</v>
      </c>
      <c r="BU24" t="b">
        <v>1</v>
      </c>
      <c r="BW24">
        <v>1</v>
      </c>
      <c r="BX24">
        <v>1</v>
      </c>
      <c r="BY24">
        <v>91</v>
      </c>
      <c r="BZ24">
        <v>5.28</v>
      </c>
      <c r="CA24">
        <v>41.822757189999997</v>
      </c>
    </row>
    <row r="25" spans="1:79" x14ac:dyDescent="0.25">
      <c r="A25" t="str">
        <v>Schooling</v>
      </c>
      <c r="B25" t="s">
        <v>774</v>
      </c>
      <c r="C25" t="b">
        <v>0</v>
      </c>
      <c r="D25" t="s">
        <v>762</v>
      </c>
      <c r="G25" t="s">
        <v>1668</v>
      </c>
      <c r="J25" t="str">
        <v/>
      </c>
      <c r="K25" t="str">
        <v/>
      </c>
      <c r="L25" t="str">
        <v/>
      </c>
      <c r="O25">
        <v>0</v>
      </c>
      <c r="T25" s="14"/>
      <c r="U25" s="14"/>
      <c r="V25" s="14"/>
      <c r="W25" s="14"/>
      <c r="X25" s="14"/>
      <c r="Y25" s="14"/>
      <c r="AA25" t="str">
        <v>percentage expenditure</v>
      </c>
      <c r="AB25" s="7">
        <v>6.1007905944190292E-4</v>
      </c>
      <c r="AC25" s="7">
        <v>6.5456303224900841E-5</v>
      </c>
      <c r="AD25" s="7">
        <v>9.3204019992656271</v>
      </c>
      <c r="AE25" s="19">
        <v>2.3160902064746201E-20</v>
      </c>
      <c r="AF25" s="7">
        <v>4.8173015860335981E-4</v>
      </c>
      <c r="AG25" s="7">
        <v>7.3842796028044603E-4</v>
      </c>
      <c r="AH25" s="7">
        <v>0.13094375455955262</v>
      </c>
      <c r="AK25" s="17" t="str" cm="1">
        <f t="array" ref="AK25">IF(ROW()-18&lt;=IFERROR(ROWS(_xlfn.ANCHORARRAY($AL$19)),0),INDEX(_xlfn.ANCHORARRAY($AL$19),ROW()-18),"")</f>
        <v/>
      </c>
      <c r="AN25" t="str">
        <v>Albania</v>
      </c>
      <c r="AO25" s="7">
        <v>76.099999999999994</v>
      </c>
      <c r="AP25" s="7">
        <v>71.960595196099362</v>
      </c>
      <c r="AQ25" s="7">
        <v>4.1394048039006321</v>
      </c>
      <c r="AR25" s="7">
        <v>8.4799344287818726E-4</v>
      </c>
      <c r="AS25" s="7">
        <v>0.67541674345490843</v>
      </c>
      <c r="AT25" s="7">
        <v>7.7434512740024935E-5</v>
      </c>
      <c r="AU25" s="7">
        <v>-2.4325998101995441</v>
      </c>
      <c r="AV25" s="7">
        <v>-4.1702871862152309</v>
      </c>
      <c r="AW25" s="7">
        <v>0.82183741911335995</v>
      </c>
      <c r="AX25" s="7">
        <v>4.1429179711745707</v>
      </c>
      <c r="AY25" s="7" t="e">
        <v>#N/A</v>
      </c>
      <c r="AZ25" s="7">
        <v>71.960595196099362</v>
      </c>
      <c r="BA25" s="7">
        <v>4.1394048039006321</v>
      </c>
      <c r="BU25" t="b">
        <v>1</v>
      </c>
      <c r="BW25">
        <v>1</v>
      </c>
      <c r="BX25">
        <v>1</v>
      </c>
      <c r="BY25">
        <v>91</v>
      </c>
      <c r="BZ25">
        <v>5.79</v>
      </c>
      <c r="CA25">
        <v>348.05595169999998</v>
      </c>
    </row>
    <row r="26" spans="1:79" x14ac:dyDescent="0.25">
      <c r="A26" t="str">
        <v>Full_Data</v>
      </c>
      <c r="B26" t="s">
        <v>845</v>
      </c>
      <c r="C26" t="b">
        <v>0</v>
      </c>
      <c r="D26" t="s">
        <v>762</v>
      </c>
      <c r="G26" t="s">
        <v>1668</v>
      </c>
      <c r="J26" t="str">
        <v/>
      </c>
      <c r="K26" t="str">
        <v/>
      </c>
      <c r="L26" t="str">
        <v/>
      </c>
      <c r="O26" t="str">
        <v/>
      </c>
      <c r="T26" s="14"/>
      <c r="U26" s="14"/>
      <c r="V26" s="14"/>
      <c r="W26" s="14"/>
      <c r="X26" s="14"/>
      <c r="Y26" s="14"/>
      <c r="AB26" s="7"/>
      <c r="AC26" s="7"/>
      <c r="AD26" s="7"/>
      <c r="AE26" s="19"/>
      <c r="AF26" s="7"/>
      <c r="AG26" s="7"/>
      <c r="AH26" s="7"/>
      <c r="AK26" s="17" t="str" cm="1">
        <f t="array" ref="AK26">IF(ROW()-18&lt;=IFERROR(ROWS(_xlfn.ANCHORARRAY($AL$19)),0),INDEX(_xlfn.ANCHORARRAY($AL$19),ROW()-18),"")</f>
        <v/>
      </c>
      <c r="AN26" t="str">
        <v>Albania</v>
      </c>
      <c r="AO26" s="7">
        <v>75.3</v>
      </c>
      <c r="AP26" s="7">
        <v>75.693263874085773</v>
      </c>
      <c r="AQ26" s="7">
        <v>-0.39326387408577546</v>
      </c>
      <c r="AR26" s="7">
        <v>1.5072688048478492E-3</v>
      </c>
      <c r="AS26" s="7">
        <v>-6.4189102737304854E-2</v>
      </c>
      <c r="AT26" s="7">
        <v>1.2439370660213944E-6</v>
      </c>
      <c r="AU26" s="7">
        <v>-2.4325998101995441</v>
      </c>
      <c r="AV26" s="7">
        <v>-4.1621885115665238</v>
      </c>
      <c r="AW26" s="7">
        <v>0.25335568424115701</v>
      </c>
      <c r="AX26" s="7">
        <v>-0.39385752324411594</v>
      </c>
      <c r="AY26" s="7" t="e">
        <v>#N/A</v>
      </c>
      <c r="AZ26" s="7">
        <v>75.693263874085773</v>
      </c>
      <c r="BA26" s="7">
        <v>-0.39326387408577546</v>
      </c>
      <c r="BU26" t="b">
        <v>1</v>
      </c>
      <c r="BW26">
        <v>1</v>
      </c>
      <c r="BX26">
        <v>1</v>
      </c>
      <c r="BY26">
        <v>1</v>
      </c>
      <c r="BZ26">
        <v>5.61</v>
      </c>
      <c r="CA26">
        <v>36.62206845</v>
      </c>
    </row>
    <row r="27" spans="1:79" x14ac:dyDescent="0.25">
      <c r="T27" s="14"/>
      <c r="U27" s="14"/>
      <c r="V27" s="14"/>
      <c r="W27" s="14"/>
      <c r="X27" s="14"/>
      <c r="Y27" s="14"/>
      <c r="AB27" s="7"/>
      <c r="AC27" s="7"/>
      <c r="AD27" s="7"/>
      <c r="AE27" s="19"/>
      <c r="AF27" s="7"/>
      <c r="AG27" s="7"/>
      <c r="AH27" s="7"/>
      <c r="AK27" s="17" t="str" cm="1">
        <f t="array" ref="AK27">IF(ROW()-18&lt;=IFERROR(ROWS(_xlfn.ANCHORARRAY($AL$19)),0),INDEX(_xlfn.ANCHORARRAY($AL$19),ROW()-18),"")</f>
        <v/>
      </c>
      <c r="AN27" t="str">
        <v>Albania</v>
      </c>
      <c r="AO27" s="7">
        <v>75.900000000000006</v>
      </c>
      <c r="AP27" s="7">
        <v>75.324531454878667</v>
      </c>
      <c r="AQ27" s="7">
        <v>0.57546854512133905</v>
      </c>
      <c r="AR27" s="7">
        <v>1.4279356891152006E-3</v>
      </c>
      <c r="AS27" s="7">
        <v>9.3925083484782027E-2</v>
      </c>
      <c r="AT27" s="7">
        <v>2.5230299808986551E-6</v>
      </c>
      <c r="AU27" s="7">
        <v>-2.4325998101995441</v>
      </c>
      <c r="AV27" s="7">
        <v>-4.1485492469938308</v>
      </c>
      <c r="AW27" s="7">
        <v>0.30647199461742347</v>
      </c>
      <c r="AX27" s="7">
        <v>0.57629145225334355</v>
      </c>
      <c r="AY27" s="7" t="e">
        <v>#N/A</v>
      </c>
      <c r="AZ27" s="7">
        <v>75.324531454878667</v>
      </c>
      <c r="BA27" s="7">
        <v>0.57546854512133905</v>
      </c>
      <c r="BU27" t="b">
        <v>1</v>
      </c>
      <c r="BW27">
        <v>1</v>
      </c>
      <c r="BX27">
        <v>1</v>
      </c>
      <c r="BY27">
        <v>9</v>
      </c>
      <c r="BZ27">
        <v>5.58</v>
      </c>
      <c r="CA27">
        <v>32.246552280000003</v>
      </c>
    </row>
    <row r="28" spans="1:79" x14ac:dyDescent="0.25">
      <c r="T28" s="14"/>
      <c r="U28" s="14"/>
      <c r="V28" s="14"/>
      <c r="W28" s="14"/>
      <c r="X28" s="14"/>
      <c r="Y28" s="14"/>
      <c r="AB28" s="7"/>
      <c r="AC28" s="7"/>
      <c r="AD28" s="7"/>
      <c r="AE28" s="19"/>
      <c r="AF28" s="7"/>
      <c r="AG28" s="7"/>
      <c r="AH28" s="7"/>
      <c r="AK28" s="17" t="str" cm="1">
        <f t="array" ref="AK28">IF(ROW()-18&lt;=IFERROR(ROWS(_xlfn.ANCHORARRAY($AL$19)),0),INDEX(_xlfn.ANCHORARRAY($AL$19),ROW()-18),"")</f>
        <v/>
      </c>
      <c r="AN28" t="str">
        <v>Albania</v>
      </c>
      <c r="AO28" s="7">
        <v>74.2</v>
      </c>
      <c r="AP28" s="7">
        <v>71.214169570695034</v>
      </c>
      <c r="AQ28" s="7">
        <v>2.9858304293049684</v>
      </c>
      <c r="AR28" s="7">
        <v>7.750204609923339E-4</v>
      </c>
      <c r="AS28" s="7">
        <v>0.48717299240264317</v>
      </c>
      <c r="AT28" s="7">
        <v>3.6816821323703148E-5</v>
      </c>
      <c r="AU28" s="7">
        <v>-2.3525104388690163</v>
      </c>
      <c r="AV28" s="7">
        <v>-4.1246524757309952</v>
      </c>
      <c r="AW28" s="7">
        <v>0.69797778790062026</v>
      </c>
      <c r="AX28" s="7">
        <v>2.988146303830876</v>
      </c>
      <c r="AY28" s="7" t="e">
        <v>#N/A</v>
      </c>
      <c r="AZ28" s="7">
        <v>71.214169570695034</v>
      </c>
      <c r="BA28" s="7">
        <v>2.9858304293049684</v>
      </c>
      <c r="BU28" t="b">
        <v>1</v>
      </c>
      <c r="BW28">
        <v>1</v>
      </c>
      <c r="BX28">
        <v>1</v>
      </c>
      <c r="BY28">
        <v>99</v>
      </c>
      <c r="BZ28">
        <v>5.31</v>
      </c>
      <c r="CA28">
        <v>3.3021541999999999</v>
      </c>
    </row>
    <row r="29" spans="1:79" x14ac:dyDescent="0.25">
      <c r="T29" s="14"/>
      <c r="U29" s="14"/>
      <c r="V29" s="14"/>
      <c r="W29" s="14"/>
      <c r="X29" s="14"/>
      <c r="Y29" s="14"/>
      <c r="AB29" s="7"/>
      <c r="AC29" s="7"/>
      <c r="AD29" s="7"/>
      <c r="AE29" s="19"/>
      <c r="AF29" s="7"/>
      <c r="AG29" s="7"/>
      <c r="AH29" s="7"/>
      <c r="AK29" s="17" t="str" cm="1">
        <f t="array" ref="AK29">IF(ROW()-18&lt;=IFERROR(ROWS(_xlfn.ANCHORARRAY($AL$19)),0),INDEX(_xlfn.ANCHORARRAY($AL$19),ROW()-18),"")</f>
        <v/>
      </c>
      <c r="AN29" t="str">
        <v>Albania</v>
      </c>
      <c r="AO29" s="7">
        <v>73.5</v>
      </c>
      <c r="AP29" s="7">
        <v>74.896581126132801</v>
      </c>
      <c r="AQ29" s="7">
        <v>-1.3965811261328014</v>
      </c>
      <c r="AR29" s="7">
        <v>1.318023577076641E-3</v>
      </c>
      <c r="AS29" s="7">
        <v>-0.22793040811548487</v>
      </c>
      <c r="AT29" s="7">
        <v>1.3712937572323122E-5</v>
      </c>
      <c r="AU29" s="7">
        <v>-2.3381700639261913</v>
      </c>
      <c r="AV29" s="7">
        <v>-4.0902422861721845</v>
      </c>
      <c r="AW29" s="7">
        <v>0.47742057780900571</v>
      </c>
      <c r="AX29" s="7">
        <v>-1.3984242823076394</v>
      </c>
      <c r="AY29" s="7" t="e">
        <v>#N/A</v>
      </c>
      <c r="AZ29" s="7">
        <v>74.896581126132801</v>
      </c>
      <c r="BA29" s="7">
        <v>-1.3965811261328014</v>
      </c>
      <c r="BU29" t="b">
        <v>1</v>
      </c>
      <c r="BW29">
        <v>1</v>
      </c>
      <c r="BX29">
        <v>1</v>
      </c>
      <c r="BY29">
        <v>15</v>
      </c>
      <c r="BZ29">
        <v>5.16</v>
      </c>
      <c r="CA29">
        <v>26.993121429999999</v>
      </c>
    </row>
    <row r="30" spans="1:79" x14ac:dyDescent="0.25">
      <c r="T30" s="14"/>
      <c r="U30" s="14"/>
      <c r="V30" s="14"/>
      <c r="W30" s="14"/>
      <c r="X30" s="14"/>
      <c r="Y30" s="14"/>
      <c r="AB30" s="7"/>
      <c r="AC30" s="7"/>
      <c r="AD30" s="7"/>
      <c r="AE30" s="19"/>
      <c r="AF30" s="7"/>
      <c r="AG30" s="7"/>
      <c r="AH30" s="7"/>
      <c r="AK30" s="17" t="str" cm="1">
        <f t="array" ref="AK30">IF(ROW()-18&lt;=IFERROR(ROWS(_xlfn.ANCHORARRAY($AL$19)),0),INDEX(_xlfn.ANCHORARRAY($AL$19),ROW()-18),"")</f>
        <v/>
      </c>
      <c r="AN30" t="str">
        <v>Albania</v>
      </c>
      <c r="AO30" s="7">
        <v>73</v>
      </c>
      <c r="AP30" s="7">
        <v>74.692501813802423</v>
      </c>
      <c r="AQ30" s="7">
        <v>-1.6925018138024228</v>
      </c>
      <c r="AR30" s="7">
        <v>1.2138876993668783E-3</v>
      </c>
      <c r="AS30" s="7">
        <v>-0.27621203710679298</v>
      </c>
      <c r="AT30" s="7">
        <v>1.8544759820067616E-5</v>
      </c>
      <c r="AU30" s="7">
        <v>-2.3381700639261913</v>
      </c>
      <c r="AV30" s="7">
        <v>-3.9418006754313049</v>
      </c>
      <c r="AW30" s="7">
        <v>0.52555878558615399</v>
      </c>
      <c r="AX30" s="7">
        <v>-1.6945588179073343</v>
      </c>
      <c r="AY30" s="7" t="e">
        <v>#N/A</v>
      </c>
      <c r="AZ30" s="7">
        <v>74.692501813802423</v>
      </c>
      <c r="BA30" s="7">
        <v>-1.6925018138024228</v>
      </c>
      <c r="BU30" t="b">
        <v>1</v>
      </c>
      <c r="BW30">
        <v>1</v>
      </c>
      <c r="BX30">
        <v>1</v>
      </c>
      <c r="BY30">
        <v>17</v>
      </c>
      <c r="BZ30">
        <v>4.54</v>
      </c>
      <c r="CA30">
        <v>221.84280000000001</v>
      </c>
    </row>
    <row r="31" spans="1:79" x14ac:dyDescent="0.25">
      <c r="T31" s="14"/>
      <c r="U31" s="14"/>
      <c r="V31" s="14"/>
      <c r="W31" s="14"/>
      <c r="X31" s="14"/>
      <c r="Y31" s="14"/>
      <c r="AB31" s="7"/>
      <c r="AC31" s="7"/>
      <c r="AD31" s="7"/>
      <c r="AE31" s="19"/>
      <c r="AF31" s="7"/>
      <c r="AG31" s="7"/>
      <c r="AH31" s="7"/>
      <c r="AK31" s="17" t="str" cm="1">
        <f t="array" ref="AK31">IF(ROW()-18&lt;=IFERROR(ROWS(_xlfn.ANCHORARRAY($AL$19)),0),INDEX(_xlfn.ANCHORARRAY($AL$19),ROW()-18),"")</f>
        <v/>
      </c>
      <c r="AN31" t="str">
        <v>Albania</v>
      </c>
      <c r="AO31" s="7">
        <v>72.8</v>
      </c>
      <c r="AP31" s="7">
        <v>74.427334992360144</v>
      </c>
      <c r="AQ31" s="7">
        <v>-1.6273349923601472</v>
      </c>
      <c r="AR31" s="7">
        <v>1.2158891248663128E-3</v>
      </c>
      <c r="AS31" s="7">
        <v>-0.2655772419187975</v>
      </c>
      <c r="AT31" s="7">
        <v>1.7172521059380506E-5</v>
      </c>
      <c r="AU31" s="7">
        <v>-2.310853456657548</v>
      </c>
      <c r="AV31" s="7">
        <v>-3.9334760060758827</v>
      </c>
      <c r="AW31" s="7">
        <v>0.51534186897514689</v>
      </c>
      <c r="AX31" s="7">
        <v>-1.6293160600385181</v>
      </c>
      <c r="AY31" s="7" t="e">
        <v>#N/A</v>
      </c>
      <c r="AZ31" s="7">
        <v>74.427334992360144</v>
      </c>
      <c r="BA31" s="7">
        <v>-1.6273349923601472</v>
      </c>
      <c r="BU31" t="b">
        <v>1</v>
      </c>
      <c r="BW31">
        <v>1</v>
      </c>
      <c r="BX31">
        <v>1</v>
      </c>
      <c r="BY31">
        <v>18</v>
      </c>
      <c r="BZ31">
        <v>4.29</v>
      </c>
      <c r="CA31">
        <v>14.719288819999999</v>
      </c>
    </row>
    <row r="32" spans="1:79" x14ac:dyDescent="0.25">
      <c r="T32" s="14"/>
      <c r="U32" s="14"/>
      <c r="V32" s="14"/>
      <c r="W32" s="14"/>
      <c r="X32" s="14"/>
      <c r="Y32" s="14"/>
      <c r="AB32" s="7"/>
      <c r="AC32" s="7"/>
      <c r="AD32" s="7"/>
      <c r="AE32" s="19"/>
      <c r="AF32" s="7"/>
      <c r="AG32" s="7"/>
      <c r="AH32" s="7"/>
      <c r="AK32" s="17" t="str" cm="1">
        <f t="array" ref="AK32">IF(ROW()-18&lt;=IFERROR(ROWS(_xlfn.ANCHORARRAY($AL$19)),0),INDEX(_xlfn.ANCHORARRAY($AL$19),ROW()-18),"")</f>
        <v/>
      </c>
      <c r="AN32" t="str">
        <v>Albania</v>
      </c>
      <c r="AO32" s="7">
        <v>73.3</v>
      </c>
      <c r="AP32" s="7">
        <v>74.403541594979572</v>
      </c>
      <c r="AQ32" s="7">
        <v>-1.1035415949795748</v>
      </c>
      <c r="AR32" s="7">
        <v>1.207971924934894E-3</v>
      </c>
      <c r="AS32" s="7">
        <v>-0.18009467807120194</v>
      </c>
      <c r="AT32" s="7">
        <v>7.845371756575785E-6</v>
      </c>
      <c r="AU32" s="7">
        <v>-2.310853456657548</v>
      </c>
      <c r="AV32" s="7">
        <v>-3.8723478339771793</v>
      </c>
      <c r="AW32" s="7">
        <v>0.42437563322038407</v>
      </c>
      <c r="AX32" s="7">
        <v>-1.1048762544755084</v>
      </c>
      <c r="AY32" s="7" t="e">
        <v>#N/A</v>
      </c>
      <c r="AZ32" s="7">
        <v>74.403541594979572</v>
      </c>
      <c r="BA32" s="7">
        <v>-1.1035415949795748</v>
      </c>
      <c r="BU32" t="b">
        <v>1</v>
      </c>
      <c r="BW32">
        <v>1</v>
      </c>
      <c r="BX32">
        <v>1</v>
      </c>
      <c r="BY32">
        <v>15</v>
      </c>
      <c r="BZ32">
        <v>3.73</v>
      </c>
      <c r="CA32">
        <v>104.5169157</v>
      </c>
    </row>
    <row r="33" spans="20:79" x14ac:dyDescent="0.25">
      <c r="T33" s="14"/>
      <c r="U33" s="14"/>
      <c r="V33" s="14"/>
      <c r="W33" s="14"/>
      <c r="X33" s="14"/>
      <c r="Y33" s="14"/>
      <c r="AB33" s="7"/>
      <c r="AC33" s="7"/>
      <c r="AD33" s="7"/>
      <c r="AE33" s="19"/>
      <c r="AF33" s="7"/>
      <c r="AG33" s="7"/>
      <c r="AH33" s="7"/>
      <c r="AK33" s="17" t="str" cm="1">
        <f t="array" ref="AK33">IF(ROW()-18&lt;=IFERROR(ROWS(_xlfn.ANCHORARRAY($AL$19)),0),INDEX(_xlfn.ANCHORARRAY($AL$19),ROW()-18),"")</f>
        <v/>
      </c>
      <c r="AN33" t="str">
        <v>Albania</v>
      </c>
      <c r="AO33" s="7">
        <v>73.599999999999994</v>
      </c>
      <c r="AP33" s="7">
        <v>74.639297448722729</v>
      </c>
      <c r="AQ33" s="7">
        <v>-1.0392974487227349</v>
      </c>
      <c r="AR33" s="7">
        <v>1.2372147818509394E-3</v>
      </c>
      <c r="AS33" s="7">
        <v>-0.16961270910914619</v>
      </c>
      <c r="AT33" s="7">
        <v>7.1273736291021053E-6</v>
      </c>
      <c r="AU33" s="7">
        <v>-2.310853456657548</v>
      </c>
      <c r="AV33" s="7">
        <v>-3.834898551951853</v>
      </c>
      <c r="AW33" s="7">
        <v>0.41184063557296796</v>
      </c>
      <c r="AX33" s="7">
        <v>-1.0405848757127372</v>
      </c>
      <c r="AY33" s="7" t="e">
        <v>#N/A</v>
      </c>
      <c r="AZ33" s="7">
        <v>74.639297448722729</v>
      </c>
      <c r="BA33" s="7">
        <v>-1.0392974487227349</v>
      </c>
      <c r="BU33" t="b">
        <v>1</v>
      </c>
      <c r="BW33">
        <v>1</v>
      </c>
      <c r="BX33">
        <v>1</v>
      </c>
      <c r="BY33">
        <v>14</v>
      </c>
      <c r="BZ33">
        <v>4.25</v>
      </c>
      <c r="CA33">
        <v>96.205570780000002</v>
      </c>
    </row>
    <row r="34" spans="20:79" x14ac:dyDescent="0.25">
      <c r="T34" s="14"/>
      <c r="U34" s="14"/>
      <c r="V34" s="14"/>
      <c r="W34" s="14"/>
      <c r="X34" s="14"/>
      <c r="Y34" s="14"/>
      <c r="AB34" s="7"/>
      <c r="AC34" s="7"/>
      <c r="AD34" s="7"/>
      <c r="AE34" s="19"/>
      <c r="AF34" s="7"/>
      <c r="AG34" s="7"/>
      <c r="AH34" s="7"/>
      <c r="AK34" s="17" t="str" cm="1">
        <f t="array" ref="AK34">IF(ROW()-18&lt;=IFERROR(ROWS(_xlfn.ANCHORARRAY($AL$19)),0),INDEX(_xlfn.ANCHORARRAY($AL$19),ROW()-18),"")</f>
        <v/>
      </c>
      <c r="AN34" t="str">
        <v>Albania</v>
      </c>
      <c r="AO34" s="7">
        <v>72.599999999999994</v>
      </c>
      <c r="AP34" s="7">
        <v>74.546642982876364</v>
      </c>
      <c r="AQ34" s="7">
        <v>-1.9466429828763694</v>
      </c>
      <c r="AR34" s="7">
        <v>1.244520680611266E-3</v>
      </c>
      <c r="AS34" s="7">
        <v>-0.31769210827413208</v>
      </c>
      <c r="AT34" s="7">
        <v>2.5152768403830215E-5</v>
      </c>
      <c r="AU34" s="7">
        <v>-2.2728580595100762</v>
      </c>
      <c r="AV34" s="7">
        <v>-3.8279749036556274</v>
      </c>
      <c r="AW34" s="7">
        <v>0.56364182622844095</v>
      </c>
      <c r="AX34" s="7">
        <v>-1.9490686391056673</v>
      </c>
      <c r="AY34" s="7" t="e">
        <v>#N/A</v>
      </c>
      <c r="AZ34" s="7">
        <v>74.546642982876364</v>
      </c>
      <c r="BA34" s="7">
        <v>-1.9466429828763694</v>
      </c>
      <c r="BU34" t="b">
        <v>1</v>
      </c>
      <c r="BW34">
        <v>1</v>
      </c>
      <c r="BX34">
        <v>1</v>
      </c>
      <c r="BY34">
        <v>11</v>
      </c>
      <c r="BZ34">
        <v>3.66</v>
      </c>
      <c r="CA34">
        <v>91.71154052</v>
      </c>
    </row>
    <row r="35" spans="20:79" x14ac:dyDescent="0.25">
      <c r="T35" s="14"/>
      <c r="U35" s="14"/>
      <c r="V35" s="14"/>
      <c r="W35" s="14"/>
      <c r="X35" s="14"/>
      <c r="Y35" s="14"/>
      <c r="AB35" s="7"/>
      <c r="AC35" s="7"/>
      <c r="AD35" s="7"/>
      <c r="AE35" s="19"/>
      <c r="AF35" s="7"/>
      <c r="AG35" s="7"/>
      <c r="AH35" s="7"/>
      <c r="AK35" s="17" t="str" cm="1">
        <f t="array" ref="AK35">IF(ROW()-18&lt;=IFERROR(ROWS(_xlfn.ANCHORARRAY($AL$19)),0),INDEX(_xlfn.ANCHORARRAY($AL$19),ROW()-18),"")</f>
        <v/>
      </c>
      <c r="AN35" t="str">
        <v>Algeria</v>
      </c>
      <c r="AO35" s="7">
        <v>75.400000000000006</v>
      </c>
      <c r="AP35" s="7">
        <v>73.144603550604998</v>
      </c>
      <c r="AQ35" s="7">
        <v>2.2553964493950076</v>
      </c>
      <c r="AR35" s="7">
        <v>1.6617536573620788E-3</v>
      </c>
      <c r="AS35" s="7">
        <v>0.36815757727870235</v>
      </c>
      <c r="AT35" s="7">
        <v>4.512180002755701E-5</v>
      </c>
      <c r="AU35" s="7">
        <v>-2.2728580595100762</v>
      </c>
      <c r="AV35" s="7">
        <v>-3.8271549321169145</v>
      </c>
      <c r="AW35" s="7">
        <v>0.60675990084934117</v>
      </c>
      <c r="AX35" s="7">
        <v>2.2591506011690319</v>
      </c>
      <c r="AY35" s="7" t="e">
        <v>#N/A</v>
      </c>
      <c r="AZ35" s="7">
        <v>73.144603550604998</v>
      </c>
      <c r="BA35" s="7">
        <v>2.2553964493950076</v>
      </c>
      <c r="BU35" t="b">
        <v>0</v>
      </c>
      <c r="BW35">
        <v>1</v>
      </c>
      <c r="BX35">
        <v>1</v>
      </c>
      <c r="BY35">
        <v>19</v>
      </c>
      <c r="BZ35">
        <v>0</v>
      </c>
      <c r="CA35">
        <v>0</v>
      </c>
    </row>
    <row r="36" spans="20:79" x14ac:dyDescent="0.25">
      <c r="T36" s="14"/>
      <c r="U36" s="14"/>
      <c r="V36" s="14"/>
      <c r="W36" s="14"/>
      <c r="X36" s="14"/>
      <c r="Y36" s="14"/>
      <c r="AB36" s="7"/>
      <c r="AC36" s="7"/>
      <c r="AD36" s="7"/>
      <c r="AE36" s="19"/>
      <c r="AF36" s="7"/>
      <c r="AG36" s="7"/>
      <c r="AH36" s="7"/>
      <c r="AK36" s="17" t="str" cm="1">
        <f t="array" ref="AK36">IF(ROW()-18&lt;=IFERROR(ROWS(_xlfn.ANCHORARRAY($AL$19)),0),INDEX(_xlfn.ANCHORARRAY($AL$19),ROW()-18),"")</f>
        <v/>
      </c>
      <c r="AN36" t="str">
        <v>Algeria</v>
      </c>
      <c r="AO36" s="7">
        <v>75.3</v>
      </c>
      <c r="AP36" s="7">
        <v>69.161725782503538</v>
      </c>
      <c r="AQ36" s="7">
        <v>6.1382742174964591</v>
      </c>
      <c r="AR36" s="7">
        <v>8.8702294831061656E-4</v>
      </c>
      <c r="AS36" s="7">
        <v>1.0015870290401534</v>
      </c>
      <c r="AT36" s="7">
        <v>1.7812613092129699E-4</v>
      </c>
      <c r="AU36" s="7">
        <v>-2.2728580595100762</v>
      </c>
      <c r="AV36" s="7">
        <v>-3.8070046276970246</v>
      </c>
      <c r="AW36" s="7">
        <v>1.0007931999370068</v>
      </c>
      <c r="AX36" s="7">
        <v>6.1437238415319815</v>
      </c>
      <c r="AY36" s="7" t="e">
        <v>#N/A</v>
      </c>
      <c r="AZ36" s="7">
        <v>69.161725782503538</v>
      </c>
      <c r="BA36" s="7">
        <v>6.1382742174964591</v>
      </c>
      <c r="BU36" t="b">
        <v>1</v>
      </c>
      <c r="BW36">
        <v>1</v>
      </c>
      <c r="BX36">
        <v>1</v>
      </c>
      <c r="BY36">
        <v>11</v>
      </c>
      <c r="BZ36">
        <v>0.01</v>
      </c>
      <c r="CA36">
        <v>54.237318299999998</v>
      </c>
    </row>
    <row r="37" spans="20:79" x14ac:dyDescent="0.25">
      <c r="T37" s="14"/>
      <c r="U37" s="14"/>
      <c r="V37" s="14"/>
      <c r="W37" s="14"/>
      <c r="X37" s="14"/>
      <c r="Y37" s="14"/>
      <c r="AB37" s="7"/>
      <c r="AC37" s="7"/>
      <c r="AD37" s="7"/>
      <c r="AE37" s="19"/>
      <c r="AF37" s="7"/>
      <c r="AG37" s="7"/>
      <c r="AH37" s="7"/>
      <c r="AK37" s="17" t="str" cm="1">
        <f t="array" ref="AK37">IF(ROW()-18&lt;=IFERROR(ROWS(_xlfn.ANCHORARRAY($AL$19)),0),INDEX(_xlfn.ANCHORARRAY($AL$19),ROW()-18),"")</f>
        <v/>
      </c>
      <c r="AN37" t="str">
        <v>Algeria</v>
      </c>
      <c r="AO37" s="7">
        <v>75.099999999999994</v>
      </c>
      <c r="AP37" s="7">
        <v>69.173507113591171</v>
      </c>
      <c r="AQ37" s="7">
        <v>5.9264928864088233</v>
      </c>
      <c r="AR37" s="7">
        <v>8.573736984498543E-4</v>
      </c>
      <c r="AS37" s="7">
        <v>0.9670161545038447</v>
      </c>
      <c r="AT37" s="7">
        <v>1.6048709767597913E-4</v>
      </c>
      <c r="AU37" s="7">
        <v>-2.2378855559537847</v>
      </c>
      <c r="AV37" s="7">
        <v>-3.7982306229871212</v>
      </c>
      <c r="AW37" s="7">
        <v>0.98336979539939329</v>
      </c>
      <c r="AX37" s="7">
        <v>5.9315784657756705</v>
      </c>
      <c r="AY37" s="7" t="e">
        <v>#N/A</v>
      </c>
      <c r="AZ37" s="7">
        <v>69.173507113591171</v>
      </c>
      <c r="BA37" s="7">
        <v>5.9264928864088233</v>
      </c>
      <c r="BU37" t="b">
        <v>1</v>
      </c>
      <c r="BW37">
        <v>1</v>
      </c>
      <c r="BX37">
        <v>1</v>
      </c>
      <c r="BY37">
        <v>112</v>
      </c>
      <c r="BZ37">
        <v>0.53</v>
      </c>
      <c r="CA37">
        <v>544.45074320000003</v>
      </c>
    </row>
    <row r="38" spans="20:79" x14ac:dyDescent="0.25">
      <c r="T38" s="14"/>
      <c r="U38" s="14"/>
      <c r="V38" s="14"/>
      <c r="W38" s="14"/>
      <c r="X38" s="14"/>
      <c r="Y38" s="14"/>
      <c r="AB38" s="7"/>
      <c r="AC38" s="7"/>
      <c r="AD38" s="7"/>
      <c r="AE38" s="19"/>
      <c r="AF38" s="7"/>
      <c r="AG38" s="7"/>
      <c r="AH38" s="7"/>
      <c r="AK38" s="17" t="str" cm="1">
        <f t="array" ref="AK38">IF(ROW()-18&lt;=IFERROR(ROWS(_xlfn.ANCHORARRAY($AL$19)),0),INDEX(_xlfn.ANCHORARRAY($AL$19),ROW()-18),"")</f>
        <v/>
      </c>
      <c r="AN38" t="str">
        <v>Algeria</v>
      </c>
      <c r="AO38" s="7">
        <v>74.900000000000006</v>
      </c>
      <c r="AP38" s="7">
        <v>68.974071321539995</v>
      </c>
      <c r="AQ38" s="7">
        <v>5.9259286784600107</v>
      </c>
      <c r="AR38" s="7">
        <v>8.6509924989505889E-4</v>
      </c>
      <c r="AS38" s="7">
        <v>0.96692783185295372</v>
      </c>
      <c r="AT38" s="7">
        <v>1.619048742499212E-4</v>
      </c>
      <c r="AU38" s="7">
        <v>-2.2378855559537847</v>
      </c>
      <c r="AV38" s="7">
        <v>-3.777671721334138</v>
      </c>
      <c r="AW38" s="7">
        <v>0.98332488621663272</v>
      </c>
      <c r="AX38" s="7">
        <v>5.9310596337002082</v>
      </c>
      <c r="AY38" s="7" t="e">
        <v>#N/A</v>
      </c>
      <c r="AZ38" s="7">
        <v>68.974071321539995</v>
      </c>
      <c r="BA38" s="7">
        <v>5.9259286784600107</v>
      </c>
      <c r="BU38" t="b">
        <v>1</v>
      </c>
      <c r="BW38">
        <v>1</v>
      </c>
      <c r="BX38">
        <v>1</v>
      </c>
      <c r="BY38">
        <v>113</v>
      </c>
      <c r="BZ38">
        <v>0.66</v>
      </c>
      <c r="CA38">
        <v>555.92608340000004</v>
      </c>
    </row>
    <row r="39" spans="20:79" x14ac:dyDescent="0.25">
      <c r="T39" s="14"/>
      <c r="U39" s="14"/>
      <c r="V39" s="14"/>
      <c r="W39" s="14"/>
      <c r="X39" s="14"/>
      <c r="Y39" s="14"/>
      <c r="AB39" s="7"/>
      <c r="AC39" s="7"/>
      <c r="AD39" s="7"/>
      <c r="AE39" s="19"/>
      <c r="AF39" s="7"/>
      <c r="AG39" s="7"/>
      <c r="AH39" s="7"/>
      <c r="AK39" s="17" t="str" cm="1">
        <f t="array" ref="AK39">IF(ROW()-18&lt;=IFERROR(ROWS(_xlfn.ANCHORARRAY($AL$19)),0),INDEX(_xlfn.ANCHORARRAY($AL$19),ROW()-18),"")</f>
        <v/>
      </c>
      <c r="AN39" t="str">
        <v>Algeria</v>
      </c>
      <c r="AO39" s="7">
        <v>74.7</v>
      </c>
      <c r="AP39" s="7">
        <v>68.751724631482375</v>
      </c>
      <c r="AQ39" s="7">
        <v>5.9482753685176277</v>
      </c>
      <c r="AR39" s="7">
        <v>8.7550335678978134E-4</v>
      </c>
      <c r="AS39" s="7">
        <v>0.9705791722194429</v>
      </c>
      <c r="AT39" s="7">
        <v>1.6509356246692021E-4</v>
      </c>
      <c r="AU39" s="7">
        <v>-2.216006718107038</v>
      </c>
      <c r="AV39" s="7">
        <v>-3.7732545358928782</v>
      </c>
      <c r="AW39" s="7">
        <v>0.98517976644846039</v>
      </c>
      <c r="AX39" s="7">
        <v>5.9534876669546533</v>
      </c>
      <c r="AY39" s="7" t="e">
        <v>#N/A</v>
      </c>
      <c r="AZ39" s="7">
        <v>68.751724631482375</v>
      </c>
      <c r="BA39" s="7">
        <v>5.9482753685176277</v>
      </c>
      <c r="BU39" t="b">
        <v>1</v>
      </c>
      <c r="BW39">
        <v>1</v>
      </c>
      <c r="BX39">
        <v>1</v>
      </c>
      <c r="BY39">
        <v>116</v>
      </c>
      <c r="BZ39">
        <v>0.56000000000000005</v>
      </c>
      <c r="CA39">
        <v>509.00204050000002</v>
      </c>
    </row>
    <row r="40" spans="20:79" x14ac:dyDescent="0.25">
      <c r="T40" s="14"/>
      <c r="U40" s="14"/>
      <c r="V40" s="14"/>
      <c r="W40" s="14"/>
      <c r="X40" s="14"/>
      <c r="Y40" s="14"/>
      <c r="AB40" s="7"/>
      <c r="AC40" s="7"/>
      <c r="AD40" s="7"/>
      <c r="AE40" s="19"/>
      <c r="AF40" s="7"/>
      <c r="AG40" s="7"/>
      <c r="AH40" s="7"/>
      <c r="AK40" s="17" t="str" cm="1">
        <f t="array" ref="AK40">IF(ROW()-18&lt;=IFERROR(ROWS(_xlfn.ANCHORARRAY($AL$19)),0),INDEX(_xlfn.ANCHORARRAY($AL$19),ROW()-18),"")</f>
        <v/>
      </c>
      <c r="AN40" t="str">
        <v>Algeria</v>
      </c>
      <c r="AO40" s="7">
        <v>74.400000000000006</v>
      </c>
      <c r="AP40" s="7">
        <v>68.545268692731298</v>
      </c>
      <c r="AQ40" s="7">
        <v>5.8547313072687075</v>
      </c>
      <c r="AR40" s="7">
        <v>8.5072491748907936E-4</v>
      </c>
      <c r="AS40" s="7">
        <v>0.95530375644258425</v>
      </c>
      <c r="AT40" s="7">
        <v>1.5540741706827115E-4</v>
      </c>
      <c r="AU40" s="7">
        <v>-2.216006718107038</v>
      </c>
      <c r="AV40" s="7">
        <v>-3.7172513425243183</v>
      </c>
      <c r="AW40" s="7">
        <v>0.97739641724460202</v>
      </c>
      <c r="AX40" s="7">
        <v>5.8597163139463992</v>
      </c>
      <c r="AY40" s="7" t="e">
        <v>#N/A</v>
      </c>
      <c r="AZ40" s="7">
        <v>68.545268692731298</v>
      </c>
      <c r="BA40" s="7">
        <v>5.8547313072687075</v>
      </c>
      <c r="BU40" t="b">
        <v>1</v>
      </c>
      <c r="BW40">
        <v>1</v>
      </c>
      <c r="BX40">
        <v>1</v>
      </c>
      <c r="BY40">
        <v>119</v>
      </c>
      <c r="BZ40">
        <v>0.45</v>
      </c>
      <c r="CA40">
        <v>430.71758610000001</v>
      </c>
    </row>
    <row r="41" spans="20:79" x14ac:dyDescent="0.25">
      <c r="T41" s="14"/>
      <c r="U41" s="14"/>
      <c r="V41" s="14"/>
      <c r="W41" s="14"/>
      <c r="X41" s="14"/>
      <c r="Y41" s="14"/>
      <c r="AB41" s="7"/>
      <c r="AC41" s="7"/>
      <c r="AD41" s="7"/>
      <c r="AE41" s="19"/>
      <c r="AF41" s="7"/>
      <c r="AG41" s="7"/>
      <c r="AH41" s="7"/>
      <c r="AK41" s="17" t="str" cm="1">
        <f t="array" ref="AK41">IF(ROW()-18&lt;=IFERROR(ROWS(_xlfn.ANCHORARRAY($AL$19)),0),INDEX(_xlfn.ANCHORARRAY($AL$19),ROW()-18),"")</f>
        <v/>
      </c>
      <c r="AN41" t="str">
        <v>Algeria</v>
      </c>
      <c r="AO41" s="7">
        <v>74.099999999999994</v>
      </c>
      <c r="AP41" s="7">
        <v>68.208631609238211</v>
      </c>
      <c r="AQ41" s="7">
        <v>5.8913683907617838</v>
      </c>
      <c r="AR41" s="7">
        <v>8.5770897212735474E-4</v>
      </c>
      <c r="AS41" s="7">
        <v>0.96128510926249655</v>
      </c>
      <c r="AT41" s="7">
        <v>1.5865254265600134E-4</v>
      </c>
      <c r="AU41" s="7">
        <v>-2.216006718107038</v>
      </c>
      <c r="AV41" s="7">
        <v>-3.682611174833939</v>
      </c>
      <c r="AW41" s="7">
        <v>0.98045148236029334</v>
      </c>
      <c r="AX41" s="7">
        <v>5.896425808080858</v>
      </c>
      <c r="AY41" s="7" t="e">
        <v>#N/A</v>
      </c>
      <c r="AZ41" s="7">
        <v>68.208631609238211</v>
      </c>
      <c r="BA41" s="7">
        <v>5.8913683907617838</v>
      </c>
      <c r="BU41" t="b">
        <v>1</v>
      </c>
      <c r="BW41">
        <v>1</v>
      </c>
      <c r="BX41">
        <v>1</v>
      </c>
      <c r="BY41">
        <v>123</v>
      </c>
      <c r="BZ41">
        <v>0.5</v>
      </c>
      <c r="CA41">
        <v>352.06364189999999</v>
      </c>
    </row>
    <row r="42" spans="20:79" x14ac:dyDescent="0.25">
      <c r="T42" s="14"/>
      <c r="U42" s="14"/>
      <c r="V42" s="14"/>
      <c r="W42" s="14"/>
      <c r="X42" s="14"/>
      <c r="Y42" s="14"/>
      <c r="AB42" s="7"/>
      <c r="AC42" s="7"/>
      <c r="AD42" s="7"/>
      <c r="AE42" s="19"/>
      <c r="AF42" s="7"/>
      <c r="AG42" s="7"/>
      <c r="AH42" s="7"/>
      <c r="AK42" s="17" t="str" cm="1">
        <f t="array" ref="AK42">IF(ROW()-18&lt;=IFERROR(ROWS(_xlfn.ANCHORARRAY($AL$19)),0),INDEX(_xlfn.ANCHORARRAY($AL$19),ROW()-18),"")</f>
        <v/>
      </c>
      <c r="AN42" t="str">
        <v>Algeria</v>
      </c>
      <c r="AO42" s="7">
        <v>73.8</v>
      </c>
      <c r="AP42" s="7">
        <v>68.237188070530024</v>
      </c>
      <c r="AQ42" s="7">
        <v>5.5628119294699729</v>
      </c>
      <c r="AR42" s="7">
        <v>8.4528048817314732E-4</v>
      </c>
      <c r="AS42" s="7">
        <v>0.90766943436415082</v>
      </c>
      <c r="AT42" s="7">
        <v>1.3939702895057513E-4</v>
      </c>
      <c r="AU42" s="7">
        <v>-2.216006718107038</v>
      </c>
      <c r="AV42" s="7">
        <v>-3.6623328296355582</v>
      </c>
      <c r="AW42" s="7">
        <v>0.95271686999031924</v>
      </c>
      <c r="AX42" s="7">
        <v>5.5675180438399829</v>
      </c>
      <c r="AY42" s="7" t="e">
        <v>#N/A</v>
      </c>
      <c r="AZ42" s="7">
        <v>68.237188070530024</v>
      </c>
      <c r="BA42" s="7">
        <v>5.5628119294699729</v>
      </c>
      <c r="BU42" t="b">
        <v>1</v>
      </c>
      <c r="BW42">
        <v>1</v>
      </c>
      <c r="BX42">
        <v>1</v>
      </c>
      <c r="BY42">
        <v>126</v>
      </c>
      <c r="BZ42">
        <v>0.46</v>
      </c>
      <c r="CA42">
        <v>43.08717334</v>
      </c>
    </row>
    <row r="43" spans="20:79" x14ac:dyDescent="0.25">
      <c r="T43" s="14"/>
      <c r="U43" s="14"/>
      <c r="V43" s="14"/>
      <c r="W43" s="14"/>
      <c r="X43" s="14"/>
      <c r="Y43" s="14"/>
      <c r="AB43" s="7"/>
      <c r="AC43" s="7"/>
      <c r="AD43" s="7"/>
      <c r="AE43" s="19"/>
      <c r="AF43" s="7"/>
      <c r="AG43" s="7"/>
      <c r="AH43" s="7"/>
      <c r="AK43" s="17" t="str" cm="1">
        <f t="array" ref="AK43">IF(ROW()-18&lt;=IFERROR(ROWS(_xlfn.ANCHORARRAY($AL$19)),0),INDEX(_xlfn.ANCHORARRAY($AL$19),ROW()-18),"")</f>
        <v/>
      </c>
      <c r="AN43" t="str">
        <v>Algeria</v>
      </c>
      <c r="AO43" s="7">
        <v>73.400000000000006</v>
      </c>
      <c r="AP43" s="7">
        <v>68.043381756135659</v>
      </c>
      <c r="AQ43" s="7">
        <v>5.3566182438643466</v>
      </c>
      <c r="AR43" s="7">
        <v>8.5422994813496016E-4</v>
      </c>
      <c r="AS43" s="7">
        <v>0.87402926577790041</v>
      </c>
      <c r="AT43" s="7">
        <v>1.3062547540821512E-4</v>
      </c>
      <c r="AU43" s="7">
        <v>-2.216006718107038</v>
      </c>
      <c r="AV43" s="7">
        <v>-3.6472197375903193</v>
      </c>
      <c r="AW43" s="7">
        <v>0.93489532343353843</v>
      </c>
      <c r="AX43" s="7">
        <v>5.3611979397023202</v>
      </c>
      <c r="AY43" s="7" t="e">
        <v>#N/A</v>
      </c>
      <c r="AZ43" s="7">
        <v>68.043381756135659</v>
      </c>
      <c r="BA43" s="7">
        <v>5.3566182438643466</v>
      </c>
      <c r="BU43" t="b">
        <v>1</v>
      </c>
      <c r="BW43">
        <v>1</v>
      </c>
      <c r="BX43">
        <v>1</v>
      </c>
      <c r="BY43">
        <v>129</v>
      </c>
      <c r="BZ43">
        <v>0.44</v>
      </c>
      <c r="CA43">
        <v>320.3239241</v>
      </c>
    </row>
    <row r="44" spans="20:79" x14ac:dyDescent="0.25">
      <c r="T44" s="14"/>
      <c r="U44" s="14"/>
      <c r="V44" s="14"/>
      <c r="W44" s="14"/>
      <c r="X44" s="14"/>
      <c r="Y44" s="14"/>
      <c r="AB44" s="7"/>
      <c r="AC44" s="7"/>
      <c r="AD44" s="7"/>
      <c r="AE44" s="19"/>
      <c r="AF44" s="7"/>
      <c r="AG44" s="7"/>
      <c r="AH44" s="7"/>
      <c r="AK44" s="17" t="str" cm="1">
        <f t="array" ref="AK44">IF(ROW()-18&lt;=IFERROR(ROWS(_xlfn.ANCHORARRAY($AL$19)),0),INDEX(_xlfn.ANCHORARRAY($AL$19),ROW()-18),"")</f>
        <v/>
      </c>
      <c r="AN44" t="str">
        <v>Algeria</v>
      </c>
      <c r="AO44" s="7">
        <v>72.900000000000006</v>
      </c>
      <c r="AP44" s="7">
        <v>67.755605210255013</v>
      </c>
      <c r="AQ44" s="7">
        <v>5.1443947897449931</v>
      </c>
      <c r="AR44" s="7">
        <v>8.2345676821921272E-4</v>
      </c>
      <c r="AS44" s="7">
        <v>0.83938823996549616</v>
      </c>
      <c r="AT44" s="7">
        <v>1.1613264831400053E-4</v>
      </c>
      <c r="AU44" s="7">
        <v>-2.1655270108056097</v>
      </c>
      <c r="AV44" s="7">
        <v>-3.5911621004313892</v>
      </c>
      <c r="AW44" s="7">
        <v>0.91618133574391059</v>
      </c>
      <c r="AX44" s="7">
        <v>5.1486344676444622</v>
      </c>
      <c r="AY44" s="7" t="e">
        <v>#N/A</v>
      </c>
      <c r="AZ44" s="7">
        <v>67.755605210255013</v>
      </c>
      <c r="BA44" s="7">
        <v>5.1443947897449931</v>
      </c>
      <c r="BU44" t="b">
        <v>1</v>
      </c>
      <c r="BW44">
        <v>1</v>
      </c>
      <c r="BX44">
        <v>1</v>
      </c>
      <c r="BY44">
        <v>132</v>
      </c>
      <c r="BZ44">
        <v>0.36</v>
      </c>
      <c r="CA44">
        <v>270.24019620000001</v>
      </c>
    </row>
    <row r="45" spans="20:79" x14ac:dyDescent="0.25">
      <c r="T45" s="14"/>
      <c r="U45" s="14"/>
      <c r="V45" s="14"/>
      <c r="W45" s="14"/>
      <c r="X45" s="14"/>
      <c r="Y45" s="14"/>
      <c r="AB45" s="7"/>
      <c r="AC45" s="7"/>
      <c r="AD45" s="7"/>
      <c r="AE45" s="19"/>
      <c r="AF45" s="7"/>
      <c r="AG45" s="7"/>
      <c r="AH45" s="7"/>
      <c r="AK45" s="17" t="str" cm="1">
        <f t="array" ref="AK45">IF(ROW()-18&lt;=IFERROR(ROWS(_xlfn.ANCHORARRAY($AL$19)),0),INDEX(_xlfn.ANCHORARRAY($AL$19),ROW()-18),"")</f>
        <v/>
      </c>
      <c r="AN45" t="str">
        <v>Algeria</v>
      </c>
      <c r="AO45" s="7">
        <v>72.3</v>
      </c>
      <c r="AP45" s="7">
        <v>73.27920631633198</v>
      </c>
      <c r="AQ45" s="7">
        <v>-0.97920631633198241</v>
      </c>
      <c r="AR45" s="7">
        <v>1.5213535626875955E-3</v>
      </c>
      <c r="AS45" s="7">
        <v>-0.15982860948867042</v>
      </c>
      <c r="AT45" s="7">
        <v>7.7844944309985376E-6</v>
      </c>
      <c r="AU45" s="7">
        <v>-2.1655270108056097</v>
      </c>
      <c r="AV45" s="7">
        <v>-3.5862461239942069</v>
      </c>
      <c r="AW45" s="7">
        <v>0.39978570445761369</v>
      </c>
      <c r="AX45" s="7">
        <v>-0.98069830519250867</v>
      </c>
      <c r="AY45" s="7" t="e">
        <v>#N/A</v>
      </c>
      <c r="AZ45" s="7">
        <v>73.27920631633198</v>
      </c>
      <c r="BA45" s="7">
        <v>-0.97920631633198241</v>
      </c>
      <c r="BU45" t="b">
        <v>1</v>
      </c>
      <c r="BW45">
        <v>1</v>
      </c>
      <c r="BX45">
        <v>1</v>
      </c>
      <c r="BY45">
        <v>136</v>
      </c>
      <c r="BZ45">
        <v>0.5</v>
      </c>
      <c r="CA45">
        <v>2.5489227579999998</v>
      </c>
    </row>
    <row r="46" spans="20:79" x14ac:dyDescent="0.25">
      <c r="T46" s="14"/>
      <c r="U46" s="14"/>
      <c r="V46" s="14"/>
      <c r="W46" s="14"/>
      <c r="X46" s="14"/>
      <c r="Y46" s="14"/>
      <c r="AB46" s="7"/>
      <c r="AC46" s="7"/>
      <c r="AD46" s="7"/>
      <c r="AE46" s="19"/>
      <c r="AF46" s="7"/>
      <c r="AG46" s="7"/>
      <c r="AH46" s="7"/>
      <c r="AK46" s="17" t="str" cm="1">
        <f t="array" ref="AK46">IF(ROW()-18&lt;=IFERROR(ROWS(_xlfn.ANCHORARRAY($AL$19)),0),INDEX(_xlfn.ANCHORARRAY($AL$19),ROW()-18),"")</f>
        <v/>
      </c>
      <c r="AN46" t="str">
        <v>Algeria</v>
      </c>
      <c r="AO46" s="7">
        <v>71.7</v>
      </c>
      <c r="AP46" s="7">
        <v>67.26544722829864</v>
      </c>
      <c r="AQ46" s="7">
        <v>4.4345527717013624</v>
      </c>
      <c r="AR46" s="7">
        <v>8.3252925960109771E-4</v>
      </c>
      <c r="AS46" s="7">
        <v>0.7235697292989377</v>
      </c>
      <c r="AT46" s="7">
        <v>8.7247299721885996E-5</v>
      </c>
      <c r="AU46" s="7">
        <v>-2.1467916546074863</v>
      </c>
      <c r="AV46" s="7">
        <v>-3.5368924317089609</v>
      </c>
      <c r="AW46" s="7">
        <v>0.8506290197841464</v>
      </c>
      <c r="AX46" s="7">
        <v>4.4382477428086089</v>
      </c>
      <c r="AY46" s="7" t="e">
        <v>#N/A</v>
      </c>
      <c r="AZ46" s="7">
        <v>67.26544722829864</v>
      </c>
      <c r="BA46" s="7">
        <v>4.4345527717013624</v>
      </c>
      <c r="BU46" t="b">
        <v>1</v>
      </c>
      <c r="BW46">
        <v>1</v>
      </c>
      <c r="BX46">
        <v>1</v>
      </c>
      <c r="BY46">
        <v>14</v>
      </c>
      <c r="BZ46">
        <v>0.45</v>
      </c>
      <c r="CA46">
        <v>220.393699</v>
      </c>
    </row>
    <row r="47" spans="20:79" x14ac:dyDescent="0.25">
      <c r="T47" s="14"/>
      <c r="U47" s="14"/>
      <c r="V47" s="14"/>
      <c r="W47" s="14"/>
      <c r="X47" s="14"/>
      <c r="Y47" s="14"/>
      <c r="AB47" s="7"/>
      <c r="AC47" s="7"/>
      <c r="AD47" s="7"/>
      <c r="AE47" s="19"/>
      <c r="AF47" s="7"/>
      <c r="AG47" s="7"/>
      <c r="AH47" s="7"/>
      <c r="AK47" s="17" t="str" cm="1">
        <f t="array" ref="AK47">IF(ROW()-18&lt;=IFERROR(ROWS(_xlfn.ANCHORARRAY($AL$19)),0),INDEX(_xlfn.ANCHORARRAY($AL$19),ROW()-18),"")</f>
        <v/>
      </c>
      <c r="AN47" t="str">
        <v>Algeria</v>
      </c>
      <c r="AO47" s="7">
        <v>71.599999999999994</v>
      </c>
      <c r="AP47" s="7">
        <v>67.392686051751141</v>
      </c>
      <c r="AQ47" s="7">
        <v>4.2073139482488529</v>
      </c>
      <c r="AR47" s="7">
        <v>8.2521936830650647E-4</v>
      </c>
      <c r="AS47" s="7">
        <v>0.68648949182217545</v>
      </c>
      <c r="AT47" s="7">
        <v>7.7844105401381439E-5</v>
      </c>
      <c r="AU47" s="7">
        <v>-2.1376995821130693</v>
      </c>
      <c r="AV47" s="7">
        <v>-3.534391571725636</v>
      </c>
      <c r="AW47" s="7">
        <v>0.82854661415165742</v>
      </c>
      <c r="AX47" s="7">
        <v>4.2107887726999325</v>
      </c>
      <c r="AY47" s="7" t="e">
        <v>#N/A</v>
      </c>
      <c r="AZ47" s="7">
        <v>67.392686051751141</v>
      </c>
      <c r="BA47" s="7">
        <v>4.2073139482488529</v>
      </c>
      <c r="BU47" t="b">
        <v>1</v>
      </c>
      <c r="BW47">
        <v>1</v>
      </c>
      <c r="BX47">
        <v>1</v>
      </c>
      <c r="BY47">
        <v>146</v>
      </c>
      <c r="BZ47">
        <v>0.34</v>
      </c>
      <c r="CA47">
        <v>25.018522600000001</v>
      </c>
    </row>
    <row r="48" spans="20:79" x14ac:dyDescent="0.25">
      <c r="T48" s="14"/>
      <c r="U48" s="14"/>
      <c r="V48" s="14"/>
      <c r="W48" s="14"/>
      <c r="X48" s="14"/>
      <c r="Y48" s="14"/>
      <c r="AB48" s="7"/>
      <c r="AC48" s="7"/>
      <c r="AD48" s="7"/>
      <c r="AE48" s="19"/>
      <c r="AF48" s="7"/>
      <c r="AG48" s="7"/>
      <c r="AH48" s="7"/>
      <c r="AK48" s="17" t="str" cm="1">
        <f t="array" ref="AK48">IF(ROW()-18&lt;=IFERROR(ROWS(_xlfn.ANCHORARRAY($AL$19)),0),INDEX(_xlfn.ANCHORARRAY($AL$19),ROW()-18),"")</f>
        <v/>
      </c>
      <c r="AN48" t="str">
        <v>Algeria</v>
      </c>
      <c r="AO48" s="7">
        <v>71.400000000000006</v>
      </c>
      <c r="AP48" s="7">
        <v>67.343243823790502</v>
      </c>
      <c r="AQ48" s="7">
        <v>4.0567561762095039</v>
      </c>
      <c r="AR48" s="7">
        <v>8.5397651497196513E-4</v>
      </c>
      <c r="AS48" s="7">
        <v>0.6619331471881017</v>
      </c>
      <c r="AT48" s="7">
        <v>7.4898861772107681E-5</v>
      </c>
      <c r="AU48" s="7">
        <v>-2.1376995821130693</v>
      </c>
      <c r="AV48" s="7">
        <v>-3.4638963978424613</v>
      </c>
      <c r="AW48" s="7">
        <v>0.813592740373279</v>
      </c>
      <c r="AX48" s="7">
        <v>4.0602235117340619</v>
      </c>
      <c r="AY48" s="7" t="e">
        <v>#N/A</v>
      </c>
      <c r="AZ48" s="7">
        <v>67.343243823790502</v>
      </c>
      <c r="BA48" s="7">
        <v>4.0567561762095039</v>
      </c>
      <c r="BU48" t="b">
        <v>1</v>
      </c>
      <c r="BW48">
        <v>1</v>
      </c>
      <c r="BX48">
        <v>1</v>
      </c>
      <c r="BY48">
        <v>145</v>
      </c>
      <c r="BZ48">
        <v>0.36</v>
      </c>
      <c r="CA48">
        <v>148.51198429999999</v>
      </c>
    </row>
    <row r="49" spans="20:79" x14ac:dyDescent="0.25">
      <c r="T49" s="14"/>
      <c r="U49" s="14"/>
      <c r="V49" s="14"/>
      <c r="W49" s="14"/>
      <c r="X49" s="14"/>
      <c r="Y49" s="14"/>
      <c r="AB49" s="7"/>
      <c r="AC49" s="7"/>
      <c r="AD49" s="7"/>
      <c r="AE49" s="19"/>
      <c r="AF49" s="7"/>
      <c r="AG49" s="7"/>
      <c r="AH49" s="7"/>
      <c r="AK49" s="17" t="str" cm="1">
        <f t="array" ref="AK49">IF(ROW()-18&lt;=IFERROR(ROWS(_xlfn.ANCHORARRAY($AL$19)),0),INDEX(_xlfn.ANCHORARRAY($AL$19),ROW()-18),"")</f>
        <v/>
      </c>
      <c r="AN49" t="str">
        <v>Algeria</v>
      </c>
      <c r="AO49" s="7">
        <v>71.3</v>
      </c>
      <c r="AP49" s="7">
        <v>67.354748092646716</v>
      </c>
      <c r="AQ49" s="7">
        <v>3.9452519073532812</v>
      </c>
      <c r="AR49" s="7">
        <v>8.4931431004589217E-4</v>
      </c>
      <c r="AS49" s="7">
        <v>0.64373770697865185</v>
      </c>
      <c r="AT49" s="7">
        <v>7.0450705066207246E-5</v>
      </c>
      <c r="AU49" s="7">
        <v>-2.1376995821130693</v>
      </c>
      <c r="AV49" s="7">
        <v>-3.4279750513783029</v>
      </c>
      <c r="AW49" s="7">
        <v>0.80233266602990294</v>
      </c>
      <c r="AX49" s="7">
        <v>3.9486055145214904</v>
      </c>
      <c r="AY49" s="7" t="e">
        <v>#N/A</v>
      </c>
      <c r="AZ49" s="7">
        <v>67.354748092646716</v>
      </c>
      <c r="BA49" s="7">
        <v>3.9452519073532812</v>
      </c>
      <c r="BU49" t="b">
        <v>1</v>
      </c>
      <c r="BW49">
        <v>1</v>
      </c>
      <c r="BX49">
        <v>1</v>
      </c>
      <c r="BY49">
        <v>145</v>
      </c>
      <c r="BZ49">
        <v>0.23</v>
      </c>
      <c r="CA49">
        <v>147.98607139999999</v>
      </c>
    </row>
    <row r="50" spans="20:79" x14ac:dyDescent="0.25">
      <c r="T50" s="14"/>
      <c r="U50" s="14"/>
      <c r="V50" s="14"/>
      <c r="W50" s="14"/>
      <c r="X50" s="14"/>
      <c r="Y50" s="14"/>
      <c r="AB50" s="7"/>
      <c r="AC50" s="7"/>
      <c r="AD50" s="7"/>
      <c r="AE50" s="19"/>
      <c r="AF50" s="7"/>
      <c r="AG50" s="7"/>
      <c r="AH50" s="7"/>
      <c r="AK50" s="17" t="str" cm="1">
        <f t="array" ref="AK50">IF(ROW()-18&lt;=IFERROR(ROWS(_xlfn.ANCHORARRAY($AL$19)),0),INDEX(_xlfn.ANCHORARRAY($AL$19),ROW()-18),"")</f>
        <v/>
      </c>
      <c r="AN50" t="str">
        <v>Angola</v>
      </c>
      <c r="AO50" s="7">
        <v>51.7</v>
      </c>
      <c r="AP50" s="7">
        <v>61.32701596314142</v>
      </c>
      <c r="AQ50" s="7">
        <v>-9.6270159631414174</v>
      </c>
      <c r="AR50" s="7">
        <v>1.9852712314973541E-3</v>
      </c>
      <c r="AS50" s="7">
        <v>-1.5717118306558704</v>
      </c>
      <c r="AT50" s="7">
        <v>9.8278549643080631E-4</v>
      </c>
      <c r="AU50" s="7">
        <v>-2.1376995821130693</v>
      </c>
      <c r="AV50" s="7">
        <v>-3.4001354090567784</v>
      </c>
      <c r="AW50" s="7">
        <v>1.2536793173119951</v>
      </c>
      <c r="AX50" s="7">
        <v>-9.6461662194310964</v>
      </c>
      <c r="AY50" s="7" t="e">
        <v>#N/A</v>
      </c>
      <c r="AZ50" s="7">
        <v>61.32701596314142</v>
      </c>
      <c r="BA50" s="7">
        <v>-9.6270159631414174</v>
      </c>
      <c r="BU50" t="b">
        <v>1</v>
      </c>
      <c r="BW50">
        <v>1</v>
      </c>
      <c r="BX50">
        <v>1</v>
      </c>
      <c r="BY50">
        <v>145</v>
      </c>
      <c r="BZ50">
        <v>0.25</v>
      </c>
      <c r="CA50">
        <v>154.45594360000001</v>
      </c>
    </row>
    <row r="51" spans="20:79" x14ac:dyDescent="0.25">
      <c r="T51" s="14"/>
      <c r="U51" s="14"/>
      <c r="V51" s="14"/>
      <c r="W51" s="14"/>
      <c r="X51" s="14"/>
      <c r="Y51" s="14"/>
      <c r="AB51" s="7"/>
      <c r="AC51" s="7"/>
      <c r="AD51" s="7"/>
      <c r="AE51" s="19"/>
      <c r="AF51" s="7"/>
      <c r="AG51" s="7"/>
      <c r="AH51" s="7"/>
      <c r="AK51" s="17" t="str" cm="1">
        <f t="array" ref="AK51">IF(ROW()-18&lt;=IFERROR(ROWS(_xlfn.ANCHORARRAY($AL$19)),0),INDEX(_xlfn.ANCHORARRAY($AL$19),ROW()-18),"")</f>
        <v/>
      </c>
      <c r="AN51" t="str">
        <v>Angola</v>
      </c>
      <c r="AO51" s="7">
        <v>51.1</v>
      </c>
      <c r="AP51" s="7">
        <v>60.937039169046869</v>
      </c>
      <c r="AQ51" s="7">
        <v>-9.8370391690468679</v>
      </c>
      <c r="AR51" s="7">
        <v>1.9691472812137715E-3</v>
      </c>
      <c r="AS51" s="7">
        <v>-1.6059873596607153</v>
      </c>
      <c r="AT51" s="7">
        <v>1.0177672553092763E-3</v>
      </c>
      <c r="AU51" s="7">
        <v>-2.1029953135119666</v>
      </c>
      <c r="AV51" s="7">
        <v>-3.3988516605633432</v>
      </c>
      <c r="AW51" s="7">
        <v>1.2672755657948729</v>
      </c>
      <c r="AX51" s="7">
        <v>-9.856447966763044</v>
      </c>
      <c r="AY51" s="7" t="e">
        <v>#N/A</v>
      </c>
      <c r="AZ51" s="7">
        <v>60.937039169046869</v>
      </c>
      <c r="BA51" s="7">
        <v>-9.8370391690468679</v>
      </c>
      <c r="BU51" t="b">
        <v>0</v>
      </c>
      <c r="BW51">
        <v>1</v>
      </c>
      <c r="BX51">
        <v>1</v>
      </c>
      <c r="BY51">
        <v>335</v>
      </c>
      <c r="BZ51">
        <v>0</v>
      </c>
      <c r="CA51">
        <v>0</v>
      </c>
    </row>
    <row r="52" spans="20:79" x14ac:dyDescent="0.25">
      <c r="T52" s="14"/>
      <c r="U52" s="14"/>
      <c r="V52" s="14"/>
      <c r="W52" s="14"/>
      <c r="X52" s="14"/>
      <c r="Y52" s="14"/>
      <c r="AB52" s="7"/>
      <c r="AC52" s="7"/>
      <c r="AD52" s="7"/>
      <c r="AE52" s="19"/>
      <c r="AF52" s="7"/>
      <c r="AG52" s="7"/>
      <c r="AH52" s="7"/>
      <c r="AK52" s="17" t="str" cm="1">
        <f t="array" ref="AK52">IF(ROW()-18&lt;=IFERROR(ROWS(_xlfn.ANCHORARRAY($AL$19)),0),INDEX(_xlfn.ANCHORARRAY($AL$19),ROW()-18),"")</f>
        <v/>
      </c>
      <c r="AN52" t="str">
        <v>Angola</v>
      </c>
      <c r="AO52" s="7">
        <v>56</v>
      </c>
      <c r="AP52" s="7">
        <v>60.991233793130377</v>
      </c>
      <c r="AQ52" s="7">
        <v>-4.9912337931303767</v>
      </c>
      <c r="AR52" s="7">
        <v>2.0371137260427013E-3</v>
      </c>
      <c r="AS52" s="7">
        <v>-0.8148926927327087</v>
      </c>
      <c r="AT52" s="7">
        <v>2.7110137931158338E-4</v>
      </c>
      <c r="AU52" s="7">
        <v>-2.0947025706277178</v>
      </c>
      <c r="AV52" s="7">
        <v>-3.3683140766950603</v>
      </c>
      <c r="AW52" s="7">
        <v>0.90271407030837214</v>
      </c>
      <c r="AX52" s="7">
        <v>-5.0014222590640509</v>
      </c>
      <c r="AY52" s="7" t="e">
        <v>#N/A</v>
      </c>
      <c r="AZ52" s="7">
        <v>60.991233793130377</v>
      </c>
      <c r="BA52" s="7">
        <v>-4.9912337931303767</v>
      </c>
      <c r="BU52" t="b">
        <v>1</v>
      </c>
      <c r="BW52">
        <v>1</v>
      </c>
      <c r="BX52">
        <v>1</v>
      </c>
      <c r="BY52">
        <v>348</v>
      </c>
      <c r="BZ52">
        <v>8.33</v>
      </c>
      <c r="CA52">
        <v>23.965612</v>
      </c>
    </row>
    <row r="53" spans="20:79" x14ac:dyDescent="0.25">
      <c r="T53" s="14"/>
      <c r="U53" s="14"/>
      <c r="V53" s="14"/>
      <c r="W53" s="14"/>
      <c r="X53" s="14"/>
      <c r="Y53" s="14"/>
      <c r="AB53" s="7"/>
      <c r="AC53" s="7"/>
      <c r="AD53" s="7"/>
      <c r="AE53" s="19"/>
      <c r="AF53" s="7"/>
      <c r="AG53" s="7"/>
      <c r="AH53" s="7"/>
      <c r="AK53" s="17" t="str" cm="1">
        <f t="array" ref="AK53">IF(ROW()-18&lt;=IFERROR(ROWS(_xlfn.ANCHORARRAY($AL$19)),0),INDEX(_xlfn.ANCHORARRAY($AL$19),ROW()-18),"")</f>
        <v/>
      </c>
      <c r="AN53" t="str">
        <v>Angola</v>
      </c>
      <c r="AO53" s="7">
        <v>51</v>
      </c>
      <c r="AP53" s="7">
        <v>60.78029456193169</v>
      </c>
      <c r="AQ53" s="7">
        <v>-9.7802945619316901</v>
      </c>
      <c r="AR53" s="7">
        <v>2.0061031546269154E-3</v>
      </c>
      <c r="AS53" s="7">
        <v>-1.5967528424464938</v>
      </c>
      <c r="AT53" s="7">
        <v>1.025016288935539E-3</v>
      </c>
      <c r="AU53" s="7">
        <v>-2.0947025706277178</v>
      </c>
      <c r="AV53" s="7">
        <v>-3.3663788243690571</v>
      </c>
      <c r="AW53" s="7">
        <v>1.2636268604483263</v>
      </c>
      <c r="AX53" s="7">
        <v>-9.7999542811302653</v>
      </c>
      <c r="AY53" s="7" t="e">
        <v>#N/A</v>
      </c>
      <c r="AZ53" s="7">
        <v>60.78029456193169</v>
      </c>
      <c r="BA53" s="7">
        <v>-9.7802945619316901</v>
      </c>
      <c r="BU53" t="b">
        <v>1</v>
      </c>
      <c r="BW53">
        <v>1</v>
      </c>
      <c r="BX53">
        <v>1</v>
      </c>
      <c r="BY53">
        <v>355</v>
      </c>
      <c r="BZ53">
        <v>8.1</v>
      </c>
      <c r="CA53">
        <v>35.958572789999998</v>
      </c>
    </row>
    <row r="54" spans="20:79" x14ac:dyDescent="0.25">
      <c r="T54" s="14"/>
      <c r="U54" s="14"/>
      <c r="V54" s="14"/>
      <c r="W54" s="14"/>
      <c r="X54" s="14"/>
      <c r="Y54" s="14"/>
      <c r="AB54" s="7"/>
      <c r="AC54" s="7"/>
      <c r="AD54" s="7"/>
      <c r="AE54" s="19"/>
      <c r="AF54" s="7"/>
      <c r="AG54" s="7"/>
      <c r="AH54" s="7"/>
      <c r="AK54" s="17" t="str" cm="1">
        <f t="array" ref="AK54">IF(ROW()-18&lt;=IFERROR(ROWS(_xlfn.ANCHORARRAY($AL$19)),0),INDEX(_xlfn.ANCHORARRAY($AL$19),ROW()-18),"")</f>
        <v/>
      </c>
      <c r="AN54" t="str">
        <v>Angola</v>
      </c>
      <c r="AO54" s="7">
        <v>49.6</v>
      </c>
      <c r="AP54" s="7">
        <v>60.475259369182908</v>
      </c>
      <c r="AQ54" s="7">
        <v>-10.875259369182906</v>
      </c>
      <c r="AR54" s="7">
        <v>1.9629433361754529E-3</v>
      </c>
      <c r="AS54" s="7">
        <v>-1.7754808632524206</v>
      </c>
      <c r="AT54" s="7">
        <v>1.2400039922540868E-3</v>
      </c>
      <c r="AU54" s="7">
        <v>-2.0785366008051032</v>
      </c>
      <c r="AV54" s="7">
        <v>-3.3609415831526968</v>
      </c>
      <c r="AW54" s="7">
        <v>1.3324717119895719</v>
      </c>
      <c r="AX54" s="7">
        <v>-10.896648873475739</v>
      </c>
      <c r="AY54" s="7" t="e">
        <v>#N/A</v>
      </c>
      <c r="AZ54" s="7">
        <v>60.475259369182908</v>
      </c>
      <c r="BA54" s="7">
        <v>-10.875259369182906</v>
      </c>
      <c r="BU54" t="b">
        <v>1</v>
      </c>
      <c r="BW54">
        <v>1</v>
      </c>
      <c r="BX54">
        <v>1</v>
      </c>
      <c r="BY54">
        <v>358</v>
      </c>
      <c r="BZ54">
        <v>8.24</v>
      </c>
      <c r="CA54">
        <v>256.12252430000001</v>
      </c>
    </row>
    <row r="55" spans="20:79" x14ac:dyDescent="0.25">
      <c r="T55" s="14"/>
      <c r="U55" s="14"/>
      <c r="V55" s="14"/>
      <c r="W55" s="14"/>
      <c r="X55" s="14"/>
      <c r="Y55" s="14"/>
      <c r="AB55" s="7"/>
      <c r="AC55" s="7"/>
      <c r="AD55" s="7"/>
      <c r="AE55" s="19"/>
      <c r="AF55" s="7"/>
      <c r="AG55" s="7"/>
      <c r="AH55" s="7"/>
      <c r="AK55" s="17" t="str" cm="1">
        <f t="array" ref="AK55">IF(ROW()-18&lt;=IFERROR(ROWS(_xlfn.ANCHORARRAY($AL$19)),0),INDEX(_xlfn.ANCHORARRAY($AL$19),ROW()-18),"")</f>
        <v/>
      </c>
      <c r="AN55" t="str">
        <v>Angola</v>
      </c>
      <c r="AO55" s="7">
        <v>49.1</v>
      </c>
      <c r="AP55" s="7">
        <v>60.012364760250463</v>
      </c>
      <c r="AQ55" s="7">
        <v>-10.912364760250462</v>
      </c>
      <c r="AR55" s="7">
        <v>1.7843582402323154E-3</v>
      </c>
      <c r="AS55" s="7">
        <v>-1.7813792720822998</v>
      </c>
      <c r="AT55" s="7">
        <v>1.1344894584335765E-3</v>
      </c>
      <c r="AU55" s="7">
        <v>-2.0706531127579018</v>
      </c>
      <c r="AV55" s="7">
        <v>-3.3140448043752504</v>
      </c>
      <c r="AW55" s="7">
        <v>1.3346832103845092</v>
      </c>
      <c r="AX55" s="7">
        <v>-10.931871134590626</v>
      </c>
      <c r="AY55" s="7" t="e">
        <v>#N/A</v>
      </c>
      <c r="AZ55" s="7">
        <v>60.012364760250463</v>
      </c>
      <c r="BA55" s="7">
        <v>-10.912364760250462</v>
      </c>
      <c r="BU55" t="b">
        <v>1</v>
      </c>
      <c r="BW55">
        <v>1</v>
      </c>
      <c r="BX55">
        <v>1</v>
      </c>
      <c r="BY55">
        <v>361</v>
      </c>
      <c r="BZ55">
        <v>8.06</v>
      </c>
      <c r="CA55">
        <v>239.89139209999999</v>
      </c>
    </row>
    <row r="56" spans="20:79" x14ac:dyDescent="0.25">
      <c r="T56" s="14"/>
      <c r="U56" s="14"/>
      <c r="V56" s="14"/>
      <c r="W56" s="14"/>
      <c r="X56" s="14"/>
      <c r="Y56" s="14"/>
      <c r="AB56" s="7"/>
      <c r="AC56" s="7"/>
      <c r="AD56" s="7"/>
      <c r="AE56" s="19"/>
      <c r="AF56" s="7"/>
      <c r="AG56" s="7"/>
      <c r="AH56" s="7"/>
      <c r="AK56" s="17" t="str" cm="1">
        <f t="array" ref="AK56">IF(ROW()-18&lt;=IFERROR(ROWS(_xlfn.ANCHORARRAY($AL$19)),0),INDEX(_xlfn.ANCHORARRAY($AL$19),ROW()-18),"")</f>
        <v/>
      </c>
      <c r="AN56" t="str">
        <v>Angola</v>
      </c>
      <c r="AO56" s="7">
        <v>48.7</v>
      </c>
      <c r="AP56" s="7">
        <v>59.968919494621822</v>
      </c>
      <c r="AQ56" s="7">
        <v>-11.268919494621819</v>
      </c>
      <c r="AR56" s="7">
        <v>1.8193886474375165E-3</v>
      </c>
      <c r="AS56" s="7">
        <v>-1.839617011468583</v>
      </c>
      <c r="AT56" s="7">
        <v>1.2336761822974278E-3</v>
      </c>
      <c r="AU56" s="7">
        <v>-2.0706531127579018</v>
      </c>
      <c r="AV56" s="7">
        <v>-3.2950493399384082</v>
      </c>
      <c r="AW56" s="7">
        <v>1.3563248178325806</v>
      </c>
      <c r="AX56" s="7">
        <v>-11.289459408906088</v>
      </c>
      <c r="AY56" s="7" t="e">
        <v>#N/A</v>
      </c>
      <c r="AZ56" s="7">
        <v>59.968919494621822</v>
      </c>
      <c r="BA56" s="7">
        <v>-11.268919494621819</v>
      </c>
      <c r="BU56" t="b">
        <v>1</v>
      </c>
      <c r="BW56">
        <v>1</v>
      </c>
      <c r="BX56">
        <v>1</v>
      </c>
      <c r="BY56">
        <v>365</v>
      </c>
      <c r="BZ56">
        <v>7.8</v>
      </c>
      <c r="CA56">
        <v>191.65374069999999</v>
      </c>
    </row>
    <row r="57" spans="20:79" x14ac:dyDescent="0.25">
      <c r="T57" s="14"/>
      <c r="U57" s="14"/>
      <c r="V57" s="14"/>
      <c r="W57" s="14"/>
      <c r="X57" s="14"/>
      <c r="Y57" s="14"/>
      <c r="AB57" s="7"/>
      <c r="AC57" s="7"/>
      <c r="AD57" s="7"/>
      <c r="AE57" s="19"/>
      <c r="AF57" s="7"/>
      <c r="AG57" s="7"/>
      <c r="AH57" s="7"/>
      <c r="AK57" s="17" t="str" cm="1">
        <f t="array" ref="AK57">IF(ROW()-18&lt;=IFERROR(ROWS(_xlfn.ANCHORARRAY($AL$19)),0),INDEX(_xlfn.ANCHORARRAY($AL$19),ROW()-18),"")</f>
        <v/>
      </c>
      <c r="AN57" t="str">
        <v>Angola</v>
      </c>
      <c r="AO57" s="7">
        <v>48.2</v>
      </c>
      <c r="AP57" s="7">
        <v>59.479789625624754</v>
      </c>
      <c r="AQ57" s="7">
        <v>-11.279789625624751</v>
      </c>
      <c r="AR57" s="7">
        <v>1.6952855999963631E-3</v>
      </c>
      <c r="AS57" s="7">
        <v>-1.8412770687238038</v>
      </c>
      <c r="AT57" s="7">
        <v>1.1514578255261516E-3</v>
      </c>
      <c r="AU57" s="7">
        <v>-2.0552615631768392</v>
      </c>
      <c r="AV57" s="7">
        <v>-3.2788131518154251</v>
      </c>
      <c r="AW57" s="7">
        <v>1.356936648751077</v>
      </c>
      <c r="AX57" s="7">
        <v>-11.298944563638644</v>
      </c>
      <c r="AY57" s="7" t="e">
        <v>#N/A</v>
      </c>
      <c r="AZ57" s="7">
        <v>59.479789625624754</v>
      </c>
      <c r="BA57" s="7">
        <v>-11.279789625624751</v>
      </c>
      <c r="BU57" t="b">
        <v>1</v>
      </c>
      <c r="BW57">
        <v>1</v>
      </c>
      <c r="BX57">
        <v>1</v>
      </c>
      <c r="BY57">
        <v>369</v>
      </c>
      <c r="BZ57">
        <v>7.01</v>
      </c>
      <c r="CA57">
        <v>212.9229325</v>
      </c>
    </row>
    <row r="58" spans="20:79" x14ac:dyDescent="0.25">
      <c r="T58" s="14"/>
      <c r="U58" s="14"/>
      <c r="V58" s="14"/>
      <c r="W58" s="14"/>
      <c r="X58" s="14"/>
      <c r="Y58" s="14"/>
      <c r="AB58" s="7"/>
      <c r="AC58" s="7"/>
      <c r="AD58" s="7"/>
      <c r="AE58" s="19"/>
      <c r="AF58" s="7"/>
      <c r="AG58" s="7"/>
      <c r="AH58" s="7"/>
      <c r="AK58" s="17" t="str" cm="1">
        <f t="array" ref="AK58">IF(ROW()-18&lt;=IFERROR(ROWS(_xlfn.ANCHORARRAY($AL$19)),0),INDEX(_xlfn.ANCHORARRAY($AL$19),ROW()-18),"")</f>
        <v/>
      </c>
      <c r="AN58" t="str">
        <v>Angola</v>
      </c>
      <c r="AO58" s="7">
        <v>47.7</v>
      </c>
      <c r="AP58" s="7">
        <v>58.923586549240326</v>
      </c>
      <c r="AQ58" s="7">
        <v>-11.223586549240324</v>
      </c>
      <c r="AR58" s="7">
        <v>1.6622973331430247E-3</v>
      </c>
      <c r="AS58" s="7">
        <v>-1.8320723873499023</v>
      </c>
      <c r="AT58" s="7">
        <v>1.1177546605696442E-3</v>
      </c>
      <c r="AU58" s="7">
        <v>-2.0552615631768392</v>
      </c>
      <c r="AV58" s="7">
        <v>-3.2655166737422667</v>
      </c>
      <c r="AW58" s="7">
        <v>1.3535406855170267</v>
      </c>
      <c r="AX58" s="7">
        <v>-11.242274552246986</v>
      </c>
      <c r="AY58" s="7" t="e">
        <v>#N/A</v>
      </c>
      <c r="AZ58" s="7">
        <v>58.923586549240326</v>
      </c>
      <c r="BA58" s="7">
        <v>-11.223586549240324</v>
      </c>
      <c r="BU58" t="b">
        <v>1</v>
      </c>
      <c r="BW58">
        <v>1</v>
      </c>
      <c r="BX58">
        <v>1</v>
      </c>
      <c r="BY58">
        <v>371</v>
      </c>
      <c r="BZ58">
        <v>7.07</v>
      </c>
      <c r="CA58">
        <v>249.9101958</v>
      </c>
    </row>
    <row r="59" spans="20:79" x14ac:dyDescent="0.25">
      <c r="T59" s="14"/>
      <c r="U59" s="14"/>
      <c r="V59" s="14"/>
      <c r="W59" s="14"/>
      <c r="X59" s="14"/>
      <c r="Y59" s="14"/>
      <c r="AB59" s="7"/>
      <c r="AC59" s="7"/>
      <c r="AD59" s="7"/>
      <c r="AE59" s="19"/>
      <c r="AF59" s="7"/>
      <c r="AG59" s="7"/>
      <c r="AH59" s="7"/>
      <c r="AK59" s="17" t="str" cm="1">
        <f t="array" ref="AK59">IF(ROW()-18&lt;=IFERROR(ROWS(_xlfn.ANCHORARRAY($AL$19)),0),INDEX(_xlfn.ANCHORARRAY($AL$19),ROW()-18),"")</f>
        <v/>
      </c>
      <c r="AN59" t="str">
        <v>Angola</v>
      </c>
      <c r="AO59" s="7">
        <v>47.4</v>
      </c>
      <c r="AP59" s="7">
        <v>58.621559786662679</v>
      </c>
      <c r="AQ59" s="7">
        <v>-11.221559786662681</v>
      </c>
      <c r="AR59" s="7">
        <v>1.5610063068651489E-3</v>
      </c>
      <c r="AS59" s="7">
        <v>-1.8316486336359694</v>
      </c>
      <c r="AT59" s="7">
        <v>1.0490530533379685E-3</v>
      </c>
      <c r="AU59" s="7">
        <v>-2.0552615631768392</v>
      </c>
      <c r="AV59" s="7">
        <v>-3.2539629449742344</v>
      </c>
      <c r="AW59" s="7">
        <v>1.3533841411942027</v>
      </c>
      <c r="AX59" s="7">
        <v>-11.239104099044804</v>
      </c>
      <c r="AY59" s="7" t="e">
        <v>#N/A</v>
      </c>
      <c r="AZ59" s="7">
        <v>58.621559786662679</v>
      </c>
      <c r="BA59" s="7">
        <v>-11.221559786662681</v>
      </c>
      <c r="BU59" t="b">
        <v>1</v>
      </c>
      <c r="BW59">
        <v>1</v>
      </c>
      <c r="BX59">
        <v>1</v>
      </c>
      <c r="BY59">
        <v>375</v>
      </c>
      <c r="BZ59">
        <v>6.35</v>
      </c>
      <c r="CA59">
        <v>184.8213446</v>
      </c>
    </row>
    <row r="60" spans="20:79" x14ac:dyDescent="0.25">
      <c r="T60" s="14"/>
      <c r="U60" s="14"/>
      <c r="V60" s="14"/>
      <c r="W60" s="14"/>
      <c r="X60" s="14"/>
      <c r="Y60" s="14"/>
      <c r="AB60" s="7"/>
      <c r="AC60" s="7"/>
      <c r="AD60" s="7"/>
      <c r="AE60" s="19"/>
      <c r="AF60" s="7"/>
      <c r="AG60" s="7"/>
      <c r="AH60" s="7"/>
      <c r="AK60" s="17" t="str" cm="1">
        <f t="array" ref="AK60">IF(ROW()-18&lt;=IFERROR(ROWS(_xlfn.ANCHORARRAY($AL$19)),0),INDEX(_xlfn.ANCHORARRAY($AL$19),ROW()-18),"")</f>
        <v/>
      </c>
      <c r="AN60" t="str">
        <v>Angola</v>
      </c>
      <c r="AO60" s="7">
        <v>47.1</v>
      </c>
      <c r="AP60" s="7">
        <v>57.819137305153902</v>
      </c>
      <c r="AQ60" s="7">
        <v>-10.7191373051539</v>
      </c>
      <c r="AR60" s="7">
        <v>1.5131575706687449E-3</v>
      </c>
      <c r="AS60" s="7">
        <v>-1.7495983740953744</v>
      </c>
      <c r="AT60" s="7">
        <v>9.2778754330049326E-4</v>
      </c>
      <c r="AU60" s="7">
        <v>-2.0552615631768392</v>
      </c>
      <c r="AV60" s="7">
        <v>-3.2193923830379401</v>
      </c>
      <c r="AW60" s="7">
        <v>1.322723846498344</v>
      </c>
      <c r="AX60" s="7">
        <v>-10.735381629140052</v>
      </c>
      <c r="AY60" s="7" t="e">
        <v>#N/A</v>
      </c>
      <c r="AZ60" s="7">
        <v>57.819137305153902</v>
      </c>
      <c r="BA60" s="7">
        <v>-10.7191373051539</v>
      </c>
      <c r="BU60" t="b">
        <v>1</v>
      </c>
      <c r="BW60">
        <v>1</v>
      </c>
      <c r="BX60">
        <v>1</v>
      </c>
      <c r="BY60">
        <v>381</v>
      </c>
      <c r="BZ60">
        <v>5.84</v>
      </c>
      <c r="CA60">
        <v>25.08688824</v>
      </c>
    </row>
    <row r="61" spans="20:79" x14ac:dyDescent="0.25">
      <c r="T61" s="14"/>
      <c r="U61" s="14"/>
      <c r="V61" s="14"/>
      <c r="W61" s="14"/>
      <c r="X61" s="14"/>
      <c r="Y61" s="14"/>
      <c r="AB61" s="7"/>
      <c r="AC61" s="7"/>
      <c r="AD61" s="7"/>
      <c r="AE61" s="19"/>
      <c r="AF61" s="7"/>
      <c r="AG61" s="7"/>
      <c r="AH61" s="7"/>
      <c r="AK61" s="17" t="str" cm="1">
        <f t="array" ref="AK61">IF(ROW()-18&lt;=IFERROR(ROWS(_xlfn.ANCHORARRAY($AL$19)),0),INDEX(_xlfn.ANCHORARRAY($AL$19),ROW()-18),"")</f>
        <v/>
      </c>
      <c r="AN61" t="str">
        <v>Angola</v>
      </c>
      <c r="AO61" s="7">
        <v>46.8</v>
      </c>
      <c r="AP61" s="7">
        <v>57.731854043413584</v>
      </c>
      <c r="AQ61" s="7">
        <v>-10.931854043413587</v>
      </c>
      <c r="AR61" s="7">
        <v>1.5344463954298098E-3</v>
      </c>
      <c r="AS61" s="7">
        <v>-1.7843374346550578</v>
      </c>
      <c r="AT61" s="7">
        <v>9.7859412510795281E-4</v>
      </c>
      <c r="AU61" s="7">
        <v>-2.0552615631768392</v>
      </c>
      <c r="AV61" s="7">
        <v>-3.2153395739979591</v>
      </c>
      <c r="AW61" s="7">
        <v>1.3357909397263696</v>
      </c>
      <c r="AX61" s="7">
        <v>-10.948654166333926</v>
      </c>
      <c r="AY61" s="7" t="e">
        <v>#N/A</v>
      </c>
      <c r="AZ61" s="7">
        <v>57.731854043413584</v>
      </c>
      <c r="BA61" s="7">
        <v>-10.931854043413587</v>
      </c>
      <c r="BU61" t="b">
        <v>1</v>
      </c>
      <c r="BW61">
        <v>1</v>
      </c>
      <c r="BX61">
        <v>1</v>
      </c>
      <c r="BY61">
        <v>382</v>
      </c>
      <c r="BZ61">
        <v>5.04</v>
      </c>
      <c r="CA61">
        <v>98.191451169999993</v>
      </c>
    </row>
    <row r="62" spans="20:79" x14ac:dyDescent="0.25">
      <c r="T62" s="14"/>
      <c r="U62" s="14"/>
      <c r="V62" s="14"/>
      <c r="W62" s="14"/>
      <c r="X62" s="14"/>
      <c r="Y62" s="14"/>
      <c r="AB62" s="7"/>
      <c r="AC62" s="7"/>
      <c r="AD62" s="7"/>
      <c r="AE62" s="19"/>
      <c r="AF62" s="7"/>
      <c r="AG62" s="7"/>
      <c r="AH62" s="7"/>
      <c r="AK62" s="17" t="str" cm="1">
        <f t="array" ref="AK62">IF(ROW()-18&lt;=IFERROR(ROWS(_xlfn.ANCHORARRAY($AL$19)),0),INDEX(_xlfn.ANCHORARRAY($AL$19),ROW()-18),"")</f>
        <v/>
      </c>
      <c r="AN62" t="str">
        <v>Angola</v>
      </c>
      <c r="AO62" s="7">
        <v>46.5</v>
      </c>
      <c r="AP62" s="7">
        <v>57.33841004551914</v>
      </c>
      <c r="AQ62" s="7">
        <v>-10.83841004551914</v>
      </c>
      <c r="AR62" s="7">
        <v>1.5796267735198955E-3</v>
      </c>
      <c r="AS62" s="7">
        <v>-1.7691251882868539</v>
      </c>
      <c r="AT62" s="7">
        <v>9.9034879879531619E-4</v>
      </c>
      <c r="AU62" s="7">
        <v>-2.0187803447283761</v>
      </c>
      <c r="AV62" s="7">
        <v>-3.1782507868680989</v>
      </c>
      <c r="AW62" s="7">
        <v>1.3300846545565639</v>
      </c>
      <c r="AX62" s="7">
        <v>-10.855557775222373</v>
      </c>
      <c r="AY62" s="7" t="e">
        <v>#N/A</v>
      </c>
      <c r="AZ62" s="7">
        <v>57.33841004551914</v>
      </c>
      <c r="BA62" s="7">
        <v>-10.83841004551914</v>
      </c>
      <c r="BU62" t="b">
        <v>1</v>
      </c>
      <c r="BW62">
        <v>1</v>
      </c>
      <c r="BX62">
        <v>1</v>
      </c>
      <c r="BY62">
        <v>386</v>
      </c>
      <c r="BZ62">
        <v>3.53</v>
      </c>
      <c r="CA62">
        <v>8.8667774999999995</v>
      </c>
    </row>
    <row r="63" spans="20:79" x14ac:dyDescent="0.25">
      <c r="AN63" t="str">
        <v>Angola</v>
      </c>
      <c r="AO63" s="7">
        <v>45.7</v>
      </c>
      <c r="AP63" s="7">
        <v>72.637878212263402</v>
      </c>
      <c r="AQ63" s="7">
        <v>-26.937878212263399</v>
      </c>
      <c r="AR63" s="7">
        <v>1.0048254438216298E-3</v>
      </c>
      <c r="AS63" s="7">
        <v>-4.3957339140482263</v>
      </c>
      <c r="AT63" s="7">
        <v>3.8870490395062456E-3</v>
      </c>
      <c r="AU63" s="7">
        <v>-2.0187803447283761</v>
      </c>
      <c r="AV63" s="7">
        <v>-3.1647399446245665</v>
      </c>
      <c r="AW63" s="7">
        <v>2.0966005613965257</v>
      </c>
      <c r="AX63" s="7">
        <v>-26.964973303530758</v>
      </c>
      <c r="AY63" s="7" t="e">
        <v>#N/A</v>
      </c>
      <c r="AZ63" s="7">
        <v>72.637878212263402</v>
      </c>
      <c r="BA63" s="7">
        <v>-26.937878212263399</v>
      </c>
      <c r="BU63" t="b">
        <v>1</v>
      </c>
      <c r="BW63">
        <v>1</v>
      </c>
      <c r="BX63">
        <v>1</v>
      </c>
      <c r="BY63">
        <v>388</v>
      </c>
      <c r="BZ63">
        <v>3.49</v>
      </c>
      <c r="CA63">
        <v>35.93349121</v>
      </c>
    </row>
    <row r="64" spans="20:79" x14ac:dyDescent="0.25">
      <c r="AN64" t="str">
        <v>Angola</v>
      </c>
      <c r="AO64" s="7">
        <v>45.3</v>
      </c>
      <c r="AP64" s="7">
        <v>72.175846125276749</v>
      </c>
      <c r="AQ64" s="7">
        <v>-26.875846125276752</v>
      </c>
      <c r="AR64" s="7">
        <v>1.0400614658324619E-3</v>
      </c>
      <c r="AS64" s="7">
        <v>-4.3856888383986314</v>
      </c>
      <c r="AT64" s="7">
        <v>4.0051294810293063E-3</v>
      </c>
      <c r="AU64" s="7">
        <v>-2.0049108581893313</v>
      </c>
      <c r="AV64" s="7">
        <v>-3.1546426835863177</v>
      </c>
      <c r="AW64" s="7">
        <v>2.094203628685289</v>
      </c>
      <c r="AX64" s="7">
        <v>-26.903827759813126</v>
      </c>
      <c r="AY64" s="7" t="e">
        <v>#N/A</v>
      </c>
      <c r="AZ64" s="7">
        <v>72.175846125276749</v>
      </c>
      <c r="BA64" s="7">
        <v>-26.875846125276752</v>
      </c>
      <c r="BU64" t="b">
        <v>1</v>
      </c>
      <c r="BW64">
        <v>1</v>
      </c>
      <c r="BX64">
        <v>1</v>
      </c>
      <c r="BY64">
        <v>391</v>
      </c>
      <c r="BZ64">
        <v>2.82</v>
      </c>
      <c r="CA64">
        <v>24.037942000000001</v>
      </c>
    </row>
    <row r="65" spans="40:79" x14ac:dyDescent="0.25">
      <c r="AN65" t="str">
        <v>Antigua and Barbuda</v>
      </c>
      <c r="AO65" s="7">
        <v>76.2</v>
      </c>
      <c r="AP65" s="7">
        <v>72.499501684736117</v>
      </c>
      <c r="AQ65" s="7">
        <v>3.7004983152638857</v>
      </c>
      <c r="AR65" s="7">
        <v>1.7396628549711309E-3</v>
      </c>
      <c r="AS65" s="7">
        <v>0.60407103005127116</v>
      </c>
      <c r="AT65" s="7">
        <v>1.2718247932169664E-4</v>
      </c>
      <c r="AU65" s="7">
        <v>-2.0049108581893313</v>
      </c>
      <c r="AV65" s="7">
        <v>-3.1395941190862064</v>
      </c>
      <c r="AW65" s="7">
        <v>0.7772200653941399</v>
      </c>
      <c r="AX65" s="7">
        <v>3.7069471535322269</v>
      </c>
      <c r="AY65" s="7" t="e">
        <v>#N/A</v>
      </c>
      <c r="AZ65" s="7">
        <v>72.499501684736117</v>
      </c>
      <c r="BA65" s="7">
        <v>3.7004983152638857</v>
      </c>
      <c r="BU65" t="b">
        <v>1</v>
      </c>
      <c r="BW65">
        <v>1</v>
      </c>
      <c r="BX65">
        <v>1</v>
      </c>
      <c r="BY65">
        <v>44</v>
      </c>
      <c r="BZ65">
        <v>2.58</v>
      </c>
      <c r="CA65">
        <v>30.359936470000001</v>
      </c>
    </row>
    <row r="66" spans="40:79" x14ac:dyDescent="0.25">
      <c r="AN66" t="str">
        <v>Antigua and Barbuda</v>
      </c>
      <c r="AO66" s="7">
        <v>76.099999999999994</v>
      </c>
      <c r="AP66" s="7">
        <v>72.155085538826555</v>
      </c>
      <c r="AQ66" s="7">
        <v>3.9449144611734397</v>
      </c>
      <c r="AR66" s="7">
        <v>1.5928433056064731E-3</v>
      </c>
      <c r="AS66" s="7">
        <v>0.64392228218127778</v>
      </c>
      <c r="AT66" s="7">
        <v>1.3230073961203789E-4</v>
      </c>
      <c r="AU66" s="7">
        <v>-1.9914166473911747</v>
      </c>
      <c r="AV66" s="7">
        <v>-3.1387037199748522</v>
      </c>
      <c r="AW66" s="7">
        <v>0.80244768189663163</v>
      </c>
      <c r="AX66" s="7">
        <v>3.951208116570978</v>
      </c>
      <c r="AY66" s="7" t="e">
        <v>#N/A</v>
      </c>
      <c r="AZ66" s="7">
        <v>72.155085538826555</v>
      </c>
      <c r="BA66" s="7">
        <v>3.9449144611734397</v>
      </c>
      <c r="BU66" t="b">
        <v>1</v>
      </c>
      <c r="BW66">
        <v>1</v>
      </c>
      <c r="BX66">
        <v>1</v>
      </c>
      <c r="BY66">
        <v>48</v>
      </c>
      <c r="BZ66">
        <v>1.85</v>
      </c>
      <c r="CA66">
        <v>15.88149254</v>
      </c>
    </row>
    <row r="67" spans="40:79" x14ac:dyDescent="0.25">
      <c r="AN67" t="str">
        <v>Antigua and Barbuda</v>
      </c>
      <c r="AO67" s="7">
        <v>75.900000000000006</v>
      </c>
      <c r="AP67" s="7">
        <v>72.060142625104433</v>
      </c>
      <c r="AQ67" s="7">
        <v>3.8398573748955727</v>
      </c>
      <c r="AR67" s="7">
        <v>1.5148621842262936E-3</v>
      </c>
      <c r="AS67" s="7">
        <v>0.62674950075547631</v>
      </c>
      <c r="AT67" s="7">
        <v>1.1919265905221405E-4</v>
      </c>
      <c r="AU67" s="7">
        <v>-1.9914166473911747</v>
      </c>
      <c r="AV67" s="7">
        <v>-3.1074159587153036</v>
      </c>
      <c r="AW67" s="7">
        <v>0.79167512323899403</v>
      </c>
      <c r="AX67" s="7">
        <v>3.8456830547276994</v>
      </c>
      <c r="AY67" s="7" t="e">
        <v>#N/A</v>
      </c>
      <c r="AZ67" s="7">
        <v>72.060142625104433</v>
      </c>
      <c r="BA67" s="7">
        <v>3.8398573748955727</v>
      </c>
      <c r="BU67" t="b">
        <v>0</v>
      </c>
      <c r="BW67">
        <v>1</v>
      </c>
      <c r="BX67">
        <v>1</v>
      </c>
      <c r="BY67">
        <v>13</v>
      </c>
      <c r="BZ67">
        <v>0</v>
      </c>
      <c r="CA67">
        <v>0</v>
      </c>
    </row>
    <row r="68" spans="40:79" x14ac:dyDescent="0.25">
      <c r="AN68" t="str">
        <v>Antigua and Barbuda</v>
      </c>
      <c r="AO68" s="7">
        <v>75.7</v>
      </c>
      <c r="AP68" s="7">
        <v>71.63229593407965</v>
      </c>
      <c r="AQ68" s="7">
        <v>4.0677040659203527</v>
      </c>
      <c r="AR68" s="7">
        <v>1.3054562709782357E-3</v>
      </c>
      <c r="AS68" s="7">
        <v>0.66386950027113978</v>
      </c>
      <c r="AT68" s="7">
        <v>1.1521925969667837E-4</v>
      </c>
      <c r="AU68" s="7">
        <v>-1.9914166473911747</v>
      </c>
      <c r="AV68" s="7">
        <v>-3.0940397887120974</v>
      </c>
      <c r="AW68" s="7">
        <v>0.81478187281697656</v>
      </c>
      <c r="AX68" s="7">
        <v>4.0730212170099254</v>
      </c>
      <c r="AY68" s="7" t="e">
        <v>#N/A</v>
      </c>
      <c r="AZ68" s="7">
        <v>71.63229593407965</v>
      </c>
      <c r="BA68" s="7">
        <v>4.0677040659203527</v>
      </c>
      <c r="BU68" t="b">
        <v>1</v>
      </c>
      <c r="BW68">
        <v>1</v>
      </c>
      <c r="BX68">
        <v>1</v>
      </c>
      <c r="BY68">
        <v>131</v>
      </c>
      <c r="BZ68">
        <v>8.56</v>
      </c>
      <c r="CA68">
        <v>2422.9997739999999</v>
      </c>
    </row>
    <row r="69" spans="40:79" x14ac:dyDescent="0.25">
      <c r="AN69" t="str">
        <v>Antigua and Barbuda</v>
      </c>
      <c r="AO69" s="7">
        <v>75.599999999999994</v>
      </c>
      <c r="AP69" s="7">
        <v>71.649207580262782</v>
      </c>
      <c r="AQ69" s="7">
        <v>3.950792419737212</v>
      </c>
      <c r="AR69" s="7">
        <v>1.3515818059671905E-3</v>
      </c>
      <c r="AS69" s="7">
        <v>0.64480382970307271</v>
      </c>
      <c r="AT69" s="7">
        <v>1.1254207822067228E-4</v>
      </c>
      <c r="AU69" s="7">
        <v>-1.9914166473911747</v>
      </c>
      <c r="AV69" s="7">
        <v>-3.0935364258825935</v>
      </c>
      <c r="AW69" s="7">
        <v>0.80299678063057811</v>
      </c>
      <c r="AX69" s="7">
        <v>3.9561394658611384</v>
      </c>
      <c r="AY69" s="7" t="e">
        <v>#N/A</v>
      </c>
      <c r="AZ69" s="7">
        <v>71.649207580262782</v>
      </c>
      <c r="BA69" s="7">
        <v>3.950792419737212</v>
      </c>
      <c r="BU69" t="b">
        <v>1</v>
      </c>
      <c r="BW69">
        <v>1</v>
      </c>
      <c r="BX69">
        <v>1</v>
      </c>
      <c r="BY69">
        <v>133</v>
      </c>
      <c r="BZ69">
        <v>8.58</v>
      </c>
      <c r="CA69">
        <v>1991.430372</v>
      </c>
    </row>
    <row r="70" spans="40:79" x14ac:dyDescent="0.25">
      <c r="AN70" t="str">
        <v>Antigua and Barbuda</v>
      </c>
      <c r="AO70" s="7">
        <v>75.400000000000006</v>
      </c>
      <c r="AP70" s="7">
        <v>76.020673734248604</v>
      </c>
      <c r="AQ70" s="7">
        <v>-0.62067373424859795</v>
      </c>
      <c r="AR70" s="7">
        <v>1.869613413769026E-3</v>
      </c>
      <c r="AS70" s="7">
        <v>-0.10132565836111256</v>
      </c>
      <c r="AT70" s="7">
        <v>3.8462136268262203E-6</v>
      </c>
      <c r="AU70" s="7">
        <v>-1.9654675641042432</v>
      </c>
      <c r="AV70" s="7">
        <v>-3.0725897515024028</v>
      </c>
      <c r="AW70" s="7">
        <v>0.31831691497800202</v>
      </c>
      <c r="AX70" s="7">
        <v>-0.62183632778819964</v>
      </c>
      <c r="AY70" s="7" t="e">
        <v>#N/A</v>
      </c>
      <c r="AZ70" s="7">
        <v>76.020673734248604</v>
      </c>
      <c r="BA70" s="7">
        <v>-0.62067373424859795</v>
      </c>
      <c r="BU70" t="b">
        <v>1</v>
      </c>
      <c r="BW70">
        <v>1</v>
      </c>
      <c r="BX70">
        <v>1</v>
      </c>
      <c r="BY70">
        <v>134</v>
      </c>
      <c r="BZ70">
        <v>8.18</v>
      </c>
      <c r="CA70">
        <v>2156.2298420000002</v>
      </c>
    </row>
    <row r="71" spans="40:79" x14ac:dyDescent="0.25">
      <c r="AN71" t="str">
        <v>Antigua and Barbuda</v>
      </c>
      <c r="AO71" s="7">
        <v>75.2</v>
      </c>
      <c r="AP71" s="7">
        <v>70.534239571063324</v>
      </c>
      <c r="AQ71" s="7">
        <v>4.6657604289366787</v>
      </c>
      <c r="AR71" s="7">
        <v>1.2975864052386283E-3</v>
      </c>
      <c r="AS71" s="7">
        <v>0.761472267894859</v>
      </c>
      <c r="AT71" s="7">
        <v>1.5067401663215101E-4</v>
      </c>
      <c r="AU71" s="7">
        <v>-1.9654675641042432</v>
      </c>
      <c r="AV71" s="7">
        <v>-3.0545218885217711</v>
      </c>
      <c r="AW71" s="7">
        <v>0.87262378370914173</v>
      </c>
      <c r="AX71" s="7">
        <v>4.6718225223293404</v>
      </c>
      <c r="AY71" s="7" t="e">
        <v>#N/A</v>
      </c>
      <c r="AZ71" s="7">
        <v>70.534239571063324</v>
      </c>
      <c r="BA71" s="7">
        <v>4.6657604289366787</v>
      </c>
      <c r="BU71" t="b">
        <v>1</v>
      </c>
      <c r="BW71">
        <v>1</v>
      </c>
      <c r="BX71">
        <v>1</v>
      </c>
      <c r="BY71">
        <v>136</v>
      </c>
      <c r="BZ71">
        <v>7.84</v>
      </c>
      <c r="CA71">
        <v>1810.8753160000001</v>
      </c>
    </row>
    <row r="72" spans="40:79" x14ac:dyDescent="0.25">
      <c r="AN72" t="str">
        <v>Antigua and Barbuda</v>
      </c>
      <c r="AO72" s="7">
        <v>75</v>
      </c>
      <c r="AP72" s="7">
        <v>70.632456909942121</v>
      </c>
      <c r="AQ72" s="7">
        <v>4.3675430900578789</v>
      </c>
      <c r="AR72" s="7">
        <v>1.4141524775691365E-3</v>
      </c>
      <c r="AS72" s="7">
        <v>0.71284351114263722</v>
      </c>
      <c r="AT72" s="7">
        <v>1.4392267720574032E-4</v>
      </c>
      <c r="AU72" s="7">
        <v>-1.9654675641042432</v>
      </c>
      <c r="AV72" s="7">
        <v>-3.0009025326976033</v>
      </c>
      <c r="AW72" s="7">
        <v>0.84430060472715363</v>
      </c>
      <c r="AX72" s="7">
        <v>4.3737282086403413</v>
      </c>
      <c r="AY72" s="7" t="e">
        <v>#N/A</v>
      </c>
      <c r="AZ72" s="7">
        <v>70.632456909942121</v>
      </c>
      <c r="BA72" s="7">
        <v>4.3675430900578789</v>
      </c>
      <c r="BU72" t="b">
        <v>1</v>
      </c>
      <c r="BW72">
        <v>1</v>
      </c>
      <c r="BX72">
        <v>1</v>
      </c>
      <c r="BY72">
        <v>138</v>
      </c>
      <c r="BZ72">
        <v>7.84</v>
      </c>
      <c r="CA72">
        <v>1983.9569369999999</v>
      </c>
    </row>
    <row r="73" spans="40:79" x14ac:dyDescent="0.25">
      <c r="AN73" t="str">
        <v>Antigua and Barbuda</v>
      </c>
      <c r="AO73" s="7">
        <v>74.8</v>
      </c>
      <c r="AP73" s="7">
        <v>70.67228354539364</v>
      </c>
      <c r="AQ73" s="7">
        <v>4.1277164546063574</v>
      </c>
      <c r="AR73" s="7">
        <v>1.5236178367507443E-3</v>
      </c>
      <c r="AS73" s="7">
        <v>0.67373741196380044</v>
      </c>
      <c r="AT73" s="7">
        <v>1.3853183126536967E-4</v>
      </c>
      <c r="AU73" s="7">
        <v>-1.9654675641042432</v>
      </c>
      <c r="AV73" s="7">
        <v>-2.9930156144456386</v>
      </c>
      <c r="AW73" s="7">
        <v>0.82081508999518304</v>
      </c>
      <c r="AX73" s="7">
        <v>4.1340151137710963</v>
      </c>
      <c r="AY73" s="7" t="e">
        <v>#N/A</v>
      </c>
      <c r="AZ73" s="7">
        <v>70.67228354539364</v>
      </c>
      <c r="BA73" s="7">
        <v>4.1277164546063574</v>
      </c>
      <c r="BU73" t="b">
        <v>1</v>
      </c>
      <c r="BW73">
        <v>1</v>
      </c>
      <c r="BX73">
        <v>1</v>
      </c>
      <c r="BY73">
        <v>14</v>
      </c>
      <c r="BZ73">
        <v>7.82</v>
      </c>
      <c r="CA73">
        <v>149.35873549999999</v>
      </c>
    </row>
    <row r="74" spans="40:79" x14ac:dyDescent="0.25">
      <c r="AN74" t="str">
        <v>Antigua and Barbuda</v>
      </c>
      <c r="AO74" s="7">
        <v>74.599999999999994</v>
      </c>
      <c r="AP74" s="7">
        <v>71.044940449861699</v>
      </c>
      <c r="AQ74" s="7">
        <v>3.5550595501382958</v>
      </c>
      <c r="AR74" s="7">
        <v>1.3002820410003251E-3</v>
      </c>
      <c r="AS74" s="7">
        <v>0.58020186693551279</v>
      </c>
      <c r="AT74" s="7">
        <v>8.7657862536890454E-5</v>
      </c>
      <c r="AU74" s="7">
        <v>-1.9654675641042432</v>
      </c>
      <c r="AV74" s="7">
        <v>-2.989827744948522</v>
      </c>
      <c r="AW74" s="7">
        <v>0.76170983119263513</v>
      </c>
      <c r="AX74" s="7">
        <v>3.5596881487096246</v>
      </c>
      <c r="AY74" s="7" t="e">
        <v>#N/A</v>
      </c>
      <c r="AZ74" s="7">
        <v>71.044940449861699</v>
      </c>
      <c r="BA74" s="7">
        <v>3.5550595501382958</v>
      </c>
      <c r="BU74" t="b">
        <v>1</v>
      </c>
      <c r="BW74">
        <v>1</v>
      </c>
      <c r="BX74">
        <v>1</v>
      </c>
      <c r="BY74">
        <v>142</v>
      </c>
      <c r="BZ74">
        <v>8.27</v>
      </c>
      <c r="CA74">
        <v>180.77626950000001</v>
      </c>
    </row>
    <row r="75" spans="40:79" x14ac:dyDescent="0.25">
      <c r="AN75" t="str">
        <v>Antigua and Barbuda</v>
      </c>
      <c r="AO75" s="7">
        <v>74.400000000000006</v>
      </c>
      <c r="AP75" s="7">
        <v>69.753435372783144</v>
      </c>
      <c r="AQ75" s="7">
        <v>4.6465646272168613</v>
      </c>
      <c r="AR75" s="7">
        <v>1.0037297677034924E-3</v>
      </c>
      <c r="AS75" s="7">
        <v>0.75822788839782029</v>
      </c>
      <c r="AT75" s="7">
        <v>1.155267195562672E-4</v>
      </c>
      <c r="AU75" s="7">
        <v>-1.9347868830166586</v>
      </c>
      <c r="AV75" s="7">
        <v>-2.9398632565097942</v>
      </c>
      <c r="AW75" s="7">
        <v>0.87076281982972858</v>
      </c>
      <c r="AX75" s="7">
        <v>4.6512332084447081</v>
      </c>
      <c r="AY75" s="7" t="e">
        <v>#N/A</v>
      </c>
      <c r="AZ75" s="7">
        <v>69.753435372783144</v>
      </c>
      <c r="BA75" s="7">
        <v>4.6465646272168613</v>
      </c>
      <c r="BU75" t="b">
        <v>1</v>
      </c>
      <c r="BW75">
        <v>1</v>
      </c>
      <c r="BX75">
        <v>1</v>
      </c>
      <c r="BY75">
        <v>144</v>
      </c>
      <c r="BZ75">
        <v>8.64</v>
      </c>
      <c r="CA75">
        <v>257.96653079999999</v>
      </c>
    </row>
    <row r="76" spans="40:79" x14ac:dyDescent="0.25">
      <c r="AN76" t="str">
        <v>Antigua and Barbuda</v>
      </c>
      <c r="AO76" s="7">
        <v>74.2</v>
      </c>
      <c r="AP76" s="7">
        <v>70.311973890255757</v>
      </c>
      <c r="AQ76" s="7">
        <v>3.8880261097442457</v>
      </c>
      <c r="AR76" s="7">
        <v>9.7062336770740629E-4</v>
      </c>
      <c r="AS76" s="7">
        <v>0.63443882027318099</v>
      </c>
      <c r="AT76" s="7">
        <v>7.82135462029343E-5</v>
      </c>
      <c r="AU76" s="7">
        <v>-1.9347868830166586</v>
      </c>
      <c r="AV76" s="7">
        <v>-2.9175405810460697</v>
      </c>
      <c r="AW76" s="7">
        <v>0.79651667921844616</v>
      </c>
      <c r="AX76" s="7">
        <v>3.8918035852466133</v>
      </c>
      <c r="AY76" s="7" t="e">
        <v>#N/A</v>
      </c>
      <c r="AZ76" s="7">
        <v>70.311973890255757</v>
      </c>
      <c r="BA76" s="7">
        <v>3.8880261097442457</v>
      </c>
      <c r="BU76" t="b">
        <v>1</v>
      </c>
      <c r="BW76">
        <v>1</v>
      </c>
      <c r="BX76">
        <v>1</v>
      </c>
      <c r="BY76">
        <v>145</v>
      </c>
      <c r="BZ76">
        <v>8.93</v>
      </c>
      <c r="CA76">
        <v>216.3146941</v>
      </c>
    </row>
    <row r="77" spans="40:79" x14ac:dyDescent="0.25">
      <c r="AN77" t="str">
        <v>Antigua and Barbuda</v>
      </c>
      <c r="AO77" s="7">
        <v>74</v>
      </c>
      <c r="AP77" s="7">
        <v>70.101465485664917</v>
      </c>
      <c r="AQ77" s="7">
        <v>3.8985345143350827</v>
      </c>
      <c r="AR77" s="7">
        <v>9.5624326705648864E-4</v>
      </c>
      <c r="AS77" s="7">
        <v>0.63614897828125994</v>
      </c>
      <c r="AT77" s="7">
        <v>7.7469641068906401E-5</v>
      </c>
      <c r="AU77" s="7">
        <v>-1.9230085489113007</v>
      </c>
      <c r="AV77" s="7">
        <v>-2.8708397000947605</v>
      </c>
      <c r="AW77" s="7">
        <v>0.79758947979600381</v>
      </c>
      <c r="AX77" s="7">
        <v>3.9022660299524881</v>
      </c>
      <c r="AY77" s="7" t="e">
        <v>#N/A</v>
      </c>
      <c r="AZ77" s="7">
        <v>70.101465485664917</v>
      </c>
      <c r="BA77" s="7">
        <v>3.8985345143350827</v>
      </c>
      <c r="BU77" t="b">
        <v>1</v>
      </c>
      <c r="BW77">
        <v>1</v>
      </c>
      <c r="BX77">
        <v>1</v>
      </c>
      <c r="BY77">
        <v>147</v>
      </c>
      <c r="BZ77">
        <v>8.15</v>
      </c>
      <c r="CA77">
        <v>1455.6081859999999</v>
      </c>
    </row>
    <row r="78" spans="40:79" x14ac:dyDescent="0.25">
      <c r="AN78" t="str">
        <v>Antigua and Barbuda</v>
      </c>
      <c r="AO78" s="7">
        <v>73.8</v>
      </c>
      <c r="AP78" s="7">
        <v>69.704600897688948</v>
      </c>
      <c r="AQ78" s="7">
        <v>4.095399102311049</v>
      </c>
      <c r="AR78" s="7">
        <v>1.0422524428042334E-3</v>
      </c>
      <c r="AS78" s="7">
        <v>0.66830140881212396</v>
      </c>
      <c r="AT78" s="7">
        <v>9.3196703532347485E-5</v>
      </c>
      <c r="AU78" s="7">
        <v>-1.9230085489113007</v>
      </c>
      <c r="AV78" s="7">
        <v>-2.8685156883501985</v>
      </c>
      <c r="AW78" s="7">
        <v>0.81749703902345972</v>
      </c>
      <c r="AX78" s="7">
        <v>4.0996719954630159</v>
      </c>
      <c r="AY78" s="7" t="e">
        <v>#N/A</v>
      </c>
      <c r="AZ78" s="7">
        <v>69.704600897688948</v>
      </c>
      <c r="BA78" s="7">
        <v>4.095399102311049</v>
      </c>
      <c r="BU78" t="b">
        <v>1</v>
      </c>
      <c r="BW78">
        <v>1</v>
      </c>
      <c r="BX78">
        <v>1</v>
      </c>
      <c r="BY78">
        <v>149</v>
      </c>
      <c r="BZ78">
        <v>7.28</v>
      </c>
      <c r="CA78">
        <v>22.862952060000001</v>
      </c>
    </row>
    <row r="79" spans="40:79" x14ac:dyDescent="0.25">
      <c r="AN79" t="str">
        <v>Antigua and Barbuda</v>
      </c>
      <c r="AO79" s="7">
        <v>73.599999999999994</v>
      </c>
      <c r="AP79" s="7">
        <v>70.113334880037485</v>
      </c>
      <c r="AQ79" s="7">
        <v>3.4866651199625096</v>
      </c>
      <c r="AR79" s="7">
        <v>9.8839701211579341E-4</v>
      </c>
      <c r="AS79" s="7">
        <v>0.56895075306672804</v>
      </c>
      <c r="AT79" s="7">
        <v>6.4053112843960662E-5</v>
      </c>
      <c r="AU79" s="7">
        <v>-1.9230085489113007</v>
      </c>
      <c r="AV79" s="7">
        <v>-2.8588008140302534</v>
      </c>
      <c r="AW79" s="7">
        <v>0.75428824269421568</v>
      </c>
      <c r="AX79" s="7">
        <v>3.4901147389424216</v>
      </c>
      <c r="AY79" s="7" t="e">
        <v>#N/A</v>
      </c>
      <c r="AZ79" s="7">
        <v>70.113334880037485</v>
      </c>
      <c r="BA79" s="7">
        <v>3.4866651199625096</v>
      </c>
      <c r="BU79" t="b">
        <v>1</v>
      </c>
      <c r="BW79">
        <v>1</v>
      </c>
      <c r="BX79">
        <v>1</v>
      </c>
      <c r="BY79">
        <v>151</v>
      </c>
      <c r="BZ79">
        <v>7.16</v>
      </c>
      <c r="CA79">
        <v>1158.065259</v>
      </c>
    </row>
    <row r="80" spans="40:79" x14ac:dyDescent="0.25">
      <c r="AN80" t="str">
        <v>Argentina</v>
      </c>
      <c r="AO80" s="7">
        <v>76.2</v>
      </c>
      <c r="AP80" s="7">
        <v>71.876626128671077</v>
      </c>
      <c r="AQ80" s="7">
        <v>4.3233738713289256</v>
      </c>
      <c r="AR80" s="7">
        <v>1.2302894394261689E-3</v>
      </c>
      <c r="AS80" s="7">
        <v>0.70556953007336676</v>
      </c>
      <c r="AT80" s="7">
        <v>1.2264548467057175E-4</v>
      </c>
      <c r="AU80" s="7">
        <v>-1.9058261845387061</v>
      </c>
      <c r="AV80" s="7">
        <v>-2.8207936796474598</v>
      </c>
      <c r="AW80" s="7">
        <v>0.83998186294310351</v>
      </c>
      <c r="AX80" s="7">
        <v>4.3286994245173593</v>
      </c>
      <c r="AY80" s="7" t="e">
        <v>#N/A</v>
      </c>
      <c r="AZ80" s="7">
        <v>71.876626128671077</v>
      </c>
      <c r="BA80" s="7">
        <v>4.3233738713289256</v>
      </c>
      <c r="BU80" t="b">
        <v>1</v>
      </c>
      <c r="BW80">
        <v>1</v>
      </c>
      <c r="BX80">
        <v>1</v>
      </c>
      <c r="BY80">
        <v>153</v>
      </c>
      <c r="BZ80">
        <v>7.21</v>
      </c>
      <c r="CA80">
        <v>927.40758549999998</v>
      </c>
    </row>
    <row r="81" spans="40:79" x14ac:dyDescent="0.25">
      <c r="AN81" t="str">
        <v>Argentina</v>
      </c>
      <c r="AO81" s="7">
        <v>76</v>
      </c>
      <c r="AP81" s="7">
        <v>72.058746289408333</v>
      </c>
      <c r="AQ81" s="7">
        <v>3.941253710591667</v>
      </c>
      <c r="AR81" s="7">
        <v>1.3458621445895341E-3</v>
      </c>
      <c r="AS81" s="7">
        <v>0.6432451869986453</v>
      </c>
      <c r="AT81" s="7">
        <v>1.1152405663930438E-4</v>
      </c>
      <c r="AU81" s="7">
        <v>-1.9058261845387061</v>
      </c>
      <c r="AV81" s="7">
        <v>-2.8202322943413116</v>
      </c>
      <c r="AW81" s="7">
        <v>0.80202567726890472</v>
      </c>
      <c r="AX81" s="7">
        <v>3.9465652433538496</v>
      </c>
      <c r="AY81" s="7" t="e">
        <v>#N/A</v>
      </c>
      <c r="AZ81" s="7">
        <v>72.058746289408333</v>
      </c>
      <c r="BA81" s="7">
        <v>3.941253710591667</v>
      </c>
      <c r="BU81" t="b">
        <v>1</v>
      </c>
      <c r="BW81">
        <v>1</v>
      </c>
      <c r="BX81">
        <v>1</v>
      </c>
      <c r="BY81">
        <v>154</v>
      </c>
      <c r="BZ81">
        <v>7.51</v>
      </c>
      <c r="CA81">
        <v>163.76769780000001</v>
      </c>
    </row>
    <row r="82" spans="40:79" x14ac:dyDescent="0.25">
      <c r="AN82" t="str">
        <v>Argentina</v>
      </c>
      <c r="AO82" s="7">
        <v>75.900000000000006</v>
      </c>
      <c r="AP82" s="7">
        <v>76.910059009739541</v>
      </c>
      <c r="AQ82" s="7">
        <v>-1.0100590097395354</v>
      </c>
      <c r="AR82" s="7">
        <v>2.0010494116046362E-3</v>
      </c>
      <c r="AS82" s="7">
        <v>-0.1649040835197452</v>
      </c>
      <c r="AT82" s="7">
        <v>1.090487129571566E-5</v>
      </c>
      <c r="AU82" s="7">
        <v>-1.9058261845387061</v>
      </c>
      <c r="AV82" s="7">
        <v>-2.7982590807130587</v>
      </c>
      <c r="AW82" s="7">
        <v>0.40608383804301446</v>
      </c>
      <c r="AX82" s="7">
        <v>-1.0120842403131083</v>
      </c>
      <c r="AY82" s="7" t="e">
        <v>#N/A</v>
      </c>
      <c r="AZ82" s="7">
        <v>76.910059009739541</v>
      </c>
      <c r="BA82" s="7">
        <v>-1.0100590097395354</v>
      </c>
      <c r="BU82" t="b">
        <v>1</v>
      </c>
      <c r="BW82">
        <v>1</v>
      </c>
      <c r="BX82">
        <v>1</v>
      </c>
      <c r="BY82">
        <v>156</v>
      </c>
      <c r="BZ82">
        <v>7.27</v>
      </c>
      <c r="CA82">
        <v>1127.7434699999999</v>
      </c>
    </row>
    <row r="83" spans="40:79" x14ac:dyDescent="0.25">
      <c r="AN83" t="str">
        <v>Argentina</v>
      </c>
      <c r="AO83" s="7">
        <v>75.7</v>
      </c>
      <c r="AP83" s="7">
        <v>77.045573288997389</v>
      </c>
      <c r="AQ83" s="7">
        <v>-1.3455732889973859</v>
      </c>
      <c r="AR83" s="7">
        <v>1.9605635421187408E-3</v>
      </c>
      <c r="AS83" s="7">
        <v>-0.21967630337085575</v>
      </c>
      <c r="AT83" s="7">
        <v>1.8959620466481947E-5</v>
      </c>
      <c r="AU83" s="7">
        <v>-1.9058261845387061</v>
      </c>
      <c r="AV83" s="7">
        <v>-2.7833638739034714</v>
      </c>
      <c r="AW83" s="7">
        <v>0.46869638719629125</v>
      </c>
      <c r="AX83" s="7">
        <v>-1.3482165532185071</v>
      </c>
      <c r="AY83" s="7" t="e">
        <v>#N/A</v>
      </c>
      <c r="AZ83" s="7">
        <v>77.045573288997389</v>
      </c>
      <c r="BA83" s="7">
        <v>-1.3455732889973859</v>
      </c>
      <c r="BU83" t="b">
        <v>0</v>
      </c>
      <c r="BW83">
        <v>1</v>
      </c>
      <c r="BX83">
        <v>1</v>
      </c>
      <c r="BY83">
        <v>116</v>
      </c>
      <c r="BZ83">
        <v>0</v>
      </c>
      <c r="CA83">
        <v>0</v>
      </c>
    </row>
    <row r="84" spans="40:79" x14ac:dyDescent="0.25">
      <c r="AN84" t="str">
        <v>Argentina</v>
      </c>
      <c r="AO84" s="7">
        <v>75.5</v>
      </c>
      <c r="AP84" s="7">
        <v>71.424225634520312</v>
      </c>
      <c r="AQ84" s="7">
        <v>4.0757743654796883</v>
      </c>
      <c r="AR84" s="7">
        <v>1.3147505398927949E-3</v>
      </c>
      <c r="AS84" s="7">
        <v>0.66518970850332804</v>
      </c>
      <c r="AT84" s="7">
        <v>1.165026384199824E-4</v>
      </c>
      <c r="AU84" s="7">
        <v>-1.9058261845387061</v>
      </c>
      <c r="AV84" s="7">
        <v>-2.7768778316240308</v>
      </c>
      <c r="AW84" s="7">
        <v>0.81559163096694909</v>
      </c>
      <c r="AX84" s="7">
        <v>4.0811400465592804</v>
      </c>
      <c r="AY84" s="7" t="e">
        <v>#N/A</v>
      </c>
      <c r="AZ84" s="7">
        <v>71.424225634520312</v>
      </c>
      <c r="BA84" s="7">
        <v>4.0757743654796883</v>
      </c>
      <c r="BU84" t="b">
        <v>1</v>
      </c>
      <c r="BW84">
        <v>1</v>
      </c>
      <c r="BX84">
        <v>1</v>
      </c>
      <c r="BY84">
        <v>118</v>
      </c>
      <c r="BZ84">
        <v>7.93</v>
      </c>
      <c r="CA84">
        <v>847.37174630000004</v>
      </c>
    </row>
    <row r="85" spans="40:79" x14ac:dyDescent="0.25">
      <c r="AN85" t="str">
        <v>Argentina</v>
      </c>
      <c r="AO85" s="7">
        <v>75.599999999999994</v>
      </c>
      <c r="AP85" s="7">
        <v>72.008994299931956</v>
      </c>
      <c r="AQ85" s="7">
        <v>3.5910057000680382</v>
      </c>
      <c r="AR85" s="7">
        <v>1.3887587093265445E-3</v>
      </c>
      <c r="AS85" s="7">
        <v>0.58609440405684488</v>
      </c>
      <c r="AT85" s="7">
        <v>9.5542255649098504E-5</v>
      </c>
      <c r="AU85" s="7">
        <v>-1.8783809648051151</v>
      </c>
      <c r="AV85" s="7">
        <v>-2.7616263100102136</v>
      </c>
      <c r="AW85" s="7">
        <v>0.76556802706019855</v>
      </c>
      <c r="AX85" s="7">
        <v>3.5959996759367305</v>
      </c>
      <c r="AY85" s="7" t="e">
        <v>#N/A</v>
      </c>
      <c r="AZ85" s="7">
        <v>72.008994299931956</v>
      </c>
      <c r="BA85" s="7">
        <v>3.5910057000680382</v>
      </c>
      <c r="BU85" t="b">
        <v>1</v>
      </c>
      <c r="BW85">
        <v>1</v>
      </c>
      <c r="BX85">
        <v>1</v>
      </c>
      <c r="BY85">
        <v>119</v>
      </c>
      <c r="BZ85">
        <v>8.2799999999999994</v>
      </c>
      <c r="CA85">
        <v>1001.796332</v>
      </c>
    </row>
    <row r="86" spans="40:79" x14ac:dyDescent="0.25">
      <c r="AN86" t="str">
        <v>Argentina</v>
      </c>
      <c r="AO86" s="7">
        <v>75.400000000000006</v>
      </c>
      <c r="AP86" s="7">
        <v>72.048796694105448</v>
      </c>
      <c r="AQ86" s="7">
        <v>3.3512033058945576</v>
      </c>
      <c r="AR86" s="7">
        <v>1.4176130700210754E-3</v>
      </c>
      <c r="AS86" s="7">
        <v>0.54696373251708263</v>
      </c>
      <c r="AT86" s="7">
        <v>8.494168340629271E-5</v>
      </c>
      <c r="AU86" s="7">
        <v>-1.8783809648051151</v>
      </c>
      <c r="AV86" s="7">
        <v>-2.7406290154147657</v>
      </c>
      <c r="AW86" s="7">
        <v>0.73956996458555746</v>
      </c>
      <c r="AX86" s="7">
        <v>3.3559607597300287</v>
      </c>
      <c r="AY86" s="7" t="e">
        <v>#N/A</v>
      </c>
      <c r="AZ86" s="7">
        <v>72.048796694105448</v>
      </c>
      <c r="BA86" s="7">
        <v>3.3512033058945576</v>
      </c>
      <c r="BU86" t="b">
        <v>1</v>
      </c>
      <c r="BW86">
        <v>1</v>
      </c>
      <c r="BX86">
        <v>1</v>
      </c>
      <c r="BY86">
        <v>12</v>
      </c>
      <c r="BZ86">
        <v>8.35</v>
      </c>
      <c r="CA86">
        <v>1133.5580030000001</v>
      </c>
    </row>
    <row r="87" spans="40:79" x14ac:dyDescent="0.25">
      <c r="AN87" t="str">
        <v>Argentina</v>
      </c>
      <c r="AO87" s="7">
        <v>74.8</v>
      </c>
      <c r="AP87" s="7">
        <v>71.63335880345079</v>
      </c>
      <c r="AQ87" s="7">
        <v>3.1666411965492074</v>
      </c>
      <c r="AR87" s="7">
        <v>1.2883265197183159E-3</v>
      </c>
      <c r="AS87" s="7">
        <v>0.51680713393224265</v>
      </c>
      <c r="AT87" s="7">
        <v>6.8908503141924349E-5</v>
      </c>
      <c r="AU87" s="7">
        <v>-1.8783809648051151</v>
      </c>
      <c r="AV87" s="7">
        <v>-2.7249284816104624</v>
      </c>
      <c r="AW87" s="7">
        <v>0.71889299198993628</v>
      </c>
      <c r="AX87" s="7">
        <v>3.1707261271055214</v>
      </c>
      <c r="AY87" s="7" t="e">
        <v>#N/A</v>
      </c>
      <c r="AZ87" s="7">
        <v>71.63335880345079</v>
      </c>
      <c r="BA87" s="7">
        <v>3.1666411965492074</v>
      </c>
      <c r="BU87" t="b">
        <v>1</v>
      </c>
      <c r="BW87">
        <v>1</v>
      </c>
      <c r="BX87">
        <v>1</v>
      </c>
      <c r="BY87">
        <v>12</v>
      </c>
      <c r="BZ87">
        <v>8.11</v>
      </c>
      <c r="CA87">
        <v>1504.3294619999999</v>
      </c>
    </row>
    <row r="88" spans="40:79" x14ac:dyDescent="0.25">
      <c r="AN88" t="str">
        <v>Argentina</v>
      </c>
      <c r="AO88" s="7">
        <v>75.2</v>
      </c>
      <c r="AP88" s="7">
        <v>71.478974179658735</v>
      </c>
      <c r="AQ88" s="7">
        <v>3.7210258203412678</v>
      </c>
      <c r="AR88" s="7">
        <v>1.1567695129725093E-3</v>
      </c>
      <c r="AS88" s="7">
        <v>0.60724468733628667</v>
      </c>
      <c r="AT88" s="7">
        <v>8.5409650964367596E-5</v>
      </c>
      <c r="AU88" s="7">
        <v>-1.862569548946537</v>
      </c>
      <c r="AV88" s="7">
        <v>-2.7032369771387543</v>
      </c>
      <c r="AW88" s="7">
        <v>0.77925906304404746</v>
      </c>
      <c r="AX88" s="7">
        <v>3.7253351744967298</v>
      </c>
      <c r="AY88" s="7" t="e">
        <v>#N/A</v>
      </c>
      <c r="AZ88" s="7">
        <v>71.478974179658735</v>
      </c>
      <c r="BA88" s="7">
        <v>3.7210258203412678</v>
      </c>
      <c r="BU88" t="b">
        <v>1</v>
      </c>
      <c r="BW88">
        <v>1</v>
      </c>
      <c r="BX88">
        <v>1</v>
      </c>
      <c r="BY88">
        <v>121</v>
      </c>
      <c r="BZ88">
        <v>8.15</v>
      </c>
      <c r="CA88">
        <v>187.61095499999999</v>
      </c>
    </row>
    <row r="89" spans="40:79" x14ac:dyDescent="0.25">
      <c r="AN89" t="str">
        <v>Argentina</v>
      </c>
      <c r="AO89" s="7">
        <v>74.900000000000006</v>
      </c>
      <c r="AP89" s="7">
        <v>70.868120634650964</v>
      </c>
      <c r="AQ89" s="7">
        <v>4.0318793653490417</v>
      </c>
      <c r="AR89" s="7">
        <v>1.1174139149057421E-3</v>
      </c>
      <c r="AS89" s="7">
        <v>0.65796079106612315</v>
      </c>
      <c r="AT89" s="7">
        <v>9.6856697537293831E-5</v>
      </c>
      <c r="AU89" s="7">
        <v>-1.8574010772121654</v>
      </c>
      <c r="AV89" s="7">
        <v>-2.6909614741806154</v>
      </c>
      <c r="AW89" s="7">
        <v>0.81114782319015266</v>
      </c>
      <c r="AX89" s="7">
        <v>4.0363896833471955</v>
      </c>
      <c r="AY89" s="7" t="e">
        <v>#N/A</v>
      </c>
      <c r="AZ89" s="7">
        <v>70.868120634650964</v>
      </c>
      <c r="BA89" s="7">
        <v>4.0318793653490417</v>
      </c>
      <c r="BU89" t="b">
        <v>1</v>
      </c>
      <c r="BW89">
        <v>1</v>
      </c>
      <c r="BX89">
        <v>1</v>
      </c>
      <c r="BY89">
        <v>126</v>
      </c>
      <c r="BZ89">
        <v>8.33</v>
      </c>
      <c r="CA89">
        <v>1398.042623</v>
      </c>
    </row>
    <row r="90" spans="40:79" x14ac:dyDescent="0.25">
      <c r="AN90" t="str">
        <v>Argentina</v>
      </c>
      <c r="AO90" s="7">
        <v>74.7</v>
      </c>
      <c r="AP90" s="7">
        <v>76.340971589435995</v>
      </c>
      <c r="AQ90" s="7">
        <v>-1.640971589435992</v>
      </c>
      <c r="AR90" s="7">
        <v>1.7668007598273139E-3</v>
      </c>
      <c r="AS90" s="7">
        <v>-0.26787659066002034</v>
      </c>
      <c r="AT90" s="7">
        <v>2.5401250026725421E-5</v>
      </c>
      <c r="AU90" s="7">
        <v>-1.8574010772121654</v>
      </c>
      <c r="AV90" s="7">
        <v>-2.6604824933419402</v>
      </c>
      <c r="AW90" s="7">
        <v>0.51756795752830409</v>
      </c>
      <c r="AX90" s="7">
        <v>-1.6438759907855738</v>
      </c>
      <c r="AY90" s="7" t="e">
        <v>#N/A</v>
      </c>
      <c r="AZ90" s="7">
        <v>76.340971589435995</v>
      </c>
      <c r="BA90" s="7">
        <v>-1.640971589435992</v>
      </c>
      <c r="BU90" t="b">
        <v>1</v>
      </c>
      <c r="BW90">
        <v>1</v>
      </c>
      <c r="BX90">
        <v>1</v>
      </c>
      <c r="BY90">
        <v>126</v>
      </c>
      <c r="BZ90">
        <v>8.41</v>
      </c>
      <c r="CA90">
        <v>1413.73543</v>
      </c>
    </row>
    <row r="91" spans="40:79" x14ac:dyDescent="0.25">
      <c r="AN91" t="str">
        <v>Argentina</v>
      </c>
      <c r="AO91" s="7">
        <v>74.099999999999994</v>
      </c>
      <c r="AP91" s="7">
        <v>70.43518062639852</v>
      </c>
      <c r="AQ91" s="7">
        <v>3.6648193736014747</v>
      </c>
      <c r="AR91" s="7">
        <v>1.1205882341290571E-3</v>
      </c>
      <c r="AS91" s="7">
        <v>0.59806136719091507</v>
      </c>
      <c r="AT91" s="7">
        <v>8.0251746132616386E-5</v>
      </c>
      <c r="AU91" s="7">
        <v>-1.8472105137741763</v>
      </c>
      <c r="AV91" s="7">
        <v>-2.6244143967000166</v>
      </c>
      <c r="AW91" s="7">
        <v>0.77334427468684031</v>
      </c>
      <c r="AX91" s="7">
        <v>3.6689307342140696</v>
      </c>
      <c r="AY91" s="7" t="e">
        <v>#N/A</v>
      </c>
      <c r="AZ91" s="7">
        <v>70.43518062639852</v>
      </c>
      <c r="BA91" s="7">
        <v>3.6648193736014747</v>
      </c>
      <c r="BU91" t="b">
        <v>1</v>
      </c>
      <c r="BW91">
        <v>1</v>
      </c>
      <c r="BX91">
        <v>1</v>
      </c>
      <c r="BY91">
        <v>129</v>
      </c>
      <c r="BZ91">
        <v>8.16</v>
      </c>
      <c r="CA91">
        <v>1105.6590309999999</v>
      </c>
    </row>
    <row r="92" spans="40:79" x14ac:dyDescent="0.25">
      <c r="AN92" t="str">
        <v>Argentina</v>
      </c>
      <c r="AO92" s="7">
        <v>74.099999999999994</v>
      </c>
      <c r="AP92" s="7">
        <v>70.71435248576006</v>
      </c>
      <c r="AQ92" s="7">
        <v>3.3856475142399347</v>
      </c>
      <c r="AR92" s="7">
        <v>1.1395270579523441E-3</v>
      </c>
      <c r="AS92" s="7">
        <v>0.55250858786197843</v>
      </c>
      <c r="AT92" s="7">
        <v>6.9651083336040354E-5</v>
      </c>
      <c r="AU92" s="7">
        <v>-1.8472105137741763</v>
      </c>
      <c r="AV92" s="7">
        <v>-2.5820387035745083</v>
      </c>
      <c r="AW92" s="7">
        <v>0.74330921416458873</v>
      </c>
      <c r="AX92" s="7">
        <v>3.3895099525440577</v>
      </c>
      <c r="AY92" s="7" t="e">
        <v>#N/A</v>
      </c>
      <c r="AZ92" s="7">
        <v>70.71435248576006</v>
      </c>
      <c r="BA92" s="7">
        <v>3.3856475142399347</v>
      </c>
      <c r="BU92" t="b">
        <v>1</v>
      </c>
      <c r="BW92">
        <v>1</v>
      </c>
      <c r="BX92">
        <v>1</v>
      </c>
      <c r="BY92">
        <v>127</v>
      </c>
      <c r="BZ92">
        <v>7.75</v>
      </c>
      <c r="CA92">
        <v>961.1774676</v>
      </c>
    </row>
    <row r="93" spans="40:79" x14ac:dyDescent="0.25">
      <c r="AN93" t="str">
        <v>Argentina</v>
      </c>
      <c r="AO93" s="7">
        <v>74</v>
      </c>
      <c r="AP93" s="7">
        <v>70.483656031185276</v>
      </c>
      <c r="AQ93" s="7">
        <v>3.5163439688147236</v>
      </c>
      <c r="AR93" s="7">
        <v>1.1513975021277456E-3</v>
      </c>
      <c r="AS93" s="7">
        <v>0.5738405361879495</v>
      </c>
      <c r="AT93" s="7">
        <v>7.5916828993663777E-5</v>
      </c>
      <c r="AU93" s="7">
        <v>-1.8472105137741763</v>
      </c>
      <c r="AV93" s="7">
        <v>-2.5760692421819629</v>
      </c>
      <c r="AW93" s="7">
        <v>0.75752263080910631</v>
      </c>
      <c r="AX93" s="7">
        <v>3.5203973455248581</v>
      </c>
      <c r="AY93" s="7" t="e">
        <v>#N/A</v>
      </c>
      <c r="AZ93" s="7">
        <v>70.483656031185276</v>
      </c>
      <c r="BA93" s="7">
        <v>3.5163439688147236</v>
      </c>
      <c r="BU93" t="b">
        <v>1</v>
      </c>
      <c r="BW93">
        <v>1</v>
      </c>
      <c r="BX93">
        <v>1</v>
      </c>
      <c r="BY93">
        <v>127</v>
      </c>
      <c r="BZ93">
        <v>7.53</v>
      </c>
      <c r="CA93">
        <v>96.166534290000001</v>
      </c>
    </row>
    <row r="94" spans="40:79" x14ac:dyDescent="0.25">
      <c r="AN94" t="str">
        <v>Argentina</v>
      </c>
      <c r="AO94" s="7">
        <v>74.099999999999994</v>
      </c>
      <c r="AP94" s="7">
        <v>71.245732904074259</v>
      </c>
      <c r="AQ94" s="7">
        <v>2.854267095925735</v>
      </c>
      <c r="AR94" s="7">
        <v>1.1589076897768448E-3</v>
      </c>
      <c r="AS94" s="7">
        <v>0.46579638762486769</v>
      </c>
      <c r="AT94" s="7">
        <v>5.0347124509815541E-5</v>
      </c>
      <c r="AU94" s="7">
        <v>-1.8472105137741763</v>
      </c>
      <c r="AV94" s="7">
        <v>-2.5658562473198319</v>
      </c>
      <c r="AW94" s="7">
        <v>0.68249277477850834</v>
      </c>
      <c r="AX94" s="7">
        <v>2.8575787659317164</v>
      </c>
      <c r="AY94" s="7" t="e">
        <v>#N/A</v>
      </c>
      <c r="AZ94" s="7">
        <v>71.245732904074259</v>
      </c>
      <c r="BA94" s="7">
        <v>2.854267095925735</v>
      </c>
      <c r="BU94" t="b">
        <v>1</v>
      </c>
      <c r="BW94">
        <v>1</v>
      </c>
      <c r="BX94">
        <v>1</v>
      </c>
      <c r="BY94">
        <v>13</v>
      </c>
      <c r="BZ94">
        <v>7.63</v>
      </c>
      <c r="CA94">
        <v>719.36637970000004</v>
      </c>
    </row>
    <row r="95" spans="40:79" x14ac:dyDescent="0.25">
      <c r="AN95" t="str">
        <v>Armenia</v>
      </c>
      <c r="AO95" s="7">
        <v>74.599999999999994</v>
      </c>
      <c r="AP95" s="7">
        <v>74.721159657068966</v>
      </c>
      <c r="AQ95" s="7">
        <v>-0.12115965706897214</v>
      </c>
      <c r="AR95" s="7">
        <v>1.2183347289223135E-3</v>
      </c>
      <c r="AS95" s="7">
        <v>-1.9772995174099212E-2</v>
      </c>
      <c r="AT95" s="7">
        <v>9.5383000279270271E-8</v>
      </c>
      <c r="AU95" s="7">
        <v>-1.8273864719469204</v>
      </c>
      <c r="AV95" s="7">
        <v>-2.5578628675494155</v>
      </c>
      <c r="AW95" s="7">
        <v>0.14061648258329892</v>
      </c>
      <c r="AX95" s="7">
        <v>-0.1213074501483649</v>
      </c>
      <c r="AY95" s="7" t="e">
        <v>#N/A</v>
      </c>
      <c r="AZ95" s="7">
        <v>74.721159657068966</v>
      </c>
      <c r="BA95" s="7">
        <v>-0.12115965706897214</v>
      </c>
      <c r="BC95" t="s">
        <v>516</v>
      </c>
      <c r="BD95" t="str">
        <f>"Residuals vs. Fitted — "&amp;$AF$2</f>
        <v>Residuals vs. Fitted — Life expectancy</v>
      </c>
      <c r="BE95" t="str">
        <f>"Fitted Values"</f>
        <v>Fitted Values</v>
      </c>
      <c r="BF95" t="str">
        <f>"Residuals"</f>
        <v>Residuals</v>
      </c>
      <c r="BU95" t="b">
        <v>1</v>
      </c>
      <c r="BW95">
        <v>1</v>
      </c>
      <c r="BX95">
        <v>1</v>
      </c>
      <c r="BY95">
        <v>137</v>
      </c>
      <c r="BZ95">
        <v>7.62</v>
      </c>
      <c r="CA95">
        <v>57.584673520000003</v>
      </c>
    </row>
    <row r="96" spans="40:79" x14ac:dyDescent="0.25">
      <c r="AN96" t="str">
        <v>Armenia</v>
      </c>
      <c r="AO96" s="7">
        <v>74.400000000000006</v>
      </c>
      <c r="AP96" s="7">
        <v>69.744104626707355</v>
      </c>
      <c r="AQ96" s="7">
        <v>4.6558953732926511</v>
      </c>
      <c r="AR96" s="7">
        <v>5.4306833682898827E-4</v>
      </c>
      <c r="AS96" s="7">
        <v>0.75957537336219927</v>
      </c>
      <c r="AT96" s="7">
        <v>6.2699221026340409E-5</v>
      </c>
      <c r="AU96" s="7">
        <v>-1.8273864719469204</v>
      </c>
      <c r="AV96" s="7">
        <v>-2.5347265536617134</v>
      </c>
      <c r="AW96" s="7">
        <v>0.87153621460166486</v>
      </c>
      <c r="AX96" s="7">
        <v>4.6584252165272328</v>
      </c>
      <c r="AY96" s="7" t="e">
        <v>#N/A</v>
      </c>
      <c r="AZ96" s="7">
        <v>69.744104626707355</v>
      </c>
      <c r="BA96" s="7">
        <v>4.6558953732926511</v>
      </c>
      <c r="BC96" t="s">
        <v>519</v>
      </c>
      <c r="BD96" t="str">
        <f>"Normal Q-Q  (r = "&amp;TEXT($AE$10,"0.000")&amp;")"&amp;IF($AE$10&lt;0.95,"  — check normality","")</f>
        <v>Normal Q-Q  (r = 0.933)  — check normality</v>
      </c>
      <c r="BE96" t="str">
        <f>"Theoretical Quantiles"</f>
        <v>Theoretical Quantiles</v>
      </c>
      <c r="BF96" t="str">
        <f>"Studentized Residuals"</f>
        <v>Studentized Residuals</v>
      </c>
      <c r="BU96" t="b">
        <v>1</v>
      </c>
      <c r="BW96">
        <v>1</v>
      </c>
      <c r="BX96">
        <v>1</v>
      </c>
      <c r="BY96">
        <v>138</v>
      </c>
      <c r="BZ96">
        <v>7.81</v>
      </c>
      <c r="CA96">
        <v>470.1869145</v>
      </c>
    </row>
    <row r="97" spans="40:79" x14ac:dyDescent="0.25">
      <c r="AN97" t="str">
        <v>Armenia</v>
      </c>
      <c r="AO97" s="7">
        <v>74.400000000000006</v>
      </c>
      <c r="AP97" s="7">
        <v>69.867353119085379</v>
      </c>
      <c r="AQ97" s="7">
        <v>4.5326468809146263</v>
      </c>
      <c r="AR97" s="7">
        <v>5.5220858612432182E-4</v>
      </c>
      <c r="AS97" s="7">
        <v>0.73947166203928216</v>
      </c>
      <c r="AT97" s="7">
        <v>6.042492352628232E-5</v>
      </c>
      <c r="AU97" s="7">
        <v>-1.8273864719469204</v>
      </c>
      <c r="AV97" s="7">
        <v>-2.5173645445879411</v>
      </c>
      <c r="AW97" s="7">
        <v>0.85992538166941102</v>
      </c>
      <c r="AX97" s="7">
        <v>4.5351512303634056</v>
      </c>
      <c r="AY97" s="7" t="e">
        <v>#N/A</v>
      </c>
      <c r="AZ97" s="7">
        <v>69.867353119085379</v>
      </c>
      <c r="BA97" s="7">
        <v>4.5326468809146263</v>
      </c>
      <c r="BC97" t="s">
        <v>523</v>
      </c>
      <c r="BD97" t="str">
        <f>"Actual vs. Predicted — "&amp;$AF$2&amp;"  (Adj. R² = "&amp;TEXT($AB$6,"0.000")&amp;")"</f>
        <v>Actual vs. Predicted — Life expectancy  (Adj. R² = 0.588)</v>
      </c>
      <c r="BE97" t="str">
        <f>"Predicted "&amp;$AF$2</f>
        <v>Predicted Life expectancy</v>
      </c>
      <c r="BF97" t="str">
        <f>"Actual "&amp;$AF$2</f>
        <v>Actual Life expectancy</v>
      </c>
      <c r="BU97" t="b">
        <v>1</v>
      </c>
      <c r="BW97">
        <v>1</v>
      </c>
      <c r="BX97">
        <v>1</v>
      </c>
      <c r="BY97">
        <v>138</v>
      </c>
      <c r="BZ97">
        <v>7.76</v>
      </c>
      <c r="CA97">
        <v>123.01286709999999</v>
      </c>
    </row>
    <row r="98" spans="40:79" x14ac:dyDescent="0.25">
      <c r="AN98" t="str">
        <v>Armenia</v>
      </c>
      <c r="AO98" s="7">
        <v>73.900000000000006</v>
      </c>
      <c r="AP98" s="7">
        <v>69.624511687020387</v>
      </c>
      <c r="AQ98" s="7">
        <v>4.2754883129796184</v>
      </c>
      <c r="AR98" s="7">
        <v>5.3832789631051291E-4</v>
      </c>
      <c r="AS98" s="7">
        <v>0.69751308173475857</v>
      </c>
      <c r="AT98" s="7">
        <v>5.241015587957625E-5</v>
      </c>
      <c r="AU98" s="7">
        <v>-1.8129763687007561</v>
      </c>
      <c r="AV98" s="7">
        <v>-2.5013553236541228</v>
      </c>
      <c r="AW98" s="7">
        <v>0.83517248621752294</v>
      </c>
      <c r="AX98" s="7">
        <v>4.2777911672995659</v>
      </c>
      <c r="AY98" s="7" t="e">
        <v>#N/A</v>
      </c>
      <c r="AZ98" s="7">
        <v>69.624511687020387</v>
      </c>
      <c r="BA98" s="7">
        <v>4.2754883129796184</v>
      </c>
      <c r="BC98" t="s">
        <v>527</v>
      </c>
      <c r="BD98" t="str">
        <f>"Scale-Location"</f>
        <v>Scale-Location</v>
      </c>
      <c r="BE98" t="str">
        <f>"Fitted Values"</f>
        <v>Fitted Values</v>
      </c>
      <c r="BF98" t="str">
        <f>"√|Studentized Residual|"</f>
        <v>√|Studentized Residual|</v>
      </c>
      <c r="BU98" t="b">
        <v>1</v>
      </c>
      <c r="BW98">
        <v>1</v>
      </c>
      <c r="BX98">
        <v>1</v>
      </c>
      <c r="BY98">
        <v>137</v>
      </c>
      <c r="BZ98">
        <v>7.68</v>
      </c>
      <c r="CA98">
        <v>1349.0252820000001</v>
      </c>
    </row>
    <row r="99" spans="40:79" x14ac:dyDescent="0.25">
      <c r="AN99" t="str">
        <v>Armenia</v>
      </c>
      <c r="AO99" s="7">
        <v>73.5</v>
      </c>
      <c r="AP99" s="7">
        <v>69.477673221410683</v>
      </c>
      <c r="AQ99" s="7">
        <v>4.0223267785893171</v>
      </c>
      <c r="AR99" s="7">
        <v>5.3571657046415334E-4</v>
      </c>
      <c r="AS99" s="7">
        <v>0.65621086447449184</v>
      </c>
      <c r="AT99" s="7">
        <v>4.6162001373347016E-5</v>
      </c>
      <c r="AU99" s="7">
        <v>-1.8129763687007561</v>
      </c>
      <c r="AV99" s="7">
        <v>-2.4966066675474297</v>
      </c>
      <c r="AW99" s="7">
        <v>0.81006843197009715</v>
      </c>
      <c r="AX99" s="7">
        <v>4.0244827606917672</v>
      </c>
      <c r="AY99" s="7" t="e">
        <v>#N/A</v>
      </c>
      <c r="AZ99" s="7">
        <v>69.477673221410683</v>
      </c>
      <c r="BA99" s="7">
        <v>4.0223267785893171</v>
      </c>
      <c r="BC99" t="s">
        <v>530</v>
      </c>
      <c r="BD99" t="str">
        <f>"Cook's Distance  (flag: D &gt; "&amp;IFERROR(TEXT(IFERROR(_xlfn.F.INV(0.5,$O$1,$AB$16),NA()),"0.000"),"—")&amp;")"</f>
        <v>Cook's Distance  (flag: D &gt; 0.871)</v>
      </c>
      <c r="BE99" t="str">
        <f>"Observation"</f>
        <v>Observation</v>
      </c>
      <c r="BF99" t="str">
        <f>"Cook's Distance"</f>
        <v>Cook's Distance</v>
      </c>
      <c r="BU99" t="b">
        <v>0</v>
      </c>
      <c r="BW99">
        <v>1</v>
      </c>
      <c r="BX99">
        <v>1</v>
      </c>
      <c r="BY99">
        <v>118</v>
      </c>
      <c r="BZ99">
        <v>0</v>
      </c>
      <c r="CA99">
        <v>0</v>
      </c>
    </row>
    <row r="100" spans="40:79" x14ac:dyDescent="0.25">
      <c r="AN100" t="str">
        <v>Armenia</v>
      </c>
      <c r="AO100" s="7">
        <v>73.3</v>
      </c>
      <c r="AP100" s="7">
        <v>69.139832749996216</v>
      </c>
      <c r="AQ100" s="7">
        <v>4.1601672500037807</v>
      </c>
      <c r="AR100" s="7">
        <v>5.1245273712285065E-4</v>
      </c>
      <c r="AS100" s="7">
        <v>0.67869055071143491</v>
      </c>
      <c r="AT100" s="7">
        <v>4.7233489399029968E-5</v>
      </c>
      <c r="AU100" s="7">
        <v>-1.8035748032221395</v>
      </c>
      <c r="AV100" s="7">
        <v>-2.4909302830305426</v>
      </c>
      <c r="AW100" s="7">
        <v>0.82382677227159529</v>
      </c>
      <c r="AX100" s="7">
        <v>4.1623002321504732</v>
      </c>
      <c r="AY100" s="7" t="e">
        <v>#N/A</v>
      </c>
      <c r="AZ100" s="7">
        <v>69.139832749996216</v>
      </c>
      <c r="BA100" s="7">
        <v>4.1601672500037807</v>
      </c>
      <c r="BC100" t="s">
        <v>533</v>
      </c>
      <c r="BD100" t="str">
        <f>"Studentized Residuals vs. Leverage  (mean leverage = "&amp;TEXT($AE$6,"0.000")&amp;")"</f>
        <v>Studentized Residuals vs. Leverage  (mean leverage = 0.002)</v>
      </c>
      <c r="BE100" t="str">
        <f>"Leverage (Hat Diagonal)"</f>
        <v>Leverage (Hat Diagonal)</v>
      </c>
      <c r="BF100" t="str">
        <f>"Studentized Residuals"</f>
        <v>Studentized Residuals</v>
      </c>
      <c r="BU100" t="b">
        <v>1</v>
      </c>
      <c r="BW100">
        <v>1</v>
      </c>
      <c r="BX100">
        <v>1</v>
      </c>
      <c r="BY100">
        <v>12</v>
      </c>
      <c r="BZ100">
        <v>3.91</v>
      </c>
      <c r="CA100">
        <v>295.60871429999997</v>
      </c>
    </row>
    <row r="101" spans="40:79" x14ac:dyDescent="0.25">
      <c r="AN101" t="str">
        <v>Armenia</v>
      </c>
      <c r="AO101" s="7">
        <v>73.2</v>
      </c>
      <c r="AP101" s="7">
        <v>74.472788438710737</v>
      </c>
      <c r="AQ101" s="7">
        <v>-1.2727884387107338</v>
      </c>
      <c r="AR101" s="7">
        <v>1.237624428330749E-3</v>
      </c>
      <c r="AS101" s="7">
        <v>-0.20771833872015436</v>
      </c>
      <c r="AT101" s="7">
        <v>1.0693167654623012E-5</v>
      </c>
      <c r="AU101" s="7">
        <v>-1.7989331850097492</v>
      </c>
      <c r="AV101" s="7">
        <v>-2.4850784516593922</v>
      </c>
      <c r="AW101" s="7">
        <v>0.45576127382671988</v>
      </c>
      <c r="AX101" s="7">
        <v>-1.2743656247385351</v>
      </c>
      <c r="AY101" s="7" t="e">
        <v>#N/A</v>
      </c>
      <c r="AZ101" s="7">
        <v>74.472788438710737</v>
      </c>
      <c r="BA101" s="7">
        <v>-1.2727884387107338</v>
      </c>
      <c r="BC101" t="s">
        <v>537</v>
      </c>
      <c r="BD101" t="str">
        <f>"PRESS Residuals  (PRESS = "&amp;TEXT($AE$4,"#,##0")&amp;")"</f>
        <v>PRESS Residuals  (PRESS = 102,967)</v>
      </c>
      <c r="BE101" t="str">
        <f>"Observation"</f>
        <v>Observation</v>
      </c>
      <c r="BF101" t="str">
        <f>"PRESS Residual"</f>
        <v>PRESS Residual</v>
      </c>
      <c r="BU101" t="b">
        <v>1</v>
      </c>
      <c r="BW101">
        <v>1</v>
      </c>
      <c r="BX101">
        <v>1</v>
      </c>
      <c r="BY101">
        <v>123</v>
      </c>
      <c r="BZ101">
        <v>3.79</v>
      </c>
      <c r="CA101">
        <v>279.42908119999998</v>
      </c>
    </row>
    <row r="102" spans="40:79" x14ac:dyDescent="0.25">
      <c r="AN102" t="str">
        <v>Armenia</v>
      </c>
      <c r="AO102" s="7">
        <v>73.5</v>
      </c>
      <c r="AP102" s="7">
        <v>69.277326495776734</v>
      </c>
      <c r="AQ102" s="7">
        <v>4.2226735042232661</v>
      </c>
      <c r="AR102" s="7">
        <v>5.3866460594351694E-4</v>
      </c>
      <c r="AS102" s="7">
        <v>0.68889686735508082</v>
      </c>
      <c r="AT102" s="7">
        <v>5.1155326132734378E-5</v>
      </c>
      <c r="AU102" s="7">
        <v>-1.7943300036094723</v>
      </c>
      <c r="AV102" s="7">
        <v>-2.4814753069233197</v>
      </c>
      <c r="AW102" s="7">
        <v>0.82999811286236114</v>
      </c>
      <c r="AX102" s="7">
        <v>4.2249493348918774</v>
      </c>
      <c r="AY102" s="7" t="e">
        <v>#N/A</v>
      </c>
      <c r="AZ102" s="7">
        <v>69.277326495776734</v>
      </c>
      <c r="BA102" s="7">
        <v>4.2226735042232661</v>
      </c>
      <c r="BU102" t="b">
        <v>1</v>
      </c>
      <c r="BW102">
        <v>1</v>
      </c>
      <c r="BX102">
        <v>1</v>
      </c>
      <c r="BY102">
        <v>121</v>
      </c>
      <c r="BZ102">
        <v>3.89</v>
      </c>
      <c r="CA102">
        <v>274.15269860000001</v>
      </c>
    </row>
    <row r="103" spans="40:79" x14ac:dyDescent="0.25">
      <c r="AN103" t="str">
        <v>Armenia</v>
      </c>
      <c r="AO103" s="7">
        <v>72.900000000000006</v>
      </c>
      <c r="AP103" s="7">
        <v>69.007808698415587</v>
      </c>
      <c r="AQ103" s="7">
        <v>3.8921913015844183</v>
      </c>
      <c r="AR103" s="7">
        <v>5.0259617037781408E-4</v>
      </c>
      <c r="AS103" s="7">
        <v>0.63496976782474512</v>
      </c>
      <c r="AT103" s="7">
        <v>4.0548388294485289E-5</v>
      </c>
      <c r="AU103" s="7">
        <v>-1.7897645317126023</v>
      </c>
      <c r="AV103" s="7">
        <v>-2.4754664365204868</v>
      </c>
      <c r="AW103" s="7">
        <v>0.79684990294580893</v>
      </c>
      <c r="AX103" s="7">
        <v>3.8941484857002138</v>
      </c>
      <c r="AY103" s="7" t="e">
        <v>#N/A</v>
      </c>
      <c r="AZ103" s="7">
        <v>69.007808698415587</v>
      </c>
      <c r="BA103" s="7">
        <v>3.8921913015844183</v>
      </c>
      <c r="BU103" t="b">
        <v>1</v>
      </c>
      <c r="BW103">
        <v>1</v>
      </c>
      <c r="BX103">
        <v>1</v>
      </c>
      <c r="BY103">
        <v>128</v>
      </c>
      <c r="BZ103">
        <v>4.09</v>
      </c>
      <c r="CA103">
        <v>260.9963826</v>
      </c>
    </row>
    <row r="104" spans="40:79" x14ac:dyDescent="0.25">
      <c r="AN104" t="str">
        <v>Armenia</v>
      </c>
      <c r="AO104" s="7">
        <v>73</v>
      </c>
      <c r="AP104" s="7">
        <v>69.139006840941974</v>
      </c>
      <c r="AQ104" s="7">
        <v>3.860993159058026</v>
      </c>
      <c r="AR104" s="7">
        <v>5.4000842719537589E-4</v>
      </c>
      <c r="AS104" s="7">
        <v>0.62989191033232605</v>
      </c>
      <c r="AT104" s="7">
        <v>4.2874313631742582E-5</v>
      </c>
      <c r="AU104" s="7">
        <v>-1.7852360628720265</v>
      </c>
      <c r="AV104" s="7">
        <v>-2.4703544943963811</v>
      </c>
      <c r="AW104" s="7">
        <v>0.79365730030809023</v>
      </c>
      <c r="AX104" s="7">
        <v>3.863079254410331</v>
      </c>
      <c r="AY104" s="7" t="e">
        <v>#N/A</v>
      </c>
      <c r="AZ104" s="7">
        <v>69.139006840941974</v>
      </c>
      <c r="BA104" s="7">
        <v>3.860993159058026</v>
      </c>
      <c r="BU104" t="b">
        <v>1</v>
      </c>
      <c r="BW104">
        <v>1</v>
      </c>
      <c r="BX104">
        <v>1</v>
      </c>
      <c r="BY104">
        <v>132</v>
      </c>
      <c r="BZ104">
        <v>4.2300000000000004</v>
      </c>
      <c r="CA104">
        <v>224.32120140000001</v>
      </c>
    </row>
    <row r="105" spans="40:79" x14ac:dyDescent="0.25">
      <c r="AN105" t="str">
        <v>Armenia</v>
      </c>
      <c r="AO105" s="7">
        <v>73</v>
      </c>
      <c r="AP105" s="7">
        <v>69.241749374920943</v>
      </c>
      <c r="AQ105" s="7">
        <v>3.7582506250790573</v>
      </c>
      <c r="AR105" s="7">
        <v>5.283184936176736E-4</v>
      </c>
      <c r="AS105" s="7">
        <v>0.61312665527243204</v>
      </c>
      <c r="AT105" s="7">
        <v>3.9742548215796028E-5</v>
      </c>
      <c r="AU105" s="7">
        <v>-1.7852360628720265</v>
      </c>
      <c r="AV105" s="7">
        <v>-2.4702369780242823</v>
      </c>
      <c r="AW105" s="7">
        <v>0.78302404514320767</v>
      </c>
      <c r="AX105" s="7">
        <v>3.7602372279469711</v>
      </c>
      <c r="AY105" s="7" t="e">
        <v>#N/A</v>
      </c>
      <c r="AZ105" s="7">
        <v>69.241749374920943</v>
      </c>
      <c r="BA105" s="7">
        <v>3.7582506250790573</v>
      </c>
      <c r="BU105" t="b">
        <v>1</v>
      </c>
      <c r="BW105">
        <v>1</v>
      </c>
      <c r="BX105">
        <v>1</v>
      </c>
      <c r="BY105">
        <v>137</v>
      </c>
      <c r="BZ105">
        <v>3.96</v>
      </c>
      <c r="CA105">
        <v>201.18554610000001</v>
      </c>
    </row>
    <row r="106" spans="40:79" x14ac:dyDescent="0.25">
      <c r="AN106" t="str">
        <v>Armenia</v>
      </c>
      <c r="AO106" s="7">
        <v>72.7</v>
      </c>
      <c r="AP106" s="7">
        <v>68.803188500135178</v>
      </c>
      <c r="AQ106" s="7">
        <v>3.8968114998648247</v>
      </c>
      <c r="AR106" s="7">
        <v>5.3236779524898521E-4</v>
      </c>
      <c r="AS106" s="7">
        <v>0.63573297244790172</v>
      </c>
      <c r="AT106" s="7">
        <v>4.3054892664129428E-5</v>
      </c>
      <c r="AU106" s="7">
        <v>-1.7852360628720265</v>
      </c>
      <c r="AV106" s="7">
        <v>-2.4645827710312997</v>
      </c>
      <c r="AW106" s="7">
        <v>0.79732864770300438</v>
      </c>
      <c r="AX106" s="7">
        <v>3.8988871418164384</v>
      </c>
      <c r="AY106" s="7" t="e">
        <v>#N/A</v>
      </c>
      <c r="AZ106" s="7">
        <v>68.803188500135178</v>
      </c>
      <c r="BA106" s="7">
        <v>3.8968114998648247</v>
      </c>
      <c r="BU106" t="b">
        <v>1</v>
      </c>
      <c r="BW106">
        <v>1</v>
      </c>
      <c r="BX106">
        <v>1</v>
      </c>
      <c r="BY106">
        <v>14</v>
      </c>
      <c r="BZ106">
        <v>3.96</v>
      </c>
      <c r="CA106">
        <v>2.8888978999999999</v>
      </c>
    </row>
    <row r="107" spans="40:79" x14ac:dyDescent="0.25">
      <c r="AN107" t="str">
        <v>Armenia</v>
      </c>
      <c r="AO107" s="7">
        <v>72.599999999999994</v>
      </c>
      <c r="AP107" s="7">
        <v>68.769357122695112</v>
      </c>
      <c r="AQ107" s="7">
        <v>3.8306428773048822</v>
      </c>
      <c r="AR107" s="7">
        <v>5.3400403454182885E-4</v>
      </c>
      <c r="AS107" s="7">
        <v>0.62493861359793934</v>
      </c>
      <c r="AT107" s="7">
        <v>4.1733156128191852E-5</v>
      </c>
      <c r="AU107" s="7">
        <v>-1.7718659066407043</v>
      </c>
      <c r="AV107" s="7">
        <v>-2.4551941304108351</v>
      </c>
      <c r="AW107" s="7">
        <v>0.7905305899191627</v>
      </c>
      <c r="AX107" s="7">
        <v>3.8326895489871875</v>
      </c>
      <c r="AY107" s="7" t="e">
        <v>#N/A</v>
      </c>
      <c r="AZ107" s="7">
        <v>68.769357122695112</v>
      </c>
      <c r="BA107" s="7">
        <v>3.8306428773048822</v>
      </c>
      <c r="BU107" t="b">
        <v>1</v>
      </c>
      <c r="BW107">
        <v>1</v>
      </c>
      <c r="BX107">
        <v>1</v>
      </c>
      <c r="BY107">
        <v>132</v>
      </c>
      <c r="BZ107">
        <v>3.99</v>
      </c>
      <c r="CA107">
        <v>44.572199660000003</v>
      </c>
    </row>
    <row r="108" spans="40:79" x14ac:dyDescent="0.25">
      <c r="AN108" t="str">
        <v>Armenia</v>
      </c>
      <c r="AO108" s="7">
        <v>72.599999999999994</v>
      </c>
      <c r="AP108" s="7">
        <v>68.45653994733631</v>
      </c>
      <c r="AQ108" s="7">
        <v>4.1434600526636842</v>
      </c>
      <c r="AR108" s="7">
        <v>5.1686347800954373E-4</v>
      </c>
      <c r="AS108" s="7">
        <v>0.67596642658370398</v>
      </c>
      <c r="AT108" s="7">
        <v>4.7258575076594499E-5</v>
      </c>
      <c r="AU108" s="7">
        <v>-1.7718659066407043</v>
      </c>
      <c r="AV108" s="7">
        <v>-2.3838536186332271</v>
      </c>
      <c r="AW108" s="7">
        <v>0.82217177437789968</v>
      </c>
      <c r="AX108" s="7">
        <v>4.1456027633263828</v>
      </c>
      <c r="AY108" s="7" t="e">
        <v>#N/A</v>
      </c>
      <c r="AZ108" s="7">
        <v>68.45653994733631</v>
      </c>
      <c r="BA108" s="7">
        <v>4.1434600526636842</v>
      </c>
      <c r="BU108" t="b">
        <v>1</v>
      </c>
      <c r="BW108">
        <v>1</v>
      </c>
      <c r="BX108">
        <v>1</v>
      </c>
      <c r="BY108">
        <v>141</v>
      </c>
      <c r="BZ108">
        <v>4.01</v>
      </c>
      <c r="CA108">
        <v>244.5352767</v>
      </c>
    </row>
    <row r="109" spans="40:79" x14ac:dyDescent="0.25">
      <c r="AN109" t="str">
        <v>Armenia</v>
      </c>
      <c r="AO109" s="7">
        <v>72</v>
      </c>
      <c r="AP109" s="7">
        <v>68.414844837429953</v>
      </c>
      <c r="AQ109" s="7">
        <v>3.5851551625700466</v>
      </c>
      <c r="AR109" s="7">
        <v>5.1462824942555675E-4</v>
      </c>
      <c r="AS109" s="7">
        <v>0.58488359567031922</v>
      </c>
      <c r="AT109" s="7">
        <v>3.5227843410156947E-5</v>
      </c>
      <c r="AU109" s="7">
        <v>-1.7631254017092044</v>
      </c>
      <c r="AV109" s="7">
        <v>-2.3454543341993577</v>
      </c>
      <c r="AW109" s="7">
        <v>0.76477682736228303</v>
      </c>
      <c r="AX109" s="7">
        <v>3.5870011346846771</v>
      </c>
      <c r="AY109" s="7" t="e">
        <v>#N/A</v>
      </c>
      <c r="AZ109" s="7">
        <v>68.414844837429953</v>
      </c>
      <c r="BA109" s="7">
        <v>3.5851551625700466</v>
      </c>
      <c r="BU109" t="b">
        <v>1</v>
      </c>
      <c r="BW109">
        <v>1</v>
      </c>
      <c r="BX109">
        <v>1</v>
      </c>
      <c r="BY109">
        <v>137</v>
      </c>
      <c r="BZ109">
        <v>4.25</v>
      </c>
      <c r="CA109">
        <v>20.218228280000002</v>
      </c>
    </row>
    <row r="110" spans="40:79" x14ac:dyDescent="0.25">
      <c r="AN110" t="str">
        <v>Australia</v>
      </c>
      <c r="AO110" s="7">
        <v>82.7</v>
      </c>
      <c r="AP110" s="7">
        <v>87.176675585082904</v>
      </c>
      <c r="AQ110" s="7">
        <v>-4.4766755850829014</v>
      </c>
      <c r="AR110" s="7">
        <v>9.1029729088188925E-3</v>
      </c>
      <c r="AS110" s="7">
        <v>-0.73348471159591999</v>
      </c>
      <c r="AT110" s="7">
        <v>9.8847764642333714E-4</v>
      </c>
      <c r="AU110" s="7">
        <v>-1.7631254017092044</v>
      </c>
      <c r="AV110" s="7">
        <v>-2.3428168107226202</v>
      </c>
      <c r="AW110" s="7">
        <v>0.8564372198800797</v>
      </c>
      <c r="AX110" s="7">
        <v>-4.5178010052410453</v>
      </c>
      <c r="AY110" s="7" t="e">
        <v>#N/A</v>
      </c>
      <c r="AZ110" s="7">
        <v>87.176675585082904</v>
      </c>
      <c r="BA110" s="7">
        <v>-4.4766755850829014</v>
      </c>
      <c r="BU110" t="b">
        <v>1</v>
      </c>
      <c r="BW110">
        <v>1</v>
      </c>
      <c r="BX110">
        <v>1</v>
      </c>
      <c r="BY110">
        <v>132</v>
      </c>
      <c r="BZ110">
        <v>3.81</v>
      </c>
      <c r="CA110">
        <v>97.740877440000006</v>
      </c>
    </row>
    <row r="111" spans="40:79" x14ac:dyDescent="0.25">
      <c r="AN111" t="str">
        <v>Australia</v>
      </c>
      <c r="AO111" s="7">
        <v>82.5</v>
      </c>
      <c r="AP111" s="7">
        <v>85.387408137332471</v>
      </c>
      <c r="AQ111" s="7">
        <v>-2.8874081373324714</v>
      </c>
      <c r="AR111" s="7">
        <v>1.0977475077159319E-2</v>
      </c>
      <c r="AS111" s="7">
        <v>-0.47353795066857518</v>
      </c>
      <c r="AT111" s="7">
        <v>4.9777817754057636E-4</v>
      </c>
      <c r="AU111" s="7">
        <v>-1.7631254017092044</v>
      </c>
      <c r="AV111" s="7">
        <v>-2.3370299567495691</v>
      </c>
      <c r="AW111" s="7">
        <v>0.68814093808505183</v>
      </c>
      <c r="AX111" s="7">
        <v>-2.9194563971712721</v>
      </c>
      <c r="AY111" s="7" t="e">
        <v>#N/A</v>
      </c>
      <c r="AZ111" s="7">
        <v>85.387408137332471</v>
      </c>
      <c r="BA111" s="7">
        <v>-2.8874081373324714</v>
      </c>
      <c r="BU111" t="b">
        <v>1</v>
      </c>
      <c r="BW111">
        <v>1</v>
      </c>
      <c r="BX111">
        <v>1</v>
      </c>
      <c r="BY111">
        <v>134</v>
      </c>
      <c r="BZ111">
        <v>3.03</v>
      </c>
      <c r="CA111">
        <v>7.3414931479999996</v>
      </c>
    </row>
    <row r="112" spans="40:79" x14ac:dyDescent="0.25">
      <c r="AN112" t="str">
        <v>Australia</v>
      </c>
      <c r="AO112" s="7">
        <v>82.3</v>
      </c>
      <c r="AP112" s="7">
        <v>85.435751959766947</v>
      </c>
      <c r="AQ112" s="7">
        <v>-3.1357519597669494</v>
      </c>
      <c r="AR112" s="7">
        <v>1.0923418192092315E-2</v>
      </c>
      <c r="AS112" s="7">
        <v>-0.51425254343665638</v>
      </c>
      <c r="AT112" s="7">
        <v>5.8413271973253617E-4</v>
      </c>
      <c r="AU112" s="7">
        <v>-1.7502619340958261</v>
      </c>
      <c r="AV112" s="7">
        <v>-2.3321697196870459</v>
      </c>
      <c r="AW112" s="7">
        <v>0.71711403795815931</v>
      </c>
      <c r="AX112" s="7">
        <v>-3.1703833832919073</v>
      </c>
      <c r="AY112" s="7" t="e">
        <v>#N/A</v>
      </c>
      <c r="AZ112" s="7">
        <v>85.435751959766947</v>
      </c>
      <c r="BA112" s="7">
        <v>-3.1357519597669494</v>
      </c>
      <c r="BU112" t="b">
        <v>1</v>
      </c>
      <c r="BW112">
        <v>1</v>
      </c>
      <c r="BX112">
        <v>1</v>
      </c>
      <c r="BY112">
        <v>134</v>
      </c>
      <c r="BZ112">
        <v>2.86</v>
      </c>
      <c r="CA112">
        <v>57.17810403</v>
      </c>
    </row>
    <row r="113" spans="40:79" x14ac:dyDescent="0.25">
      <c r="AN113" t="str">
        <v>Australia</v>
      </c>
      <c r="AO113" s="7">
        <v>82</v>
      </c>
      <c r="AP113" s="7">
        <v>85.004506527736311</v>
      </c>
      <c r="AQ113" s="7">
        <v>-3.0045065277363108</v>
      </c>
      <c r="AR113" s="7">
        <v>9.5078393958529864E-3</v>
      </c>
      <c r="AS113" s="7">
        <v>-0.49237652194765269</v>
      </c>
      <c r="AT113" s="7">
        <v>4.6543116780864896E-4</v>
      </c>
      <c r="AU113" s="7">
        <v>-1.7460377778817631</v>
      </c>
      <c r="AV113" s="7">
        <v>-2.2558884913950066</v>
      </c>
      <c r="AW113" s="7">
        <v>0.70169546239636804</v>
      </c>
      <c r="AX113" s="7">
        <v>-3.0333471048410146</v>
      </c>
      <c r="AY113" s="7" t="e">
        <v>#N/A</v>
      </c>
      <c r="AZ113" s="7">
        <v>85.004506527736311</v>
      </c>
      <c r="BA113" s="7">
        <v>-3.0045065277363108</v>
      </c>
      <c r="BU113" t="b">
        <v>1</v>
      </c>
      <c r="BW113">
        <v>1</v>
      </c>
      <c r="BX113">
        <v>1</v>
      </c>
      <c r="BY113">
        <v>141</v>
      </c>
      <c r="BZ113">
        <v>2.86</v>
      </c>
      <c r="CA113">
        <v>53.193730119999998</v>
      </c>
    </row>
    <row r="114" spans="40:79" x14ac:dyDescent="0.25">
      <c r="AN114" t="str">
        <v>Australia</v>
      </c>
      <c r="AO114" s="7">
        <v>81.900000000000006</v>
      </c>
      <c r="AP114" s="7">
        <v>83.755735195717463</v>
      </c>
      <c r="AQ114" s="7">
        <v>-1.8557351957174575</v>
      </c>
      <c r="AR114" s="7">
        <v>6.1282566833531678E-3</v>
      </c>
      <c r="AS114" s="7">
        <v>-0.30359914107115832</v>
      </c>
      <c r="AT114" s="7">
        <v>1.1366785821342174E-4</v>
      </c>
      <c r="AU114" s="7">
        <v>-1.7460377778817631</v>
      </c>
      <c r="AV114" s="7">
        <v>-2.2497284986757853</v>
      </c>
      <c r="AW114" s="7">
        <v>0.55099831312914049</v>
      </c>
      <c r="AX114" s="7">
        <v>-1.8671777401827405</v>
      </c>
      <c r="AY114" s="7" t="e">
        <v>#N/A</v>
      </c>
      <c r="AZ114" s="7">
        <v>83.755735195717463</v>
      </c>
      <c r="BA114" s="7">
        <v>-1.8557351957174575</v>
      </c>
      <c r="BU114" t="b">
        <v>1</v>
      </c>
      <c r="BW114">
        <v>1</v>
      </c>
      <c r="BX114">
        <v>1</v>
      </c>
      <c r="BY114">
        <v>142</v>
      </c>
      <c r="BZ114">
        <v>2.9</v>
      </c>
      <c r="CA114">
        <v>32.75626853</v>
      </c>
    </row>
    <row r="115" spans="40:79" x14ac:dyDescent="0.25">
      <c r="AN115" t="str">
        <v>Australia</v>
      </c>
      <c r="AO115" s="7">
        <v>81.7</v>
      </c>
      <c r="AP115" s="7">
        <v>82.665562496213099</v>
      </c>
      <c r="AQ115" s="7">
        <v>-0.96556249621309576</v>
      </c>
      <c r="AR115" s="7">
        <v>4.1498881914317906E-3</v>
      </c>
      <c r="AS115" s="7">
        <v>-0.15780948632816938</v>
      </c>
      <c r="AT115" s="7">
        <v>2.0755759387766919E-5</v>
      </c>
      <c r="AU115" s="7">
        <v>-1.7460377778817631</v>
      </c>
      <c r="AV115" s="7">
        <v>-2.2185736898075636</v>
      </c>
      <c r="AW115" s="7">
        <v>0.39725242142518069</v>
      </c>
      <c r="AX115" s="7">
        <v>-0.96958617041226525</v>
      </c>
      <c r="AY115" s="7" t="e">
        <v>#N/A</v>
      </c>
      <c r="AZ115" s="7">
        <v>82.665562496213099</v>
      </c>
      <c r="BA115" s="7">
        <v>-0.96556249621309576</v>
      </c>
      <c r="BU115" t="b">
        <v>0</v>
      </c>
      <c r="BW115">
        <v>1</v>
      </c>
      <c r="BX115">
        <v>0</v>
      </c>
      <c r="BY115">
        <v>59</v>
      </c>
      <c r="BZ115">
        <v>0</v>
      </c>
      <c r="CA115">
        <v>0</v>
      </c>
    </row>
    <row r="116" spans="40:79" x14ac:dyDescent="0.25">
      <c r="AN116" t="str">
        <v>Australia</v>
      </c>
      <c r="AO116" s="7">
        <v>81.3</v>
      </c>
      <c r="AP116" s="7">
        <v>83.55733159954795</v>
      </c>
      <c r="AQ116" s="7">
        <v>-2.2573315995479533</v>
      </c>
      <c r="AR116" s="7">
        <v>5.6967399069465753E-3</v>
      </c>
      <c r="AS116" s="7">
        <v>-0.36922035461730596</v>
      </c>
      <c r="AT116" s="7">
        <v>1.5620998619277033E-4</v>
      </c>
      <c r="AU116" s="7">
        <v>-1.7335487991123972</v>
      </c>
      <c r="AV116" s="7">
        <v>-2.2133301651788422</v>
      </c>
      <c r="AW116" s="7">
        <v>0.60763505051741873</v>
      </c>
      <c r="AX116" s="7">
        <v>-2.2702647071042463</v>
      </c>
      <c r="AY116" s="7" t="e">
        <v>#N/A</v>
      </c>
      <c r="AZ116" s="7">
        <v>83.55733159954795</v>
      </c>
      <c r="BA116" s="7">
        <v>-2.2573315995479533</v>
      </c>
      <c r="BU116" t="b">
        <v>1</v>
      </c>
      <c r="BW116">
        <v>1</v>
      </c>
      <c r="BX116">
        <v>0</v>
      </c>
      <c r="BY116">
        <v>6</v>
      </c>
      <c r="BZ116">
        <v>9.7100000000000009</v>
      </c>
      <c r="CA116">
        <v>10769.36305</v>
      </c>
    </row>
    <row r="117" spans="40:79" x14ac:dyDescent="0.25">
      <c r="AN117" t="str">
        <v>Australia</v>
      </c>
      <c r="AO117" s="7">
        <v>81.3</v>
      </c>
      <c r="AP117" s="7">
        <v>78.79959030328817</v>
      </c>
      <c r="AQ117" s="7">
        <v>2.5004096967118272</v>
      </c>
      <c r="AR117" s="7">
        <v>2.5676087372241132E-3</v>
      </c>
      <c r="AS117" s="7">
        <v>0.40833738782500684</v>
      </c>
      <c r="AT117" s="7">
        <v>8.5844735197391288E-5</v>
      </c>
      <c r="AU117" s="7">
        <v>-1.7294452727675103</v>
      </c>
      <c r="AV117" s="7">
        <v>-2.1584031252995435</v>
      </c>
      <c r="AW117" s="7">
        <v>0.63901282289560268</v>
      </c>
      <c r="AX117" s="7">
        <v>2.506846297167312</v>
      </c>
      <c r="AY117" s="7" t="e">
        <v>#N/A</v>
      </c>
      <c r="AZ117" s="7">
        <v>78.79959030328817</v>
      </c>
      <c r="BA117" s="7">
        <v>2.5004096967118272</v>
      </c>
      <c r="BU117" t="b">
        <v>1</v>
      </c>
      <c r="BW117">
        <v>1</v>
      </c>
      <c r="BX117">
        <v>0</v>
      </c>
      <c r="BY117">
        <v>61</v>
      </c>
      <c r="BZ117">
        <v>9.8699999999999992</v>
      </c>
      <c r="CA117">
        <v>11734.853810000001</v>
      </c>
    </row>
    <row r="118" spans="40:79" x14ac:dyDescent="0.25">
      <c r="AN118" t="str">
        <v>Australia</v>
      </c>
      <c r="AO118" s="7">
        <v>81.2</v>
      </c>
      <c r="AP118" s="7">
        <v>81.947368949185559</v>
      </c>
      <c r="AQ118" s="7">
        <v>-0.74736894918555663</v>
      </c>
      <c r="AR118" s="7">
        <v>3.3038551048126591E-3</v>
      </c>
      <c r="AS118" s="7">
        <v>-0.12209654273503115</v>
      </c>
      <c r="AT118" s="7">
        <v>9.8831399014862241E-6</v>
      </c>
      <c r="AU118" s="7">
        <v>-1.7294452727675103</v>
      </c>
      <c r="AV118" s="7">
        <v>-2.137163086176026</v>
      </c>
      <c r="AW118" s="7">
        <v>0.34942315712475491</v>
      </c>
      <c r="AX118" s="7">
        <v>-0.74984633282006929</v>
      </c>
      <c r="AY118" s="7" t="e">
        <v>#N/A</v>
      </c>
      <c r="AZ118" s="7">
        <v>81.947368949185559</v>
      </c>
      <c r="BA118" s="7">
        <v>-0.74736894918555663</v>
      </c>
      <c r="BU118" t="b">
        <v>1</v>
      </c>
      <c r="BW118">
        <v>1</v>
      </c>
      <c r="BX118">
        <v>0</v>
      </c>
      <c r="BY118">
        <v>61</v>
      </c>
      <c r="BZ118">
        <v>10.029999999999999</v>
      </c>
      <c r="CA118">
        <v>11714.998579999999</v>
      </c>
    </row>
    <row r="119" spans="40:79" x14ac:dyDescent="0.25">
      <c r="AN119" t="str">
        <v>Australia</v>
      </c>
      <c r="AO119" s="7">
        <v>81</v>
      </c>
      <c r="AP119" s="7">
        <v>78.477969508110704</v>
      </c>
      <c r="AQ119" s="7">
        <v>2.5220304918892964</v>
      </c>
      <c r="AR119" s="7">
        <v>2.6953632970556566E-3</v>
      </c>
      <c r="AS119" s="7">
        <v>0.4118946200858154</v>
      </c>
      <c r="AT119" s="7">
        <v>9.1704723709092831E-5</v>
      </c>
      <c r="AU119" s="7">
        <v>-1.7294452727675103</v>
      </c>
      <c r="AV119" s="7">
        <v>-2.1170966408885907</v>
      </c>
      <c r="AW119" s="7">
        <v>0.64179016826827084</v>
      </c>
      <c r="AX119" s="7">
        <v>2.5288466523398956</v>
      </c>
      <c r="AY119" s="7" t="e">
        <v>#N/A</v>
      </c>
      <c r="AZ119" s="7">
        <v>78.477969508110704</v>
      </c>
      <c r="BA119" s="7">
        <v>2.5220304918892964</v>
      </c>
      <c r="BU119" t="b">
        <v>1</v>
      </c>
      <c r="BW119">
        <v>1</v>
      </c>
      <c r="BX119">
        <v>0</v>
      </c>
      <c r="BY119">
        <v>63</v>
      </c>
      <c r="BZ119">
        <v>10.3</v>
      </c>
      <c r="CA119">
        <v>10986.26527</v>
      </c>
    </row>
    <row r="120" spans="40:79" x14ac:dyDescent="0.25">
      <c r="AN120" t="str">
        <v>Australia</v>
      </c>
      <c r="AO120" s="7">
        <v>86</v>
      </c>
      <c r="AP120" s="7">
        <v>78.221229792018846</v>
      </c>
      <c r="AQ120" s="7">
        <v>7.7787702079811538</v>
      </c>
      <c r="AR120" s="7">
        <v>2.6679991084583832E-3</v>
      </c>
      <c r="AS120" s="7">
        <v>1.2704008355138507</v>
      </c>
      <c r="AT120" s="7">
        <v>8.6349029931539405E-4</v>
      </c>
      <c r="AU120" s="7">
        <v>-1.7294452727675103</v>
      </c>
      <c r="AV120" s="7">
        <v>-2.1164598758845727</v>
      </c>
      <c r="AW120" s="7">
        <v>1.1271205949293317</v>
      </c>
      <c r="AX120" s="7">
        <v>7.7995794790776838</v>
      </c>
      <c r="AY120" s="7" t="e">
        <v>#N/A</v>
      </c>
      <c r="AZ120" s="7">
        <v>78.221229792018846</v>
      </c>
      <c r="BA120" s="7">
        <v>7.7787702079811538</v>
      </c>
      <c r="BU120" t="b">
        <v>1</v>
      </c>
      <c r="BW120">
        <v>1</v>
      </c>
      <c r="BX120">
        <v>0</v>
      </c>
      <c r="BY120">
        <v>64</v>
      </c>
      <c r="BZ120">
        <v>10.52</v>
      </c>
      <c r="CA120">
        <v>8875.7864929999996</v>
      </c>
    </row>
    <row r="121" spans="40:79" x14ac:dyDescent="0.25">
      <c r="AN121" t="str">
        <v>Australia</v>
      </c>
      <c r="AO121" s="7">
        <v>83</v>
      </c>
      <c r="AP121" s="7">
        <v>80.158924935211047</v>
      </c>
      <c r="AQ121" s="7">
        <v>2.8410750647889529</v>
      </c>
      <c r="AR121" s="7">
        <v>2.1708796551432518E-3</v>
      </c>
      <c r="AS121" s="7">
        <v>0.46387858853472008</v>
      </c>
      <c r="AT121" s="7">
        <v>9.3630690074414857E-5</v>
      </c>
      <c r="AU121" s="7">
        <v>-1.7133156815057724</v>
      </c>
      <c r="AV121" s="7">
        <v>-2.1099152665877456</v>
      </c>
      <c r="AW121" s="7">
        <v>0.68108632972239291</v>
      </c>
      <c r="AX121" s="7">
        <v>2.8472561151623412</v>
      </c>
      <c r="AY121" s="7" t="e">
        <v>#N/A</v>
      </c>
      <c r="AZ121" s="7">
        <v>80.158924935211047</v>
      </c>
      <c r="BA121" s="7">
        <v>2.8410750647889529</v>
      </c>
      <c r="BU121" t="b">
        <v>1</v>
      </c>
      <c r="BW121">
        <v>1</v>
      </c>
      <c r="BX121">
        <v>0</v>
      </c>
      <c r="BY121">
        <v>66</v>
      </c>
      <c r="BZ121">
        <v>10.62</v>
      </c>
      <c r="CA121">
        <v>7172.2752289999999</v>
      </c>
    </row>
    <row r="122" spans="40:79" x14ac:dyDescent="0.25">
      <c r="AN122" t="str">
        <v>Australia</v>
      </c>
      <c r="AO122" s="7">
        <v>79.900000000000006</v>
      </c>
      <c r="AP122" s="7">
        <v>77.713092749399181</v>
      </c>
      <c r="AQ122" s="7">
        <v>2.1869072506008251</v>
      </c>
      <c r="AR122" s="7">
        <v>2.9781783029474099E-3</v>
      </c>
      <c r="AS122" s="7">
        <v>0.35721339684862929</v>
      </c>
      <c r="AT122" s="7">
        <v>7.6230980117503346E-5</v>
      </c>
      <c r="AU122" s="7">
        <v>-1.7133156815057724</v>
      </c>
      <c r="AV122" s="7">
        <v>-2.0690106301959359</v>
      </c>
      <c r="AW122" s="7">
        <v>0.59767331950542124</v>
      </c>
      <c r="AX122" s="7">
        <v>2.1934397051394949</v>
      </c>
      <c r="AY122" s="7" t="e">
        <v>#N/A</v>
      </c>
      <c r="AZ122" s="7">
        <v>77.713092749399181</v>
      </c>
      <c r="BA122" s="7">
        <v>2.1869072506008251</v>
      </c>
      <c r="BU122" t="b">
        <v>1</v>
      </c>
      <c r="BW122">
        <v>1</v>
      </c>
      <c r="BX122">
        <v>0</v>
      </c>
      <c r="BY122">
        <v>66</v>
      </c>
      <c r="BZ122">
        <v>10.76</v>
      </c>
      <c r="CA122">
        <v>8547.2923570000003</v>
      </c>
    </row>
    <row r="123" spans="40:79" x14ac:dyDescent="0.25">
      <c r="AN123" t="str">
        <v>Australia</v>
      </c>
      <c r="AO123" s="7">
        <v>79.900000000000006</v>
      </c>
      <c r="AP123" s="7">
        <v>79.348441437209644</v>
      </c>
      <c r="AQ123" s="7">
        <v>0.55155856279036186</v>
      </c>
      <c r="AR123" s="7">
        <v>2.0748092103323843E-3</v>
      </c>
      <c r="AS123" s="7">
        <v>9.0051788780008551E-2</v>
      </c>
      <c r="AT123" s="7">
        <v>3.3720566741027015E-6</v>
      </c>
      <c r="AU123" s="7">
        <v>-1.7054152731627288</v>
      </c>
      <c r="AV123" s="7">
        <v>-2.055371057725861</v>
      </c>
      <c r="AW123" s="7">
        <v>0.3000863022198923</v>
      </c>
      <c r="AX123" s="7">
        <v>0.55270532088072488</v>
      </c>
      <c r="AY123" s="7" t="e">
        <v>#N/A</v>
      </c>
      <c r="AZ123" s="7">
        <v>79.348441437209644</v>
      </c>
      <c r="BA123" s="7">
        <v>0.55155856279036186</v>
      </c>
      <c r="BU123" t="b">
        <v>1</v>
      </c>
      <c r="BW123">
        <v>1</v>
      </c>
      <c r="BX123">
        <v>0</v>
      </c>
      <c r="BY123">
        <v>66</v>
      </c>
      <c r="BZ123">
        <v>10.56</v>
      </c>
      <c r="CA123">
        <v>872.59860920000006</v>
      </c>
    </row>
    <row r="124" spans="40:79" x14ac:dyDescent="0.25">
      <c r="AN124" t="str">
        <v>Australia</v>
      </c>
      <c r="AO124" s="7">
        <v>79.5</v>
      </c>
      <c r="AP124" s="7">
        <v>77.799592805836866</v>
      </c>
      <c r="AQ124" s="7">
        <v>1.7004071941631338</v>
      </c>
      <c r="AR124" s="7">
        <v>2.8013648698227574E-3</v>
      </c>
      <c r="AS124" s="7">
        <v>0.27772297040880289</v>
      </c>
      <c r="AT124" s="7">
        <v>4.3335279468501249E-5</v>
      </c>
      <c r="AU124" s="7">
        <v>-1.7054152731627288</v>
      </c>
      <c r="AV124" s="7">
        <v>-2.0382513844562622</v>
      </c>
      <c r="AW124" s="7">
        <v>0.52699427929419018</v>
      </c>
      <c r="AX124" s="7">
        <v>1.7051840368204652</v>
      </c>
      <c r="AY124" s="7" t="e">
        <v>#N/A</v>
      </c>
      <c r="AZ124" s="7">
        <v>77.799592805836866</v>
      </c>
      <c r="BA124" s="7">
        <v>1.7004071941631338</v>
      </c>
      <c r="BU124" t="b">
        <v>1</v>
      </c>
      <c r="BW124">
        <v>1</v>
      </c>
      <c r="BX124">
        <v>0</v>
      </c>
      <c r="BY124">
        <v>66</v>
      </c>
      <c r="BZ124">
        <v>10.31</v>
      </c>
      <c r="CA124">
        <v>6187.0620170000002</v>
      </c>
    </row>
    <row r="125" spans="40:79" x14ac:dyDescent="0.25">
      <c r="AN125" t="str">
        <v>Austria</v>
      </c>
      <c r="AO125" s="7">
        <v>81.400000000000006</v>
      </c>
      <c r="AP125" s="7">
        <v>84.026542282443231</v>
      </c>
      <c r="AQ125" s="7">
        <v>-2.626542282443225</v>
      </c>
      <c r="AR125" s="7">
        <v>5.541705401077541E-3</v>
      </c>
      <c r="AS125" s="7">
        <v>-0.42957679640214452</v>
      </c>
      <c r="AT125" s="7">
        <v>2.0566883394284734E-4</v>
      </c>
      <c r="AU125" s="7">
        <v>-1.7054152731627288</v>
      </c>
      <c r="AV125" s="7">
        <v>-2.0277545619898767</v>
      </c>
      <c r="AW125" s="7">
        <v>0.65542108327558746</v>
      </c>
      <c r="AX125" s="7">
        <v>-2.6411789179178626</v>
      </c>
      <c r="AY125" s="7" t="e">
        <v>#N/A</v>
      </c>
      <c r="AZ125" s="7">
        <v>84.026542282443231</v>
      </c>
      <c r="BA125" s="7">
        <v>-2.626542282443225</v>
      </c>
      <c r="BU125" t="b">
        <v>1</v>
      </c>
      <c r="BW125">
        <v>1</v>
      </c>
      <c r="BX125">
        <v>0</v>
      </c>
      <c r="BY125">
        <v>67</v>
      </c>
      <c r="BZ125">
        <v>10.3</v>
      </c>
      <c r="CA125">
        <v>579.13316369999995</v>
      </c>
    </row>
    <row r="126" spans="40:79" x14ac:dyDescent="0.25">
      <c r="AN126" t="str">
        <v>Austria</v>
      </c>
      <c r="AO126" s="7">
        <v>81.099999999999994</v>
      </c>
      <c r="AP126" s="7">
        <v>78.709917881441072</v>
      </c>
      <c r="AQ126" s="7">
        <v>2.3900821185589223</v>
      </c>
      <c r="AR126" s="7">
        <v>3.1566507391025283E-3</v>
      </c>
      <c r="AS126" s="7">
        <v>0.39043529489800244</v>
      </c>
      <c r="AT126" s="7">
        <v>9.6544548065979769E-5</v>
      </c>
      <c r="AU126" s="7">
        <v>-1.7054152731627288</v>
      </c>
      <c r="AV126" s="7">
        <v>-1.9905652126523075</v>
      </c>
      <c r="AW126" s="7">
        <v>0.62484821748805719</v>
      </c>
      <c r="AX126" s="7">
        <v>2.397650664300496</v>
      </c>
      <c r="AY126" s="7" t="e">
        <v>#N/A</v>
      </c>
      <c r="AZ126" s="7">
        <v>78.709917881441072</v>
      </c>
      <c r="BA126" s="7">
        <v>2.3900821185589223</v>
      </c>
      <c r="BU126" t="b">
        <v>1</v>
      </c>
      <c r="BW126">
        <v>1</v>
      </c>
      <c r="BX126">
        <v>0</v>
      </c>
      <c r="BY126">
        <v>69</v>
      </c>
      <c r="BZ126">
        <v>9.84</v>
      </c>
      <c r="CA126">
        <v>588.56837099999996</v>
      </c>
    </row>
    <row r="127" spans="40:79" x14ac:dyDescent="0.25">
      <c r="AN127" t="str">
        <v>Austria</v>
      </c>
      <c r="AO127" s="7">
        <v>88</v>
      </c>
      <c r="AP127" s="7">
        <v>86.332136539831211</v>
      </c>
      <c r="AQ127" s="7">
        <v>1.6678634601687889</v>
      </c>
      <c r="AR127" s="7">
        <v>4.9940617614223325E-3</v>
      </c>
      <c r="AS127" s="7">
        <v>0.27270767670883506</v>
      </c>
      <c r="AT127" s="7">
        <v>7.4653978777291833E-5</v>
      </c>
      <c r="AU127" s="7">
        <v>-1.7054152731627288</v>
      </c>
      <c r="AV127" s="7">
        <v>-1.9066137136407781</v>
      </c>
      <c r="AW127" s="7">
        <v>0.52221420577080724</v>
      </c>
      <c r="AX127" s="7">
        <v>1.6762346796857777</v>
      </c>
      <c r="AY127" s="7" t="e">
        <v>#N/A</v>
      </c>
      <c r="AZ127" s="7">
        <v>86.332136539831211</v>
      </c>
      <c r="BA127" s="7">
        <v>1.6678634601687889</v>
      </c>
      <c r="BU127" t="b">
        <v>1</v>
      </c>
      <c r="BW127">
        <v>1</v>
      </c>
      <c r="BX127">
        <v>0</v>
      </c>
      <c r="BY127">
        <v>71</v>
      </c>
      <c r="BZ127">
        <v>9.9700000000000006</v>
      </c>
      <c r="CA127">
        <v>3829.5509280000001</v>
      </c>
    </row>
    <row r="128" spans="40:79" x14ac:dyDescent="0.25">
      <c r="AN128" t="str">
        <v>Austria</v>
      </c>
      <c r="AO128" s="7">
        <v>88</v>
      </c>
      <c r="AP128" s="7">
        <v>83.562838910891415</v>
      </c>
      <c r="AQ128" s="7">
        <v>4.4371610891085851</v>
      </c>
      <c r="AR128" s="7">
        <v>5.4303157693904739E-3</v>
      </c>
      <c r="AS128" s="7">
        <v>0.7256668647340424</v>
      </c>
      <c r="AT128" s="7">
        <v>5.7503522404745246E-4</v>
      </c>
      <c r="AU128" s="7">
        <v>-1.6861167782003321</v>
      </c>
      <c r="AV128" s="7">
        <v>-1.8832289100482864</v>
      </c>
      <c r="AW128" s="7">
        <v>0.85186082474430203</v>
      </c>
      <c r="AX128" s="7">
        <v>4.4613878338159223</v>
      </c>
      <c r="AY128" s="7" t="e">
        <v>#N/A</v>
      </c>
      <c r="AZ128" s="7">
        <v>83.562838910891415</v>
      </c>
      <c r="BA128" s="7">
        <v>4.4371610891085851</v>
      </c>
      <c r="BU128" t="b">
        <v>1</v>
      </c>
      <c r="BW128">
        <v>1</v>
      </c>
      <c r="BX128">
        <v>0</v>
      </c>
      <c r="BY128">
        <v>73</v>
      </c>
      <c r="BZ128">
        <v>9.84</v>
      </c>
      <c r="CA128">
        <v>46.387181900000002</v>
      </c>
    </row>
    <row r="129" spans="40:79" x14ac:dyDescent="0.25">
      <c r="AN129" t="str">
        <v>Austria</v>
      </c>
      <c r="AO129" s="7">
        <v>84</v>
      </c>
      <c r="AP129" s="7">
        <v>82.978823793195915</v>
      </c>
      <c r="AQ129" s="7">
        <v>1.0211762068040855</v>
      </c>
      <c r="AR129" s="7">
        <v>4.4975953087968683E-3</v>
      </c>
      <c r="AS129" s="7">
        <v>0.16692801773506252</v>
      </c>
      <c r="AT129" s="7">
        <v>2.517830730494898E-5</v>
      </c>
      <c r="AU129" s="7">
        <v>-1.6861167782003321</v>
      </c>
      <c r="AV129" s="7">
        <v>-1.8412770687238038</v>
      </c>
      <c r="AW129" s="7">
        <v>0.40856825345964232</v>
      </c>
      <c r="AX129" s="7">
        <v>1.025789794170157</v>
      </c>
      <c r="AY129" s="7" t="e">
        <v>#N/A</v>
      </c>
      <c r="AZ129" s="7">
        <v>82.978823793195915</v>
      </c>
      <c r="BA129" s="7">
        <v>1.0211762068040855</v>
      </c>
      <c r="BU129" t="b">
        <v>1</v>
      </c>
      <c r="BW129">
        <v>1</v>
      </c>
      <c r="BX129">
        <v>0</v>
      </c>
      <c r="BY129">
        <v>75</v>
      </c>
      <c r="BZ129">
        <v>9.5299999999999994</v>
      </c>
      <c r="CA129">
        <v>3064.301144</v>
      </c>
    </row>
    <row r="130" spans="40:79" x14ac:dyDescent="0.25">
      <c r="AN130" t="str">
        <v>Austria</v>
      </c>
      <c r="AO130" s="7">
        <v>82</v>
      </c>
      <c r="AP130" s="7">
        <v>82.972406994931603</v>
      </c>
      <c r="AQ130" s="7">
        <v>-0.97240699493160321</v>
      </c>
      <c r="AR130" s="7">
        <v>5.1263991882254676E-3</v>
      </c>
      <c r="AS130" s="7">
        <v>-0.15900611493311539</v>
      </c>
      <c r="AT130" s="7">
        <v>2.6055665060665865E-5</v>
      </c>
      <c r="AU130" s="7">
        <v>-1.6861167782003321</v>
      </c>
      <c r="AV130" s="7">
        <v>-1.8408036286040765</v>
      </c>
      <c r="AW130" s="7">
        <v>0.39875570833922291</v>
      </c>
      <c r="AX130" s="7">
        <v>-0.9774176278656509</v>
      </c>
      <c r="AY130" s="7" t="e">
        <v>#N/A</v>
      </c>
      <c r="AZ130" s="7">
        <v>82.972406994931603</v>
      </c>
      <c r="BA130" s="7">
        <v>-0.97240699493160321</v>
      </c>
      <c r="BU130" t="b">
        <v>1</v>
      </c>
      <c r="BW130">
        <v>1</v>
      </c>
      <c r="BX130">
        <v>0</v>
      </c>
      <c r="BY130">
        <v>78</v>
      </c>
      <c r="BZ130">
        <v>10.17</v>
      </c>
      <c r="CA130">
        <v>347.18736000000001</v>
      </c>
    </row>
    <row r="131" spans="40:79" x14ac:dyDescent="0.25">
      <c r="AN131" t="str">
        <v>Austria</v>
      </c>
      <c r="AO131" s="7">
        <v>84</v>
      </c>
      <c r="AP131" s="7">
        <v>83.449735628487488</v>
      </c>
      <c r="AQ131" s="7">
        <v>0.55026437151251173</v>
      </c>
      <c r="AR131" s="7">
        <v>5.5023525847354383E-3</v>
      </c>
      <c r="AS131" s="7">
        <v>8.9995173716941282E-2</v>
      </c>
      <c r="AT131" s="7">
        <v>8.962168209518898E-6</v>
      </c>
      <c r="AU131" s="7">
        <v>-1.6861167782003321</v>
      </c>
      <c r="AV131" s="7">
        <v>-1.839617011468583</v>
      </c>
      <c r="AW131" s="7">
        <v>0.29999195608706125</v>
      </c>
      <c r="AX131" s="7">
        <v>0.55330887201459833</v>
      </c>
      <c r="AY131" s="7" t="e">
        <v>#N/A</v>
      </c>
      <c r="AZ131" s="7">
        <v>83.449735628487488</v>
      </c>
      <c r="BA131" s="7">
        <v>0.55026437151251173</v>
      </c>
      <c r="BU131" t="b">
        <v>0</v>
      </c>
      <c r="BW131">
        <v>1</v>
      </c>
      <c r="BX131">
        <v>0</v>
      </c>
      <c r="BY131">
        <v>65</v>
      </c>
      <c r="BZ131">
        <v>0</v>
      </c>
      <c r="CA131">
        <v>0</v>
      </c>
    </row>
    <row r="132" spans="40:79" x14ac:dyDescent="0.25">
      <c r="AN132" t="str">
        <v>Austria</v>
      </c>
      <c r="AO132" s="7">
        <v>81</v>
      </c>
      <c r="AP132" s="7">
        <v>86.119497836454357</v>
      </c>
      <c r="AQ132" s="7">
        <v>-5.1194978364543573</v>
      </c>
      <c r="AR132" s="7">
        <v>4.5821689267955866E-3</v>
      </c>
      <c r="AS132" s="7">
        <v>-0.83690152914668747</v>
      </c>
      <c r="AT132" s="7">
        <v>6.4482875862613605E-4</v>
      </c>
      <c r="AU132" s="7">
        <v>-1.6861167782003321</v>
      </c>
      <c r="AV132" s="7">
        <v>-1.8320723873499023</v>
      </c>
      <c r="AW132" s="7">
        <v>0.91482322289428541</v>
      </c>
      <c r="AX132" s="7">
        <v>-5.1430642255371275</v>
      </c>
      <c r="AY132" s="7" t="e">
        <v>#N/A</v>
      </c>
      <c r="AZ132" s="7">
        <v>86.119497836454357</v>
      </c>
      <c r="BA132" s="7">
        <v>-5.1194978364543573</v>
      </c>
      <c r="BU132" t="b">
        <v>1</v>
      </c>
      <c r="BW132">
        <v>1</v>
      </c>
      <c r="BX132">
        <v>0</v>
      </c>
      <c r="BY132">
        <v>66</v>
      </c>
      <c r="BZ132">
        <v>12.32</v>
      </c>
      <c r="CA132">
        <v>8350.1935229999999</v>
      </c>
    </row>
    <row r="133" spans="40:79" x14ac:dyDescent="0.25">
      <c r="AN133" t="str">
        <v>Austria</v>
      </c>
      <c r="AO133" s="7">
        <v>79.8</v>
      </c>
      <c r="AP133" s="7">
        <v>78.3400411299192</v>
      </c>
      <c r="AQ133" s="7">
        <v>1.4599588700807971</v>
      </c>
      <c r="AR133" s="7">
        <v>3.2614370086097399E-3</v>
      </c>
      <c r="AS133" s="7">
        <v>0.23850621265017152</v>
      </c>
      <c r="AT133" s="7">
        <v>3.722692135153715E-5</v>
      </c>
      <c r="AU133" s="7">
        <v>-1.6861167782003321</v>
      </c>
      <c r="AV133" s="7">
        <v>-1.8316486336359694</v>
      </c>
      <c r="AW133" s="7">
        <v>0.4883709785093413</v>
      </c>
      <c r="AX133" s="7">
        <v>1.4647360143257626</v>
      </c>
      <c r="AY133" s="7" t="e">
        <v>#N/A</v>
      </c>
      <c r="AZ133" s="7">
        <v>78.3400411299192</v>
      </c>
      <c r="BA133" s="7">
        <v>1.4599588700807971</v>
      </c>
      <c r="BU133" t="b">
        <v>1</v>
      </c>
      <c r="BW133">
        <v>1</v>
      </c>
      <c r="BX133">
        <v>0</v>
      </c>
      <c r="BY133">
        <v>68</v>
      </c>
      <c r="BZ133">
        <v>11.82</v>
      </c>
      <c r="CA133">
        <v>90.58501176</v>
      </c>
    </row>
    <row r="134" spans="40:79" x14ac:dyDescent="0.25">
      <c r="AN134" t="str">
        <v>Austria</v>
      </c>
      <c r="AO134" s="7">
        <v>79.400000000000006</v>
      </c>
      <c r="AP134" s="7">
        <v>81.775967730916847</v>
      </c>
      <c r="AQ134" s="7">
        <v>-2.375967730916841</v>
      </c>
      <c r="AR134" s="7">
        <v>3.3350234554802138E-3</v>
      </c>
      <c r="AS134" s="7">
        <v>-0.38816434899112601</v>
      </c>
      <c r="AT134" s="7">
        <v>1.0083492539517095E-4</v>
      </c>
      <c r="AU134" s="7">
        <v>-1.6637576140565871</v>
      </c>
      <c r="AV134" s="7">
        <v>-1.8287811943546795</v>
      </c>
      <c r="AW134" s="7">
        <v>0.62302836933090455</v>
      </c>
      <c r="AX134" s="7">
        <v>-2.3839181538759622</v>
      </c>
      <c r="AY134" s="7" t="e">
        <v>#N/A</v>
      </c>
      <c r="AZ134" s="7">
        <v>81.775967730916847</v>
      </c>
      <c r="BA134" s="7">
        <v>-2.375967730916841</v>
      </c>
      <c r="BU134" t="b">
        <v>1</v>
      </c>
      <c r="BW134">
        <v>1</v>
      </c>
      <c r="BX134">
        <v>0</v>
      </c>
      <c r="BY134">
        <v>7</v>
      </c>
      <c r="BZ134">
        <v>12.26</v>
      </c>
      <c r="CA134">
        <v>7878.3723550000004</v>
      </c>
    </row>
    <row r="135" spans="40:79" x14ac:dyDescent="0.25">
      <c r="AN135" t="str">
        <v>Austria</v>
      </c>
      <c r="AO135" s="7">
        <v>79.3</v>
      </c>
      <c r="AP135" s="7">
        <v>81.206032917258483</v>
      </c>
      <c r="AQ135" s="7">
        <v>-1.9060329172584858</v>
      </c>
      <c r="AR135" s="7">
        <v>2.8807497209710395E-3</v>
      </c>
      <c r="AS135" s="7">
        <v>-0.31131966315430104</v>
      </c>
      <c r="AT135" s="7">
        <v>5.600174079628746E-5</v>
      </c>
      <c r="AU135" s="7">
        <v>-1.6637576140565871</v>
      </c>
      <c r="AV135" s="7">
        <v>-1.8030020344430007</v>
      </c>
      <c r="AW135" s="7">
        <v>0.55796027022925299</v>
      </c>
      <c r="AX135" s="7">
        <v>-1.9115395843828218</v>
      </c>
      <c r="AY135" s="7" t="e">
        <v>#N/A</v>
      </c>
      <c r="AZ135" s="7">
        <v>81.206032917258483</v>
      </c>
      <c r="BA135" s="7">
        <v>-1.9060329172584858</v>
      </c>
      <c r="BU135" t="b">
        <v>1</v>
      </c>
      <c r="BW135">
        <v>1</v>
      </c>
      <c r="BX135">
        <v>0</v>
      </c>
      <c r="BY135">
        <v>73</v>
      </c>
      <c r="BZ135">
        <v>12.04</v>
      </c>
      <c r="CA135">
        <v>8272.3067570000003</v>
      </c>
    </row>
    <row r="136" spans="40:79" x14ac:dyDescent="0.25">
      <c r="AN136" t="str">
        <v>Austria</v>
      </c>
      <c r="AO136" s="7">
        <v>78.8</v>
      </c>
      <c r="AP136" s="7">
        <v>78.219163882777906</v>
      </c>
      <c r="AQ136" s="7">
        <v>0.58083611722209127</v>
      </c>
      <c r="AR136" s="7">
        <v>2.9497325883634283E-3</v>
      </c>
      <c r="AS136" s="7">
        <v>9.4873471494319905E-2</v>
      </c>
      <c r="AT136" s="7">
        <v>5.3258039043092234E-6</v>
      </c>
      <c r="AU136" s="7">
        <v>-1.6637576140565871</v>
      </c>
      <c r="AV136" s="7">
        <v>-1.7976460261905896</v>
      </c>
      <c r="AW136" s="7">
        <v>0.30801537541869545</v>
      </c>
      <c r="AX136" s="7">
        <v>0.58255449720700037</v>
      </c>
      <c r="AY136" s="7" t="e">
        <v>#N/A</v>
      </c>
      <c r="AZ136" s="7">
        <v>78.219163882777906</v>
      </c>
      <c r="BA136" s="7">
        <v>0.58083611722209127</v>
      </c>
      <c r="BU136" t="b">
        <v>1</v>
      </c>
      <c r="BW136">
        <v>1</v>
      </c>
      <c r="BX136">
        <v>0</v>
      </c>
      <c r="BY136">
        <v>75</v>
      </c>
      <c r="BZ136">
        <v>12.1</v>
      </c>
      <c r="CA136">
        <v>7423.2287740000002</v>
      </c>
    </row>
    <row r="137" spans="40:79" x14ac:dyDescent="0.25">
      <c r="AN137" t="str">
        <v>Austria</v>
      </c>
      <c r="AO137" s="7">
        <v>78.7</v>
      </c>
      <c r="AP137" s="7">
        <v>83.955250137076533</v>
      </c>
      <c r="AQ137" s="7">
        <v>-5.2552501370765299</v>
      </c>
      <c r="AR137" s="7">
        <v>2.5233013429716198E-3</v>
      </c>
      <c r="AS137" s="7">
        <v>-0.85820633931268742</v>
      </c>
      <c r="AT137" s="7">
        <v>3.7263169474170211E-4</v>
      </c>
      <c r="AU137" s="7">
        <v>-1.6528830776381649</v>
      </c>
      <c r="AV137" s="7">
        <v>-1.7863369334037367</v>
      </c>
      <c r="AW137" s="7">
        <v>0.92639426774602152</v>
      </c>
      <c r="AX137" s="7">
        <v>-5.2685442618880574</v>
      </c>
      <c r="AY137" s="7" t="e">
        <v>#N/A</v>
      </c>
      <c r="AZ137" s="7">
        <v>83.955250137076533</v>
      </c>
      <c r="BA137" s="7">
        <v>-5.2552501370765299</v>
      </c>
      <c r="BU137" t="b">
        <v>1</v>
      </c>
      <c r="BW137">
        <v>1</v>
      </c>
      <c r="BX137">
        <v>0</v>
      </c>
      <c r="BY137">
        <v>77</v>
      </c>
      <c r="BZ137">
        <v>11.3</v>
      </c>
      <c r="CA137">
        <v>8053.5576380000002</v>
      </c>
    </row>
    <row r="138" spans="40:79" x14ac:dyDescent="0.25">
      <c r="AN138" t="str">
        <v>Austria</v>
      </c>
      <c r="AO138" s="7">
        <v>78.599999999999994</v>
      </c>
      <c r="AP138" s="7">
        <v>79.995449596158068</v>
      </c>
      <c r="AQ138" s="7">
        <v>-1.3954495961580733</v>
      </c>
      <c r="AR138" s="7">
        <v>2.3439817054811082E-3</v>
      </c>
      <c r="AS138" s="7">
        <v>-0.22786280883490151</v>
      </c>
      <c r="AT138" s="7">
        <v>2.4397778254238781E-5</v>
      </c>
      <c r="AU138" s="7">
        <v>-1.6528830776381649</v>
      </c>
      <c r="AV138" s="7">
        <v>-1.7843374346550578</v>
      </c>
      <c r="AW138" s="7">
        <v>0.47734977619655539</v>
      </c>
      <c r="AX138" s="7">
        <v>-1.3987281894450732</v>
      </c>
      <c r="AY138" s="7" t="e">
        <v>#N/A</v>
      </c>
      <c r="AZ138" s="7">
        <v>79.995449596158068</v>
      </c>
      <c r="BA138" s="7">
        <v>-1.3954495961580733</v>
      </c>
      <c r="BU138" t="b">
        <v>1</v>
      </c>
      <c r="BW138">
        <v>1</v>
      </c>
      <c r="BX138">
        <v>0</v>
      </c>
      <c r="BY138">
        <v>76</v>
      </c>
      <c r="BZ138">
        <v>12</v>
      </c>
      <c r="CA138">
        <v>8329.7316549999996</v>
      </c>
    </row>
    <row r="139" spans="40:79" x14ac:dyDescent="0.25">
      <c r="AN139" t="str">
        <v>Austria</v>
      </c>
      <c r="AO139" s="7">
        <v>78.099999999999994</v>
      </c>
      <c r="AP139" s="7">
        <v>80.104879739670196</v>
      </c>
      <c r="AQ139" s="7">
        <v>-2.0048797396702014</v>
      </c>
      <c r="AR139" s="7">
        <v>2.5045057861313651E-3</v>
      </c>
      <c r="AS139" s="7">
        <v>-0.32740292978784152</v>
      </c>
      <c r="AT139" s="7">
        <v>5.3827748581381701E-5</v>
      </c>
      <c r="AU139" s="7">
        <v>-1.6528830776381649</v>
      </c>
      <c r="AV139" s="7">
        <v>-1.7813792720822998</v>
      </c>
      <c r="AW139" s="7">
        <v>0.57219134018948725</v>
      </c>
      <c r="AX139" s="7">
        <v>-2.0099135798605863</v>
      </c>
      <c r="AY139" s="7" t="e">
        <v>#N/A</v>
      </c>
      <c r="AZ139" s="7">
        <v>80.104879739670196</v>
      </c>
      <c r="BA139" s="7">
        <v>-2.0048797396702014</v>
      </c>
      <c r="BU139" t="b">
        <v>1</v>
      </c>
      <c r="BW139">
        <v>1</v>
      </c>
      <c r="BX139">
        <v>0</v>
      </c>
      <c r="BY139">
        <v>8</v>
      </c>
      <c r="BZ139">
        <v>12.5</v>
      </c>
      <c r="CA139">
        <v>7453.8644000000004</v>
      </c>
    </row>
    <row r="140" spans="40:79" x14ac:dyDescent="0.25">
      <c r="AN140" t="str">
        <v>Azerbaijan</v>
      </c>
      <c r="AO140" s="7">
        <v>72.5</v>
      </c>
      <c r="AP140" s="7">
        <v>68.509491364560418</v>
      </c>
      <c r="AQ140" s="7">
        <v>3.990508635439582</v>
      </c>
      <c r="AR140" s="7">
        <v>9.7418545979433674E-4</v>
      </c>
      <c r="AS140" s="7">
        <v>0.65116283507979211</v>
      </c>
      <c r="AT140" s="7">
        <v>8.2694026553764333E-5</v>
      </c>
      <c r="AU140" s="7">
        <v>-1.6528830776381649</v>
      </c>
      <c r="AV140" s="7">
        <v>-1.7754808632524206</v>
      </c>
      <c r="AW140" s="7">
        <v>0.80694661228596287</v>
      </c>
      <c r="AX140" s="7">
        <v>3.9943999217639679</v>
      </c>
      <c r="AY140" s="7" t="e">
        <v>#N/A</v>
      </c>
      <c r="AZ140" s="7">
        <v>68.509491364560418</v>
      </c>
      <c r="BA140" s="7">
        <v>3.990508635439582</v>
      </c>
      <c r="BU140" t="b">
        <v>1</v>
      </c>
      <c r="BW140">
        <v>1</v>
      </c>
      <c r="BX140">
        <v>0</v>
      </c>
      <c r="BY140">
        <v>81</v>
      </c>
      <c r="BZ140">
        <v>12.4</v>
      </c>
      <c r="CA140">
        <v>69.928993579999997</v>
      </c>
    </row>
    <row r="141" spans="40:79" x14ac:dyDescent="0.25">
      <c r="AN141" t="str">
        <v>Azerbaijan</v>
      </c>
      <c r="AO141" s="7">
        <v>72.2</v>
      </c>
      <c r="AP141" s="7">
        <v>69.207018162805724</v>
      </c>
      <c r="AQ141" s="7">
        <v>2.9929818371942787</v>
      </c>
      <c r="AR141" s="7">
        <v>6.0948989698755677E-4</v>
      </c>
      <c r="AS141" s="7">
        <v>0.48829938394140421</v>
      </c>
      <c r="AT141" s="7">
        <v>2.9082627333365841E-5</v>
      </c>
      <c r="AU141" s="7">
        <v>-1.6528830776381649</v>
      </c>
      <c r="AV141" s="7">
        <v>-1.7695906001098369</v>
      </c>
      <c r="AW141" s="7">
        <v>0.69878421844043115</v>
      </c>
      <c r="AX141" s="7">
        <v>2.994807141890687</v>
      </c>
      <c r="AY141" s="7" t="e">
        <v>#N/A</v>
      </c>
      <c r="AZ141" s="7">
        <v>69.207018162805724</v>
      </c>
      <c r="BA141" s="7">
        <v>2.9929818371942787</v>
      </c>
      <c r="BU141" t="b">
        <v>1</v>
      </c>
      <c r="BW141">
        <v>1</v>
      </c>
      <c r="BX141">
        <v>0</v>
      </c>
      <c r="BY141">
        <v>85</v>
      </c>
      <c r="BZ141">
        <v>12.4</v>
      </c>
      <c r="CA141">
        <v>5992.5880289999996</v>
      </c>
    </row>
    <row r="142" spans="40:79" x14ac:dyDescent="0.25">
      <c r="AN142" t="str">
        <v>Azerbaijan</v>
      </c>
      <c r="AO142" s="7">
        <v>71.900000000000006</v>
      </c>
      <c r="AP142" s="7">
        <v>68.319577140958941</v>
      </c>
      <c r="AQ142" s="7">
        <v>3.5804228590410645</v>
      </c>
      <c r="AR142" s="7">
        <v>9.6112827383242798E-4</v>
      </c>
      <c r="AS142" s="7">
        <v>0.5842420796355281</v>
      </c>
      <c r="AT142" s="7">
        <v>6.5677200005231006E-5</v>
      </c>
      <c r="AU142" s="7">
        <v>-1.6351816728371245</v>
      </c>
      <c r="AV142" s="7">
        <v>-1.7691251882868539</v>
      </c>
      <c r="AW142" s="7">
        <v>0.76435729841189326</v>
      </c>
      <c r="AX142" s="7">
        <v>3.5838674153436179</v>
      </c>
      <c r="AY142" s="7" t="e">
        <v>#N/A</v>
      </c>
      <c r="AZ142" s="7">
        <v>68.319577140958941</v>
      </c>
      <c r="BA142" s="7">
        <v>3.5804228590410645</v>
      </c>
      <c r="BU142" t="b">
        <v>1</v>
      </c>
      <c r="BW142">
        <v>1</v>
      </c>
      <c r="BX142">
        <v>0</v>
      </c>
      <c r="BY142">
        <v>86</v>
      </c>
      <c r="BZ142">
        <v>12.1</v>
      </c>
      <c r="CA142">
        <v>5316.8774560000002</v>
      </c>
    </row>
    <row r="143" spans="40:79" x14ac:dyDescent="0.25">
      <c r="AN143" t="str">
        <v>Azerbaijan</v>
      </c>
      <c r="AO143" s="7">
        <v>71.599999999999994</v>
      </c>
      <c r="AP143" s="7">
        <v>68.961566074079087</v>
      </c>
      <c r="AQ143" s="7">
        <v>2.6384339259209071</v>
      </c>
      <c r="AR143" s="7">
        <v>6.1306350215140461E-4</v>
      </c>
      <c r="AS143" s="7">
        <v>0.43045632553335617</v>
      </c>
      <c r="AT143" s="7">
        <v>2.2733168840764253E-5</v>
      </c>
      <c r="AU143" s="7">
        <v>-1.6351816728371245</v>
      </c>
      <c r="AV143" s="7">
        <v>-1.7587125986192524</v>
      </c>
      <c r="AW143" s="7">
        <v>0.65609170512463888</v>
      </c>
      <c r="AX143" s="7">
        <v>2.6400524457191432</v>
      </c>
      <c r="AY143" s="7" t="e">
        <v>#N/A</v>
      </c>
      <c r="AZ143" s="7">
        <v>68.961566074079087</v>
      </c>
      <c r="BA143" s="7">
        <v>2.6384339259209071</v>
      </c>
      <c r="BU143" t="b">
        <v>1</v>
      </c>
      <c r="BW143">
        <v>1</v>
      </c>
      <c r="BX143">
        <v>0</v>
      </c>
      <c r="BY143">
        <v>88</v>
      </c>
      <c r="BZ143">
        <v>12.2</v>
      </c>
      <c r="CA143">
        <v>504.43087350000002</v>
      </c>
    </row>
    <row r="144" spans="40:79" x14ac:dyDescent="0.25">
      <c r="AN144" t="str">
        <v>Azerbaijan</v>
      </c>
      <c r="AO144" s="7">
        <v>71.099999999999994</v>
      </c>
      <c r="AP144" s="7">
        <v>73.917636840179213</v>
      </c>
      <c r="AQ144" s="7">
        <v>-2.8176368401792189</v>
      </c>
      <c r="AR144" s="7">
        <v>1.2864673453104132E-3</v>
      </c>
      <c r="AS144" s="7">
        <v>-0.45984795057804262</v>
      </c>
      <c r="AT144" s="7">
        <v>5.4477395775248932E-5</v>
      </c>
      <c r="AU144" s="7">
        <v>-1.6351816728371245</v>
      </c>
      <c r="AV144" s="7">
        <v>-1.7495983740953744</v>
      </c>
      <c r="AW144" s="7">
        <v>0.67812089672715636</v>
      </c>
      <c r="AX144" s="7">
        <v>-2.8212663071557995</v>
      </c>
      <c r="AY144" s="7" t="e">
        <v>#N/A</v>
      </c>
      <c r="AZ144" s="7">
        <v>73.917636840179213</v>
      </c>
      <c r="BA144" s="7">
        <v>-2.8176368401792189</v>
      </c>
      <c r="BU144" t="b">
        <v>1</v>
      </c>
      <c r="BW144">
        <v>1</v>
      </c>
      <c r="BX144">
        <v>0</v>
      </c>
      <c r="BY144">
        <v>9</v>
      </c>
      <c r="BZ144">
        <v>12.5</v>
      </c>
      <c r="CA144">
        <v>3979.0577280000002</v>
      </c>
    </row>
    <row r="145" spans="40:79" x14ac:dyDescent="0.25">
      <c r="AN145" t="str">
        <v>Azerbaijan</v>
      </c>
      <c r="AO145" s="7">
        <v>78</v>
      </c>
      <c r="AP145" s="7">
        <v>68.549703115063281</v>
      </c>
      <c r="AQ145" s="7">
        <v>9.4502968849367193</v>
      </c>
      <c r="AR145" s="7">
        <v>5.9355489878824461E-4</v>
      </c>
      <c r="AS145" s="7">
        <v>1.5417859544065333</v>
      </c>
      <c r="AT145" s="7">
        <v>2.8235593016726659E-4</v>
      </c>
      <c r="AU145" s="7">
        <v>-1.624802007379867</v>
      </c>
      <c r="AV145" s="7">
        <v>-1.74117848717697</v>
      </c>
      <c r="AW145" s="7">
        <v>1.2416867376301211</v>
      </c>
      <c r="AX145" s="7">
        <v>9.4559094863348303</v>
      </c>
      <c r="AY145" s="7" t="e">
        <v>#N/A</v>
      </c>
      <c r="AZ145" s="7">
        <v>68.549703115063281</v>
      </c>
      <c r="BA145" s="7">
        <v>9.4502968849367193</v>
      </c>
      <c r="BU145" t="b">
        <v>1</v>
      </c>
      <c r="BW145">
        <v>1</v>
      </c>
      <c r="BX145">
        <v>0</v>
      </c>
      <c r="BY145">
        <v>92</v>
      </c>
      <c r="BZ145">
        <v>12.4</v>
      </c>
      <c r="CA145">
        <v>3582.8483080000001</v>
      </c>
    </row>
    <row r="146" spans="40:79" x14ac:dyDescent="0.25">
      <c r="AN146" t="str">
        <v>Azerbaijan</v>
      </c>
      <c r="AO146" s="7">
        <v>73</v>
      </c>
      <c r="AP146" s="7">
        <v>67.915124091581063</v>
      </c>
      <c r="AQ146" s="7">
        <v>5.0848759084189368</v>
      </c>
      <c r="AR146" s="7">
        <v>6.7796521191785034E-4</v>
      </c>
      <c r="AS146" s="7">
        <v>0.82961640761337641</v>
      </c>
      <c r="AT146" s="7">
        <v>9.338703933203152E-5</v>
      </c>
      <c r="AU146" s="7">
        <v>-1.624802007379867</v>
      </c>
      <c r="AV146" s="7">
        <v>-1.7369751519617789</v>
      </c>
      <c r="AW146" s="7">
        <v>0.91083280991265159</v>
      </c>
      <c r="AX146" s="7">
        <v>5.0883256161736128</v>
      </c>
      <c r="AY146" s="7" t="e">
        <v>#N/A</v>
      </c>
      <c r="AZ146" s="7">
        <v>67.915124091581063</v>
      </c>
      <c r="BA146" s="7">
        <v>5.0848759084189368</v>
      </c>
      <c r="BU146" t="b">
        <v>1</v>
      </c>
      <c r="BW146">
        <v>1</v>
      </c>
      <c r="BX146">
        <v>0</v>
      </c>
      <c r="BY146">
        <v>96</v>
      </c>
      <c r="BZ146">
        <v>13.2</v>
      </c>
      <c r="CA146">
        <v>3557.4555070000001</v>
      </c>
    </row>
    <row r="147" spans="40:79" x14ac:dyDescent="0.25">
      <c r="AN147" t="str">
        <v>Azerbaijan</v>
      </c>
      <c r="AO147" s="7">
        <v>73</v>
      </c>
      <c r="AP147" s="7">
        <v>73.467507540841041</v>
      </c>
      <c r="AQ147" s="7">
        <v>-0.46750754084104074</v>
      </c>
      <c r="AR147" s="7">
        <v>1.4156976288446511E-3</v>
      </c>
      <c r="AS147" s="7">
        <v>-7.6303763434105831E-2</v>
      </c>
      <c r="AT147" s="7">
        <v>1.650850261627178E-6</v>
      </c>
      <c r="AU147" s="7">
        <v>-1.624802007379867</v>
      </c>
      <c r="AV147" s="7">
        <v>-1.7303979269169865</v>
      </c>
      <c r="AW147" s="7">
        <v>0.27623135852778524</v>
      </c>
      <c r="AX147" s="7">
        <v>-0.468170328464944</v>
      </c>
      <c r="AY147" s="7" t="e">
        <v>#N/A</v>
      </c>
      <c r="AZ147" s="7">
        <v>73.467507540841041</v>
      </c>
      <c r="BA147" s="7">
        <v>-0.46750754084104074</v>
      </c>
      <c r="BU147" t="b">
        <v>0</v>
      </c>
      <c r="BW147">
        <v>1</v>
      </c>
      <c r="BX147">
        <v>1</v>
      </c>
      <c r="BY147">
        <v>118</v>
      </c>
      <c r="BZ147">
        <v>0</v>
      </c>
      <c r="CA147">
        <v>0</v>
      </c>
    </row>
    <row r="148" spans="40:79" x14ac:dyDescent="0.25">
      <c r="AN148" t="str">
        <v>Azerbaijan</v>
      </c>
      <c r="AO148" s="7">
        <v>69.2</v>
      </c>
      <c r="AP148" s="7">
        <v>67.1526085209549</v>
      </c>
      <c r="AQ148" s="7">
        <v>2.0473914790451033</v>
      </c>
      <c r="AR148" s="7">
        <v>7.1245567061072078E-4</v>
      </c>
      <c r="AS148" s="7">
        <v>0.33404529568149899</v>
      </c>
      <c r="AT148" s="7">
        <v>1.5911388837345711E-5</v>
      </c>
      <c r="AU148" s="7">
        <v>-1.61459449911454</v>
      </c>
      <c r="AV148" s="7">
        <v>-1.7011905999797678</v>
      </c>
      <c r="AW148" s="7">
        <v>0.57796651778584807</v>
      </c>
      <c r="AX148" s="7">
        <v>2.0488511946970029</v>
      </c>
      <c r="AY148" s="7" t="e">
        <v>#N/A</v>
      </c>
      <c r="AZ148" s="7">
        <v>67.1526085209549</v>
      </c>
      <c r="BA148" s="7">
        <v>2.0473914790451033</v>
      </c>
      <c r="BU148" t="b">
        <v>1</v>
      </c>
      <c r="BW148">
        <v>1</v>
      </c>
      <c r="BX148">
        <v>1</v>
      </c>
      <c r="BY148">
        <v>119</v>
      </c>
      <c r="BZ148">
        <v>0.01</v>
      </c>
      <c r="CA148">
        <v>306.18243130000002</v>
      </c>
    </row>
    <row r="149" spans="40:79" x14ac:dyDescent="0.25">
      <c r="AN149" t="str">
        <v>Azerbaijan</v>
      </c>
      <c r="AO149" s="7">
        <v>68.400000000000006</v>
      </c>
      <c r="AP149" s="7">
        <v>66.737686092664205</v>
      </c>
      <c r="AQ149" s="7">
        <v>1.6623139073358004</v>
      </c>
      <c r="AR149" s="7">
        <v>7.2446583812308611E-4</v>
      </c>
      <c r="AS149" s="7">
        <v>0.27121900395410886</v>
      </c>
      <c r="AT149" s="7">
        <v>1.0666032088603353E-5</v>
      </c>
      <c r="AU149" s="7">
        <v>-1.61459449911454</v>
      </c>
      <c r="AV149" s="7">
        <v>-1.6624762531004649</v>
      </c>
      <c r="AW149" s="7">
        <v>0.52078690839354713</v>
      </c>
      <c r="AX149" s="7">
        <v>1.6635190700731348</v>
      </c>
      <c r="AY149" s="7" t="e">
        <v>#N/A</v>
      </c>
      <c r="AZ149" s="7">
        <v>66.737686092664205</v>
      </c>
      <c r="BA149" s="7">
        <v>1.6623139073358004</v>
      </c>
      <c r="BU149" t="b">
        <v>1</v>
      </c>
      <c r="BW149">
        <v>1</v>
      </c>
      <c r="BX149">
        <v>1</v>
      </c>
      <c r="BY149">
        <v>121</v>
      </c>
      <c r="BZ149">
        <v>2.14</v>
      </c>
      <c r="CA149">
        <v>275.65149339999999</v>
      </c>
    </row>
    <row r="150" spans="40:79" x14ac:dyDescent="0.25">
      <c r="AN150" t="str">
        <v>Azerbaijan</v>
      </c>
      <c r="AO150" s="7">
        <v>68.400000000000006</v>
      </c>
      <c r="AP150" s="7">
        <v>67.006501271129721</v>
      </c>
      <c r="AQ150" s="7">
        <v>1.3934987288702843</v>
      </c>
      <c r="AR150" s="7">
        <v>7.6069399544814796E-4</v>
      </c>
      <c r="AS150" s="7">
        <v>0.22736390932699871</v>
      </c>
      <c r="AT150" s="7">
        <v>7.8707031091316391E-6</v>
      </c>
      <c r="AU150" s="7">
        <v>-1.61459449911454</v>
      </c>
      <c r="AV150" s="7">
        <v>-1.6606813600477932</v>
      </c>
      <c r="AW150" s="7">
        <v>0.47682691757806489</v>
      </c>
      <c r="AX150" s="7">
        <v>1.3945595619553586</v>
      </c>
      <c r="AY150" s="7" t="e">
        <v>#N/A</v>
      </c>
      <c r="AZ150" s="7">
        <v>67.006501271129721</v>
      </c>
      <c r="BA150" s="7">
        <v>1.3934987288702843</v>
      </c>
      <c r="BU150" t="b">
        <v>1</v>
      </c>
      <c r="BW150">
        <v>1</v>
      </c>
      <c r="BX150">
        <v>1</v>
      </c>
      <c r="BY150">
        <v>123</v>
      </c>
      <c r="BZ150">
        <v>0.01</v>
      </c>
      <c r="CA150">
        <v>285.61039119999998</v>
      </c>
    </row>
    <row r="151" spans="40:79" x14ac:dyDescent="0.25">
      <c r="AN151" t="str">
        <v>Azerbaijan</v>
      </c>
      <c r="AO151" s="7">
        <v>67.8</v>
      </c>
      <c r="AP151" s="7">
        <v>67.000683016377025</v>
      </c>
      <c r="AQ151" s="7">
        <v>0.79931698362297254</v>
      </c>
      <c r="AR151" s="7">
        <v>7.7284094039339446E-4</v>
      </c>
      <c r="AS151" s="7">
        <v>0.13041772844187979</v>
      </c>
      <c r="AT151" s="7">
        <v>2.6310502909800739E-6</v>
      </c>
      <c r="AU151" s="7">
        <v>-1.61459449911454</v>
      </c>
      <c r="AV151" s="7">
        <v>-1.6478516830849477</v>
      </c>
      <c r="AW151" s="7">
        <v>0.36113394806066046</v>
      </c>
      <c r="AX151" s="7">
        <v>0.79993520630006332</v>
      </c>
      <c r="AY151" s="7" t="e">
        <v>#N/A</v>
      </c>
      <c r="AZ151" s="7">
        <v>67.000683016377025</v>
      </c>
      <c r="BA151" s="7">
        <v>0.79931698362297254</v>
      </c>
      <c r="BU151" t="b">
        <v>1</v>
      </c>
      <c r="BW151">
        <v>1</v>
      </c>
      <c r="BX151">
        <v>1</v>
      </c>
      <c r="BY151">
        <v>125</v>
      </c>
      <c r="BZ151">
        <v>1.98</v>
      </c>
      <c r="CA151">
        <v>263.14269899999999</v>
      </c>
    </row>
    <row r="152" spans="40:79" x14ac:dyDescent="0.25">
      <c r="AN152" t="str">
        <v>Azerbaijan</v>
      </c>
      <c r="AO152" s="7">
        <v>67.8</v>
      </c>
      <c r="AP152" s="7">
        <v>67.353529829413503</v>
      </c>
      <c r="AQ152" s="7">
        <v>0.44647017058649396</v>
      </c>
      <c r="AR152" s="7">
        <v>7.8778764192408764E-4</v>
      </c>
      <c r="AS152" s="7">
        <v>7.2847271051275017E-2</v>
      </c>
      <c r="AT152" s="7">
        <v>8.3677365894957828E-7</v>
      </c>
      <c r="AU152" s="7">
        <v>-1.61459449911454</v>
      </c>
      <c r="AV152" s="7">
        <v>-1.6465799742216025</v>
      </c>
      <c r="AW152" s="7">
        <v>0.26990233613526765</v>
      </c>
      <c r="AX152" s="7">
        <v>0.44682217157139559</v>
      </c>
      <c r="AY152" s="7" t="e">
        <v>#N/A</v>
      </c>
      <c r="AZ152" s="7">
        <v>67.353529829413503</v>
      </c>
      <c r="BA152" s="7">
        <v>0.44647017058649396</v>
      </c>
      <c r="BU152" t="b">
        <v>1</v>
      </c>
      <c r="BW152">
        <v>1</v>
      </c>
      <c r="BX152">
        <v>1</v>
      </c>
      <c r="BY152">
        <v>13</v>
      </c>
      <c r="BZ152">
        <v>1.98</v>
      </c>
      <c r="CA152">
        <v>246.56860080000001</v>
      </c>
    </row>
    <row r="153" spans="40:79" x14ac:dyDescent="0.25">
      <c r="AN153" t="str">
        <v>Azerbaijan</v>
      </c>
      <c r="AO153" s="7">
        <v>67.5</v>
      </c>
      <c r="AP153" s="7">
        <v>67.095218916208779</v>
      </c>
      <c r="AQ153" s="7">
        <v>0.40478108379122091</v>
      </c>
      <c r="AR153" s="7">
        <v>7.8822961081523139E-4</v>
      </c>
      <c r="AS153" s="7">
        <v>6.6045182391433643E-2</v>
      </c>
      <c r="AT153" s="7">
        <v>6.8818862162638007E-7</v>
      </c>
      <c r="AU153" s="7">
        <v>-1.61459449911454</v>
      </c>
      <c r="AV153" s="7">
        <v>-1.6444972224716701</v>
      </c>
      <c r="AW153" s="7">
        <v>0.2569925726386536</v>
      </c>
      <c r="AX153" s="7">
        <v>0.40510039591863695</v>
      </c>
      <c r="AY153" s="7" t="e">
        <v>#N/A</v>
      </c>
      <c r="AZ153" s="7">
        <v>67.095218916208779</v>
      </c>
      <c r="BA153" s="7">
        <v>0.40478108379122091</v>
      </c>
      <c r="BU153" t="b">
        <v>1</v>
      </c>
      <c r="BW153">
        <v>1</v>
      </c>
      <c r="BX153">
        <v>1</v>
      </c>
      <c r="BY153">
        <v>132</v>
      </c>
      <c r="BZ153">
        <v>2.1</v>
      </c>
      <c r="CA153">
        <v>22.48638351</v>
      </c>
    </row>
    <row r="154" spans="40:79" x14ac:dyDescent="0.25">
      <c r="AN154" t="str">
        <v>Azerbaijan</v>
      </c>
      <c r="AO154" s="7">
        <v>66.599999999999994</v>
      </c>
      <c r="AP154" s="7">
        <v>73.153048759163212</v>
      </c>
      <c r="AQ154" s="7">
        <v>-6.5530487591632181</v>
      </c>
      <c r="AR154" s="7">
        <v>1.4793497100977859E-3</v>
      </c>
      <c r="AS154" s="7">
        <v>-1.0695832166559911</v>
      </c>
      <c r="AT154" s="7">
        <v>3.3897912544363746E-4</v>
      </c>
      <c r="AU154" s="7">
        <v>-1.61459449911454</v>
      </c>
      <c r="AV154" s="7">
        <v>-1.6339668797365632</v>
      </c>
      <c r="AW154" s="7">
        <v>1.0342065638236837</v>
      </c>
      <c r="AX154" s="7">
        <v>-6.5627573723794894</v>
      </c>
      <c r="AY154" s="7" t="e">
        <v>#N/A</v>
      </c>
      <c r="AZ154" s="7">
        <v>73.153048759163212</v>
      </c>
      <c r="BA154" s="7">
        <v>-6.5530487591632181</v>
      </c>
      <c r="BU154" t="b">
        <v>1</v>
      </c>
      <c r="BW154">
        <v>1</v>
      </c>
      <c r="BX154">
        <v>1</v>
      </c>
      <c r="BY154">
        <v>141</v>
      </c>
      <c r="BZ154">
        <v>1.18</v>
      </c>
      <c r="CA154">
        <v>206.26161339999999</v>
      </c>
    </row>
    <row r="155" spans="40:79" x14ac:dyDescent="0.25">
      <c r="AN155" t="str">
        <v>Bahamas</v>
      </c>
      <c r="AO155" s="7">
        <v>75.400000000000006</v>
      </c>
      <c r="AP155" s="7">
        <v>76.456777798755255</v>
      </c>
      <c r="AQ155" s="7">
        <v>-1.0567777987552489</v>
      </c>
      <c r="AR155" s="7">
        <v>2.4689962875012236E-3</v>
      </c>
      <c r="AS155" s="7">
        <v>-0.17257194151749308</v>
      </c>
      <c r="AT155" s="7">
        <v>1.4742271335319343E-5</v>
      </c>
      <c r="AU155" s="7">
        <v>-1.61459449911454</v>
      </c>
      <c r="AV155" s="7">
        <v>-1.6297251489144167</v>
      </c>
      <c r="AW155" s="7">
        <v>0.41541779152738884</v>
      </c>
      <c r="AX155" s="7">
        <v>-1.059393437218745</v>
      </c>
      <c r="AY155" s="7" t="e">
        <v>#N/A</v>
      </c>
      <c r="AZ155" s="7">
        <v>76.456777798755255</v>
      </c>
      <c r="BA155" s="7">
        <v>-1.0567777987552489</v>
      </c>
      <c r="BU155" t="b">
        <v>1</v>
      </c>
      <c r="BW155">
        <v>1</v>
      </c>
      <c r="BX155">
        <v>1</v>
      </c>
      <c r="BY155">
        <v>14</v>
      </c>
      <c r="BZ155">
        <v>1.02</v>
      </c>
      <c r="CA155">
        <v>176.01071060000001</v>
      </c>
    </row>
    <row r="156" spans="40:79" x14ac:dyDescent="0.25">
      <c r="AN156" t="str">
        <v>Bahamas</v>
      </c>
      <c r="AO156" s="7">
        <v>74.8</v>
      </c>
      <c r="AP156" s="7">
        <v>69.52825963945844</v>
      </c>
      <c r="AQ156" s="7">
        <v>5.2717403605415569</v>
      </c>
      <c r="AR156" s="7">
        <v>1.7098931124003192E-3</v>
      </c>
      <c r="AS156" s="7">
        <v>0.86054846562693732</v>
      </c>
      <c r="AT156" s="7">
        <v>2.5368387362030261E-4</v>
      </c>
      <c r="AU156" s="7">
        <v>-1.5881667886455826</v>
      </c>
      <c r="AV156" s="7">
        <v>-1.6277233469095123</v>
      </c>
      <c r="AW156" s="7">
        <v>0.9276575152646247</v>
      </c>
      <c r="AX156" s="7">
        <v>5.2807699126433567</v>
      </c>
      <c r="AY156" s="7" t="e">
        <v>#N/A</v>
      </c>
      <c r="AZ156" s="7">
        <v>69.52825963945844</v>
      </c>
      <c r="BA156" s="7">
        <v>5.2717403605415569</v>
      </c>
      <c r="BU156" t="b">
        <v>1</v>
      </c>
      <c r="BW156">
        <v>1</v>
      </c>
      <c r="BX156">
        <v>1</v>
      </c>
      <c r="BY156">
        <v>154</v>
      </c>
      <c r="BZ156">
        <v>0.85</v>
      </c>
      <c r="CA156">
        <v>105.6337264</v>
      </c>
    </row>
    <row r="157" spans="40:79" x14ac:dyDescent="0.25">
      <c r="AN157" t="str">
        <v>Bahamas</v>
      </c>
      <c r="AO157" s="7">
        <v>74.900000000000006</v>
      </c>
      <c r="AP157" s="7">
        <v>69.780192746605451</v>
      </c>
      <c r="AQ157" s="7">
        <v>5.1198072533945549</v>
      </c>
      <c r="AR157" s="7">
        <v>1.7476153992828517E-3</v>
      </c>
      <c r="AS157" s="7">
        <v>0.83576299643069041</v>
      </c>
      <c r="AT157" s="7">
        <v>2.4456920946941993E-4</v>
      </c>
      <c r="AU157" s="7">
        <v>-1.5881667886455826</v>
      </c>
      <c r="AV157" s="7">
        <v>-1.6159195414451499</v>
      </c>
      <c r="AW157" s="7">
        <v>0.91420074186728284</v>
      </c>
      <c r="AX157" s="7">
        <v>5.12877037147513</v>
      </c>
      <c r="AY157" s="7" t="e">
        <v>#N/A</v>
      </c>
      <c r="AZ157" s="7">
        <v>69.780192746605451</v>
      </c>
      <c r="BA157" s="7">
        <v>5.1198072533945549</v>
      </c>
      <c r="BU157" t="b">
        <v>1</v>
      </c>
      <c r="BW157">
        <v>1</v>
      </c>
      <c r="BX157">
        <v>1</v>
      </c>
      <c r="BY157">
        <v>162</v>
      </c>
      <c r="BZ157">
        <v>0.73</v>
      </c>
      <c r="CA157">
        <v>81.288830849999997</v>
      </c>
    </row>
    <row r="158" spans="40:79" x14ac:dyDescent="0.25">
      <c r="AN158" t="str">
        <v>Bahamas</v>
      </c>
      <c r="AO158" s="7">
        <v>75</v>
      </c>
      <c r="AP158" s="7">
        <v>69.941440230035681</v>
      </c>
      <c r="AQ158" s="7">
        <v>5.0585597699643188</v>
      </c>
      <c r="AR158" s="7">
        <v>1.6862996006782043E-3</v>
      </c>
      <c r="AS158" s="7">
        <v>0.82573953015212354</v>
      </c>
      <c r="AT158" s="7">
        <v>2.3034768570389592E-4</v>
      </c>
      <c r="AU158" s="7">
        <v>-1.5881667886455826</v>
      </c>
      <c r="AV158" s="7">
        <v>-1.6079741209621885</v>
      </c>
      <c r="AW158" s="7">
        <v>0.90870211298979797</v>
      </c>
      <c r="AX158" s="7">
        <v>5.0671044261347049</v>
      </c>
      <c r="AY158" s="7" t="e">
        <v>#N/A</v>
      </c>
      <c r="AZ158" s="7">
        <v>69.941440230035681</v>
      </c>
      <c r="BA158" s="7">
        <v>5.0585597699643188</v>
      </c>
      <c r="BU158" t="b">
        <v>1</v>
      </c>
      <c r="BW158">
        <v>1</v>
      </c>
      <c r="BX158">
        <v>1</v>
      </c>
      <c r="BY158">
        <v>154</v>
      </c>
      <c r="BZ158">
        <v>0.62</v>
      </c>
      <c r="CA158">
        <v>8.5968049600000001</v>
      </c>
    </row>
    <row r="159" spans="40:79" x14ac:dyDescent="0.25">
      <c r="AN159" t="str">
        <v>Bahamas</v>
      </c>
      <c r="AO159" s="7">
        <v>75</v>
      </c>
      <c r="AP159" s="7">
        <v>69.929102628394304</v>
      </c>
      <c r="AQ159" s="7">
        <v>5.070897371605696</v>
      </c>
      <c r="AR159" s="7">
        <v>1.626588548482584E-3</v>
      </c>
      <c r="AS159" s="7">
        <v>0.82772871838505924</v>
      </c>
      <c r="AT159" s="7">
        <v>2.2324962942277431E-4</v>
      </c>
      <c r="AU159" s="7">
        <v>-1.5881667886455826</v>
      </c>
      <c r="AV159" s="7">
        <v>-1.6059873596607153</v>
      </c>
      <c r="AW159" s="7">
        <v>0.9097959762414094</v>
      </c>
      <c r="AX159" s="7">
        <v>5.0791590735907199</v>
      </c>
      <c r="AY159" s="7" t="e">
        <v>#N/A</v>
      </c>
      <c r="AZ159" s="7">
        <v>69.929102628394304</v>
      </c>
      <c r="BA159" s="7">
        <v>5.070897371605696</v>
      </c>
      <c r="BU159" t="b">
        <v>1</v>
      </c>
      <c r="BW159">
        <v>1</v>
      </c>
      <c r="BX159">
        <v>1</v>
      </c>
      <c r="BY159">
        <v>154</v>
      </c>
      <c r="BZ159">
        <v>0.55000000000000004</v>
      </c>
      <c r="CA159">
        <v>42.414911830000001</v>
      </c>
    </row>
    <row r="160" spans="40:79" x14ac:dyDescent="0.25">
      <c r="AN160" t="str">
        <v>Bahamas</v>
      </c>
      <c r="AO160" s="7">
        <v>74.599999999999994</v>
      </c>
      <c r="AP160" s="7">
        <v>69.656501912671658</v>
      </c>
      <c r="AQ160" s="7">
        <v>4.9434980873283365</v>
      </c>
      <c r="AR160" s="7">
        <v>1.6594405033008956E-3</v>
      </c>
      <c r="AS160" s="7">
        <v>0.80694645553179578</v>
      </c>
      <c r="AT160" s="7">
        <v>2.1647233555405912E-4</v>
      </c>
      <c r="AU160" s="7">
        <v>-1.5881667886455826</v>
      </c>
      <c r="AV160" s="7">
        <v>-1.5967528424464938</v>
      </c>
      <c r="AW160" s="7">
        <v>0.89830198459749366</v>
      </c>
      <c r="AX160" s="7">
        <v>4.9517151640323407</v>
      </c>
      <c r="AY160" s="7" t="e">
        <v>#N/A</v>
      </c>
      <c r="AZ160" s="7">
        <v>69.656501912671658</v>
      </c>
      <c r="BA160" s="7">
        <v>4.9434980873283365</v>
      </c>
      <c r="BU160" t="b">
        <v>1</v>
      </c>
      <c r="BW160">
        <v>1</v>
      </c>
      <c r="BX160">
        <v>1</v>
      </c>
      <c r="BY160">
        <v>146</v>
      </c>
      <c r="BZ160">
        <v>0.55000000000000004</v>
      </c>
      <c r="CA160">
        <v>39.332536869999998</v>
      </c>
    </row>
    <row r="161" spans="40:79" x14ac:dyDescent="0.25">
      <c r="AN161" t="str">
        <v>Bahamas</v>
      </c>
      <c r="AO161" s="7">
        <v>74.5</v>
      </c>
      <c r="AP161" s="7">
        <v>70.025799644171741</v>
      </c>
      <c r="AQ161" s="7">
        <v>4.474200355828259</v>
      </c>
      <c r="AR161" s="7">
        <v>2.0371598113010309E-3</v>
      </c>
      <c r="AS161" s="7">
        <v>0.73047935862860547</v>
      </c>
      <c r="AT161" s="7">
        <v>2.1784952741119747E-4</v>
      </c>
      <c r="AU161" s="7">
        <v>-1.5721967195305624</v>
      </c>
      <c r="AV161" s="7">
        <v>-1.5894232464867986</v>
      </c>
      <c r="AW161" s="7">
        <v>0.85468085191409637</v>
      </c>
      <c r="AX161" s="7">
        <v>4.483333622905497</v>
      </c>
      <c r="AY161" s="7" t="e">
        <v>#N/A</v>
      </c>
      <c r="AZ161" s="7">
        <v>70.025799644171741</v>
      </c>
      <c r="BA161" s="7">
        <v>4.474200355828259</v>
      </c>
      <c r="BU161" t="b">
        <v>1</v>
      </c>
      <c r="BW161">
        <v>1</v>
      </c>
      <c r="BX161">
        <v>1</v>
      </c>
      <c r="BY161">
        <v>151</v>
      </c>
      <c r="BZ161">
        <v>0.51</v>
      </c>
      <c r="CA161">
        <v>4.1041900770000002</v>
      </c>
    </row>
    <row r="162" spans="40:79" x14ac:dyDescent="0.25">
      <c r="AN162" t="str">
        <v>Bahamas</v>
      </c>
      <c r="AO162" s="7">
        <v>74.400000000000006</v>
      </c>
      <c r="AP162" s="7">
        <v>70.252513703463691</v>
      </c>
      <c r="AQ162" s="7">
        <v>4.1474862965363144</v>
      </c>
      <c r="AR162" s="7">
        <v>2.3305946586163685E-3</v>
      </c>
      <c r="AS162" s="7">
        <v>0.67723803078905365</v>
      </c>
      <c r="AT162" s="7">
        <v>2.1428549007578663E-4</v>
      </c>
      <c r="AU162" s="7">
        <v>-1.5721967195305624</v>
      </c>
      <c r="AV162" s="7">
        <v>-1.5772401362432562</v>
      </c>
      <c r="AW162" s="7">
        <v>0.82294473130888546</v>
      </c>
      <c r="AX162" s="7">
        <v>4.1571749863544456</v>
      </c>
      <c r="AY162" s="7" t="e">
        <v>#N/A</v>
      </c>
      <c r="AZ162" s="7">
        <v>70.252513703463691</v>
      </c>
      <c r="BA162" s="7">
        <v>4.1474862965363144</v>
      </c>
      <c r="BU162" t="b">
        <v>1</v>
      </c>
      <c r="BW162">
        <v>1</v>
      </c>
      <c r="BX162">
        <v>1</v>
      </c>
      <c r="BY162">
        <v>16</v>
      </c>
      <c r="BZ162">
        <v>0.65</v>
      </c>
      <c r="CA162">
        <v>35.094626439999999</v>
      </c>
    </row>
    <row r="163" spans="40:79" x14ac:dyDescent="0.25">
      <c r="AN163" t="str">
        <v>Bahamas</v>
      </c>
      <c r="AO163" s="7">
        <v>74.2</v>
      </c>
      <c r="AP163" s="7">
        <v>70.196064215692928</v>
      </c>
      <c r="AQ163" s="7">
        <v>4.0039357843070746</v>
      </c>
      <c r="AR163" s="7">
        <v>2.493972983305412E-3</v>
      </c>
      <c r="AS163" s="7">
        <v>0.65385138046928504</v>
      </c>
      <c r="AT163" s="7">
        <v>2.137786360158872E-4</v>
      </c>
      <c r="AU163" s="7">
        <v>-1.5721967195305624</v>
      </c>
      <c r="AV163" s="7">
        <v>-1.5717118306558704</v>
      </c>
      <c r="AW163" s="7">
        <v>0.80861077192261366</v>
      </c>
      <c r="AX163" s="7">
        <v>4.0139464583305857</v>
      </c>
      <c r="AY163" s="7" t="e">
        <v>#N/A</v>
      </c>
      <c r="AZ163" s="7">
        <v>70.196064215692928</v>
      </c>
      <c r="BA163" s="7">
        <v>4.0039357843070746</v>
      </c>
      <c r="BU163" t="b">
        <v>0</v>
      </c>
      <c r="BW163">
        <v>1</v>
      </c>
      <c r="BX163">
        <v>1</v>
      </c>
      <c r="BY163">
        <v>147</v>
      </c>
      <c r="BZ163">
        <v>0</v>
      </c>
      <c r="CA163">
        <v>0</v>
      </c>
    </row>
    <row r="164" spans="40:79" x14ac:dyDescent="0.25">
      <c r="AN164" t="str">
        <v>Bahamas</v>
      </c>
      <c r="AO164" s="7">
        <v>74.099999999999994</v>
      </c>
      <c r="AP164" s="7">
        <v>69.932566378529089</v>
      </c>
      <c r="AQ164" s="7">
        <v>4.1674336214709058</v>
      </c>
      <c r="AR164" s="7">
        <v>2.1962433910610217E-3</v>
      </c>
      <c r="AS164" s="7">
        <v>0.68044939054237275</v>
      </c>
      <c r="AT164" s="7">
        <v>2.0382478245818304E-4</v>
      </c>
      <c r="AU164" s="7">
        <v>-1.5628039268277349</v>
      </c>
      <c r="AV164" s="7">
        <v>-1.5499300464905665</v>
      </c>
      <c r="AW164" s="7">
        <v>0.82489356315974049</v>
      </c>
      <c r="AX164" s="7">
        <v>4.1766064658185229</v>
      </c>
      <c r="AY164" s="7" t="e">
        <v>#N/A</v>
      </c>
      <c r="AZ164" s="7">
        <v>69.932566378529089</v>
      </c>
      <c r="BA164" s="7">
        <v>4.1674336214709058</v>
      </c>
      <c r="BU164" t="b">
        <v>1</v>
      </c>
      <c r="BW164">
        <v>1</v>
      </c>
      <c r="BX164">
        <v>1</v>
      </c>
      <c r="BY164">
        <v>16</v>
      </c>
      <c r="BZ164">
        <v>9.4499999999999993</v>
      </c>
      <c r="CA164">
        <v>0</v>
      </c>
    </row>
    <row r="165" spans="40:79" x14ac:dyDescent="0.25">
      <c r="AN165" t="str">
        <v>Bahamas</v>
      </c>
      <c r="AO165" s="7">
        <v>73.8</v>
      </c>
      <c r="AP165" s="7">
        <v>69.696520413626089</v>
      </c>
      <c r="AQ165" s="7">
        <v>4.1034795863739078</v>
      </c>
      <c r="AR165" s="7">
        <v>2.0084449634050544E-3</v>
      </c>
      <c r="AS165" s="7">
        <v>0.66994407371455433</v>
      </c>
      <c r="AT165" s="7">
        <v>1.8065091442592636E-4</v>
      </c>
      <c r="AU165" s="7">
        <v>-1.5628039268277349</v>
      </c>
      <c r="AV165" s="7">
        <v>-1.5472091124284875</v>
      </c>
      <c r="AW165" s="7">
        <v>0.81850111405822434</v>
      </c>
      <c r="AX165" s="7">
        <v>4.1117377854198764</v>
      </c>
      <c r="AY165" s="7" t="e">
        <v>#N/A</v>
      </c>
      <c r="AZ165" s="7">
        <v>69.696520413626089</v>
      </c>
      <c r="BA165" s="7">
        <v>4.1034795863739078</v>
      </c>
      <c r="BU165" t="b">
        <v>1</v>
      </c>
      <c r="BW165">
        <v>1</v>
      </c>
      <c r="BX165">
        <v>1</v>
      </c>
      <c r="BY165">
        <v>172</v>
      </c>
      <c r="BZ165">
        <v>9.42</v>
      </c>
      <c r="CA165">
        <v>0</v>
      </c>
    </row>
    <row r="166" spans="40:79" x14ac:dyDescent="0.25">
      <c r="AN166" t="str">
        <v>Bahamas</v>
      </c>
      <c r="AO166" s="7">
        <v>73.2</v>
      </c>
      <c r="AP166" s="7">
        <v>69.250563639884064</v>
      </c>
      <c r="AQ166" s="7">
        <v>3.9494363601159392</v>
      </c>
      <c r="AR166" s="7">
        <v>2.2867910057521399E-3</v>
      </c>
      <c r="AS166" s="7">
        <v>0.64488453875540508</v>
      </c>
      <c r="AT166" s="7">
        <v>1.906402850000595E-4</v>
      </c>
      <c r="AU166" s="7">
        <v>-1.5628039268277349</v>
      </c>
      <c r="AV166" s="7">
        <v>-1.5453034028542894</v>
      </c>
      <c r="AW166" s="7">
        <v>0.80304703396214916</v>
      </c>
      <c r="AX166" s="7">
        <v>3.9584885962341798</v>
      </c>
      <c r="AY166" s="7" t="e">
        <v>#N/A</v>
      </c>
      <c r="AZ166" s="7">
        <v>69.250563639884064</v>
      </c>
      <c r="BA166" s="7">
        <v>3.9494363601159392</v>
      </c>
      <c r="BU166" t="b">
        <v>1</v>
      </c>
      <c r="BW166">
        <v>1</v>
      </c>
      <c r="BX166">
        <v>1</v>
      </c>
      <c r="BY166">
        <v>167</v>
      </c>
      <c r="BZ166">
        <v>9.5</v>
      </c>
      <c r="CA166">
        <v>0</v>
      </c>
    </row>
    <row r="167" spans="40:79" x14ac:dyDescent="0.25">
      <c r="AN167" t="str">
        <v>Bahamas</v>
      </c>
      <c r="AO167" s="7">
        <v>73.099999999999994</v>
      </c>
      <c r="AP167" s="7">
        <v>76.85275453089163</v>
      </c>
      <c r="AQ167" s="7">
        <v>-3.7527545308916359</v>
      </c>
      <c r="AR167" s="7">
        <v>3.0975566109659645E-3</v>
      </c>
      <c r="AS167" s="7">
        <v>-0.61301843263904332</v>
      </c>
      <c r="AT167" s="7">
        <v>2.3353052423314666E-4</v>
      </c>
      <c r="AU167" s="7">
        <v>-1.5535470224467212</v>
      </c>
      <c r="AV167" s="7">
        <v>-1.5402068725871396</v>
      </c>
      <c r="AW167" s="7">
        <v>0.78295493653149884</v>
      </c>
      <c r="AX167" s="7">
        <v>-3.7644150195217754</v>
      </c>
      <c r="AY167" s="7" t="e">
        <v>#N/A</v>
      </c>
      <c r="AZ167" s="7">
        <v>76.85275453089163</v>
      </c>
      <c r="BA167" s="7">
        <v>-3.7527545308916359</v>
      </c>
      <c r="BU167" t="b">
        <v>1</v>
      </c>
      <c r="BW167">
        <v>1</v>
      </c>
      <c r="BX167">
        <v>1</v>
      </c>
      <c r="BY167">
        <v>162</v>
      </c>
      <c r="BZ167">
        <v>9.34</v>
      </c>
      <c r="CA167">
        <v>0</v>
      </c>
    </row>
    <row r="168" spans="40:79" x14ac:dyDescent="0.25">
      <c r="AN168" t="str">
        <v>Bahamas</v>
      </c>
      <c r="AO168" s="7">
        <v>72.900000000000006</v>
      </c>
      <c r="AP168" s="7">
        <v>69.613306134751198</v>
      </c>
      <c r="AQ168" s="7">
        <v>3.2866938652488074</v>
      </c>
      <c r="AR168" s="7">
        <v>2.8038836983046867E-3</v>
      </c>
      <c r="AS168" s="7">
        <v>0.53680761821485901</v>
      </c>
      <c r="AT168" s="7">
        <v>1.6204914877133796E-4</v>
      </c>
      <c r="AU168" s="7">
        <v>-1.5535470224467212</v>
      </c>
      <c r="AV168" s="7">
        <v>-1.5383146301006465</v>
      </c>
      <c r="AW168" s="7">
        <v>0.73267156230800923</v>
      </c>
      <c r="AX168" s="7">
        <v>3.2959352844635821</v>
      </c>
      <c r="AY168" s="7" t="e">
        <v>#N/A</v>
      </c>
      <c r="AZ168" s="7">
        <v>69.613306134751198</v>
      </c>
      <c r="BA168" s="7">
        <v>3.2866938652488074</v>
      </c>
      <c r="BU168" t="b">
        <v>1</v>
      </c>
      <c r="BW168">
        <v>1</v>
      </c>
      <c r="BX168">
        <v>1</v>
      </c>
      <c r="BY168">
        <v>161</v>
      </c>
      <c r="BZ168">
        <v>9.19</v>
      </c>
      <c r="CA168">
        <v>0</v>
      </c>
    </row>
    <row r="169" spans="40:79" x14ac:dyDescent="0.25">
      <c r="AN169" t="str">
        <v>Bahamas</v>
      </c>
      <c r="AO169" s="7">
        <v>72.599999999999994</v>
      </c>
      <c r="AP169" s="7">
        <v>69.672990345604504</v>
      </c>
      <c r="AQ169" s="7">
        <v>2.9270096543954907</v>
      </c>
      <c r="AR169" s="7">
        <v>3.1055897006477219E-3</v>
      </c>
      <c r="AS169" s="7">
        <v>0.47813361765432344</v>
      </c>
      <c r="AT169" s="7">
        <v>1.4243721472888995E-4</v>
      </c>
      <c r="AU169" s="7">
        <v>-1.5535470224467212</v>
      </c>
      <c r="AV169" s="7">
        <v>-1.5380660201830074</v>
      </c>
      <c r="AW169" s="7">
        <v>0.69147206570788056</v>
      </c>
      <c r="AX169" s="7">
        <v>2.9361280634691833</v>
      </c>
      <c r="AY169" s="7" t="e">
        <v>#N/A</v>
      </c>
      <c r="AZ169" s="7">
        <v>69.672990345604504</v>
      </c>
      <c r="BA169" s="7">
        <v>2.9270096543954907</v>
      </c>
      <c r="BU169" t="b">
        <v>1</v>
      </c>
      <c r="BW169">
        <v>1</v>
      </c>
      <c r="BX169">
        <v>1</v>
      </c>
      <c r="BY169">
        <v>168</v>
      </c>
      <c r="BZ169">
        <v>9.2899999999999991</v>
      </c>
      <c r="CA169">
        <v>0</v>
      </c>
    </row>
    <row r="170" spans="40:79" x14ac:dyDescent="0.25">
      <c r="AN170" t="str">
        <v>Bahrain</v>
      </c>
      <c r="AO170" s="7">
        <v>76.8</v>
      </c>
      <c r="AP170" s="7">
        <v>74.102389701646075</v>
      </c>
      <c r="AQ170" s="7">
        <v>2.6976102983539221</v>
      </c>
      <c r="AR170" s="7">
        <v>1.382420014140613E-3</v>
      </c>
      <c r="AS170" s="7">
        <v>0.44028035998550974</v>
      </c>
      <c r="AT170" s="7">
        <v>5.3669732036266989E-5</v>
      </c>
      <c r="AU170" s="7">
        <v>-1.5535470224467212</v>
      </c>
      <c r="AV170" s="7">
        <v>-1.5310595820341368</v>
      </c>
      <c r="AW170" s="7">
        <v>0.66353625370849911</v>
      </c>
      <c r="AX170" s="7">
        <v>2.7013446913202954</v>
      </c>
      <c r="AY170" s="7" t="e">
        <v>#N/A</v>
      </c>
      <c r="AZ170" s="7">
        <v>74.102389701646075</v>
      </c>
      <c r="BA170" s="7">
        <v>2.6976102983539221</v>
      </c>
      <c r="BU170" t="b">
        <v>1</v>
      </c>
      <c r="BW170">
        <v>1</v>
      </c>
      <c r="BX170">
        <v>1</v>
      </c>
      <c r="BY170">
        <v>167</v>
      </c>
      <c r="BZ170">
        <v>10.15</v>
      </c>
      <c r="CA170">
        <v>0</v>
      </c>
    </row>
    <row r="171" spans="40:79" x14ac:dyDescent="0.25">
      <c r="AN171" t="str">
        <v>Bahrain</v>
      </c>
      <c r="AO171" s="7">
        <v>76.7</v>
      </c>
      <c r="AP171" s="7">
        <v>73.910984464906278</v>
      </c>
      <c r="AQ171" s="7">
        <v>2.7890155350937249</v>
      </c>
      <c r="AR171" s="7">
        <v>1.4049183094454836E-3</v>
      </c>
      <c r="AS171" s="7">
        <v>0.4552038510820321</v>
      </c>
      <c r="AT171" s="7">
        <v>5.8304691336719503E-5</v>
      </c>
      <c r="AU171" s="7">
        <v>-1.5535470224467212</v>
      </c>
      <c r="AV171" s="7">
        <v>-1.5234713741035124</v>
      </c>
      <c r="AW171" s="7">
        <v>0.67468796571602796</v>
      </c>
      <c r="AX171" s="7">
        <v>2.7929393867753771</v>
      </c>
      <c r="AY171" s="7" t="e">
        <v>#N/A</v>
      </c>
      <c r="AZ171" s="7">
        <v>73.910984464906278</v>
      </c>
      <c r="BA171" s="7">
        <v>2.7890155350937249</v>
      </c>
      <c r="BU171" t="b">
        <v>1</v>
      </c>
      <c r="BW171">
        <v>1</v>
      </c>
      <c r="BX171">
        <v>1</v>
      </c>
      <c r="BY171">
        <v>167</v>
      </c>
      <c r="BZ171">
        <v>10.75</v>
      </c>
      <c r="CA171">
        <v>0</v>
      </c>
    </row>
    <row r="172" spans="40:79" x14ac:dyDescent="0.25">
      <c r="AN172" t="str">
        <v>Bahrain</v>
      </c>
      <c r="AO172" s="7">
        <v>76.5</v>
      </c>
      <c r="AP172" s="7">
        <v>72.438654083310567</v>
      </c>
      <c r="AQ172" s="7">
        <v>4.061345916689433</v>
      </c>
      <c r="AR172" s="7">
        <v>1.2283601513257609E-3</v>
      </c>
      <c r="AS172" s="7">
        <v>0.66280623594897659</v>
      </c>
      <c r="AT172" s="7">
        <v>1.0805943300398249E-4</v>
      </c>
      <c r="AU172" s="7">
        <v>-1.5384083098927392</v>
      </c>
      <c r="AV172" s="7">
        <v>-1.5220371508120381</v>
      </c>
      <c r="AW172" s="7">
        <v>0.81412912731886489</v>
      </c>
      <c r="AX172" s="7">
        <v>4.0663408477485152</v>
      </c>
      <c r="AY172" s="7" t="e">
        <v>#N/A</v>
      </c>
      <c r="AZ172" s="7">
        <v>72.438654083310567</v>
      </c>
      <c r="BA172" s="7">
        <v>4.061345916689433</v>
      </c>
      <c r="BU172" t="b">
        <v>1</v>
      </c>
      <c r="BW172">
        <v>1</v>
      </c>
      <c r="BX172">
        <v>1</v>
      </c>
      <c r="BY172">
        <v>171</v>
      </c>
      <c r="BZ172">
        <v>11.07</v>
      </c>
      <c r="CA172">
        <v>0</v>
      </c>
    </row>
    <row r="173" spans="40:79" x14ac:dyDescent="0.25">
      <c r="AN173" t="str">
        <v>Bahrain</v>
      </c>
      <c r="AO173" s="7">
        <v>76.099999999999994</v>
      </c>
      <c r="AP173" s="7">
        <v>70.973476256118701</v>
      </c>
      <c r="AQ173" s="7">
        <v>5.1265237438812932</v>
      </c>
      <c r="AR173" s="7">
        <v>8.6668139643147565E-4</v>
      </c>
      <c r="AS173" s="7">
        <v>0.83649039371076717</v>
      </c>
      <c r="AT173" s="7">
        <v>1.2139140665832169E-4</v>
      </c>
      <c r="AU173" s="7">
        <v>-1.5384083098927392</v>
      </c>
      <c r="AV173" s="7">
        <v>-1.5212311111882002</v>
      </c>
      <c r="AW173" s="7">
        <v>0.91459848770417673</v>
      </c>
      <c r="AX173" s="7">
        <v>5.1309706606985559</v>
      </c>
      <c r="AY173" s="7" t="e">
        <v>#N/A</v>
      </c>
      <c r="AZ173" s="7">
        <v>70.973476256118701</v>
      </c>
      <c r="BA173" s="7">
        <v>5.1265237438812932</v>
      </c>
      <c r="BU173" t="b">
        <v>1</v>
      </c>
      <c r="BW173">
        <v>1</v>
      </c>
      <c r="BX173">
        <v>1</v>
      </c>
      <c r="BY173">
        <v>172</v>
      </c>
      <c r="BZ173">
        <v>10.49</v>
      </c>
      <c r="CA173">
        <v>0</v>
      </c>
    </row>
    <row r="174" spans="40:79" x14ac:dyDescent="0.25">
      <c r="AN174" t="str">
        <v>Bahrain</v>
      </c>
      <c r="AO174" s="7">
        <v>76.099999999999994</v>
      </c>
      <c r="AP174" s="7">
        <v>71.250613425042573</v>
      </c>
      <c r="AQ174" s="7">
        <v>4.8493865749574212</v>
      </c>
      <c r="AR174" s="7">
        <v>8.4844462909096081E-4</v>
      </c>
      <c r="AS174" s="7">
        <v>0.79126294308074574</v>
      </c>
      <c r="AT174" s="7">
        <v>1.0633195181315868E-4</v>
      </c>
      <c r="AU174" s="7">
        <v>-1.5384083098927392</v>
      </c>
      <c r="AV174" s="7">
        <v>-1.5146455883734196</v>
      </c>
      <c r="AW174" s="7">
        <v>0.88952961900138305</v>
      </c>
      <c r="AX174" s="7">
        <v>4.853504504786776</v>
      </c>
      <c r="AY174" s="7" t="e">
        <v>#N/A</v>
      </c>
      <c r="AZ174" s="7">
        <v>71.250613425042573</v>
      </c>
      <c r="BA174" s="7">
        <v>4.8493865749574212</v>
      </c>
      <c r="BU174" t="b">
        <v>1</v>
      </c>
      <c r="BW174">
        <v>1</v>
      </c>
      <c r="BX174">
        <v>1</v>
      </c>
      <c r="BY174">
        <v>174</v>
      </c>
      <c r="BZ174">
        <v>10.1</v>
      </c>
      <c r="CA174">
        <v>0</v>
      </c>
    </row>
    <row r="175" spans="40:79" x14ac:dyDescent="0.25">
      <c r="AN175" t="str">
        <v>Bahrain</v>
      </c>
      <c r="AO175" s="7">
        <v>76</v>
      </c>
      <c r="AP175" s="7">
        <v>71.254195621114704</v>
      </c>
      <c r="AQ175" s="7">
        <v>4.7458043788852962</v>
      </c>
      <c r="AR175" s="7">
        <v>8.3788275806762557E-4</v>
      </c>
      <c r="AS175" s="7">
        <v>0.77435758823043477</v>
      </c>
      <c r="AT175" s="7">
        <v>1.0056813739781761E-4</v>
      </c>
      <c r="AU175" s="7">
        <v>-1.5384083098927392</v>
      </c>
      <c r="AV175" s="7">
        <v>-1.4961669167372951</v>
      </c>
      <c r="AW175" s="7">
        <v>0.87997590207370724</v>
      </c>
      <c r="AX175" s="7">
        <v>4.749784141121685</v>
      </c>
      <c r="AY175" s="7" t="e">
        <v>#N/A</v>
      </c>
      <c r="AZ175" s="7">
        <v>71.254195621114704</v>
      </c>
      <c r="BA175" s="7">
        <v>4.7458043788852962</v>
      </c>
      <c r="BU175" t="b">
        <v>1</v>
      </c>
      <c r="BW175">
        <v>1</v>
      </c>
      <c r="BX175">
        <v>1</v>
      </c>
      <c r="BY175">
        <v>189</v>
      </c>
      <c r="BZ175">
        <v>10.68</v>
      </c>
      <c r="CA175">
        <v>0</v>
      </c>
    </row>
    <row r="176" spans="40:79" x14ac:dyDescent="0.25">
      <c r="AN176" t="str">
        <v>Bahrain</v>
      </c>
      <c r="AO176" s="7">
        <v>75.8</v>
      </c>
      <c r="AP176" s="7">
        <v>71.122552624662163</v>
      </c>
      <c r="AQ176" s="7">
        <v>4.6774473753378345</v>
      </c>
      <c r="AR176" s="7">
        <v>8.2569246850302256E-4</v>
      </c>
      <c r="AS176" s="7">
        <v>0.76319934081730323</v>
      </c>
      <c r="AT176" s="7">
        <v>9.6268240415677038E-5</v>
      </c>
      <c r="AU176" s="7">
        <v>-1.5384083098927392</v>
      </c>
      <c r="AV176" s="7">
        <v>-1.4935355119740128</v>
      </c>
      <c r="AW176" s="7">
        <v>0.87361280943980169</v>
      </c>
      <c r="AX176" s="7">
        <v>4.681312699976913</v>
      </c>
      <c r="AY176" s="7" t="e">
        <v>#N/A</v>
      </c>
      <c r="AZ176" s="7">
        <v>71.122552624662163</v>
      </c>
      <c r="BA176" s="7">
        <v>4.6774473753378345</v>
      </c>
      <c r="BU176" t="b">
        <v>1</v>
      </c>
      <c r="BW176">
        <v>1</v>
      </c>
      <c r="BX176">
        <v>1</v>
      </c>
      <c r="BY176">
        <v>19</v>
      </c>
      <c r="BZ176">
        <v>10.85</v>
      </c>
      <c r="CA176">
        <v>0</v>
      </c>
    </row>
    <row r="177" spans="40:79" x14ac:dyDescent="0.25">
      <c r="AN177" t="str">
        <v>Bahrain</v>
      </c>
      <c r="AO177" s="7">
        <v>75.599999999999994</v>
      </c>
      <c r="AP177" s="7">
        <v>71.10677096997594</v>
      </c>
      <c r="AQ177" s="7">
        <v>4.4932290300240538</v>
      </c>
      <c r="AR177" s="7">
        <v>8.1775632073391501E-4</v>
      </c>
      <c r="AS177" s="7">
        <v>0.73313829960692467</v>
      </c>
      <c r="AT177" s="7">
        <v>8.7979403568479489E-5</v>
      </c>
      <c r="AU177" s="7">
        <v>-1.5236141800532172</v>
      </c>
      <c r="AV177" s="7">
        <v>-1.4879148308780479</v>
      </c>
      <c r="AW177" s="7">
        <v>0.85623495584268494</v>
      </c>
      <c r="AX177" s="7">
        <v>4.4969064036593949</v>
      </c>
      <c r="AY177" s="7" t="e">
        <v>#N/A</v>
      </c>
      <c r="AZ177" s="7">
        <v>71.10677096997594</v>
      </c>
      <c r="BA177" s="7">
        <v>4.4932290300240538</v>
      </c>
      <c r="BU177" t="b">
        <v>1</v>
      </c>
      <c r="BW177">
        <v>1</v>
      </c>
      <c r="BX177">
        <v>1</v>
      </c>
      <c r="BY177">
        <v>189</v>
      </c>
      <c r="BZ177">
        <v>11.64</v>
      </c>
      <c r="CA177">
        <v>0</v>
      </c>
    </row>
    <row r="178" spans="40:79" x14ac:dyDescent="0.25">
      <c r="AN178" t="str">
        <v>Bahrain</v>
      </c>
      <c r="AO178" s="7">
        <v>75.5</v>
      </c>
      <c r="AP178" s="7">
        <v>70.990216356037692</v>
      </c>
      <c r="AQ178" s="7">
        <v>4.509783643962308</v>
      </c>
      <c r="AR178" s="7">
        <v>8.0278469862732056E-4</v>
      </c>
      <c r="AS178" s="7">
        <v>0.73583392254401425</v>
      </c>
      <c r="AT178" s="7">
        <v>8.7003650934387481E-5</v>
      </c>
      <c r="AU178" s="7">
        <v>-1.5236141800532172</v>
      </c>
      <c r="AV178" s="7">
        <v>-1.4736084265971177</v>
      </c>
      <c r="AW178" s="7">
        <v>0.85780762560379131</v>
      </c>
      <c r="AX178" s="7">
        <v>4.5134069379908048</v>
      </c>
      <c r="AY178" s="7" t="e">
        <v>#N/A</v>
      </c>
      <c r="AZ178" s="7">
        <v>70.990216356037692</v>
      </c>
      <c r="BA178" s="7">
        <v>4.509783643962308</v>
      </c>
      <c r="BU178" t="b">
        <v>1</v>
      </c>
      <c r="BW178">
        <v>1</v>
      </c>
      <c r="BX178">
        <v>1</v>
      </c>
      <c r="BY178">
        <v>192</v>
      </c>
      <c r="BZ178">
        <v>12.15</v>
      </c>
      <c r="CA178">
        <v>0</v>
      </c>
    </row>
    <row r="179" spans="40:79" x14ac:dyDescent="0.25">
      <c r="AN179" t="str">
        <v>Bahrain</v>
      </c>
      <c r="AO179" s="7">
        <v>75.3</v>
      </c>
      <c r="AP179" s="7">
        <v>71.726217249577104</v>
      </c>
      <c r="AQ179" s="7">
        <v>3.5737827504228932</v>
      </c>
      <c r="AR179" s="7">
        <v>9.212886342350521E-4</v>
      </c>
      <c r="AS179" s="7">
        <v>0.58314694046803894</v>
      </c>
      <c r="AT179" s="7">
        <v>6.2716527875797165E-5</v>
      </c>
      <c r="AU179" s="7">
        <v>-1.5236141800532172</v>
      </c>
      <c r="AV179" s="7">
        <v>-1.4691108488055518</v>
      </c>
      <c r="AW179" s="7">
        <v>0.76364058330345364</v>
      </c>
      <c r="AX179" s="7">
        <v>3.5770782719786363</v>
      </c>
      <c r="AY179" s="7" t="e">
        <v>#N/A</v>
      </c>
      <c r="AZ179" s="7">
        <v>71.726217249577104</v>
      </c>
      <c r="BA179" s="7">
        <v>3.5737827504228932</v>
      </c>
      <c r="BU179" t="b">
        <v>0</v>
      </c>
      <c r="BW179">
        <v>1</v>
      </c>
      <c r="BX179">
        <v>1</v>
      </c>
      <c r="BY179">
        <v>69</v>
      </c>
      <c r="BZ179">
        <v>0</v>
      </c>
      <c r="CA179">
        <v>0</v>
      </c>
    </row>
    <row r="180" spans="40:79" x14ac:dyDescent="0.25">
      <c r="AN180" t="str">
        <v>Bahrain</v>
      </c>
      <c r="AO180" s="7">
        <v>75.2</v>
      </c>
      <c r="AP180" s="7">
        <v>71.573409053202553</v>
      </c>
      <c r="AQ180" s="7">
        <v>3.6265909467974495</v>
      </c>
      <c r="AR180" s="7">
        <v>8.6018218808480589E-4</v>
      </c>
      <c r="AS180" s="7">
        <v>0.59174574700943705</v>
      </c>
      <c r="AT180" s="7">
        <v>6.0292662786775988E-5</v>
      </c>
      <c r="AU180" s="7">
        <v>-1.5236141800532172</v>
      </c>
      <c r="AV180" s="7">
        <v>-1.4640543130082744</v>
      </c>
      <c r="AW180" s="7">
        <v>0.76925011992812653</v>
      </c>
      <c r="AX180" s="7">
        <v>3.6297131614067486</v>
      </c>
      <c r="AY180" s="7" t="e">
        <v>#N/A</v>
      </c>
      <c r="AZ180" s="7">
        <v>71.573409053202553</v>
      </c>
      <c r="BA180" s="7">
        <v>3.6265909467974495</v>
      </c>
      <c r="BU180" t="b">
        <v>1</v>
      </c>
      <c r="BW180">
        <v>1</v>
      </c>
      <c r="BX180">
        <v>1</v>
      </c>
      <c r="BY180">
        <v>7</v>
      </c>
      <c r="BZ180">
        <v>1.57</v>
      </c>
      <c r="CA180">
        <v>367.25567419999999</v>
      </c>
    </row>
    <row r="181" spans="40:79" x14ac:dyDescent="0.25">
      <c r="AN181" t="str">
        <v>Bahrain</v>
      </c>
      <c r="AO181" s="7">
        <v>75</v>
      </c>
      <c r="AP181" s="7">
        <v>71.383655472987257</v>
      </c>
      <c r="AQ181" s="7">
        <v>3.6163445270127426</v>
      </c>
      <c r="AR181" s="7">
        <v>8.1925428341365642E-4</v>
      </c>
      <c r="AS181" s="7">
        <v>0.59006176782845232</v>
      </c>
      <c r="AT181" s="7">
        <v>5.7095201764697907E-5</v>
      </c>
      <c r="AU181" s="7">
        <v>-1.5236141800532172</v>
      </c>
      <c r="AV181" s="7">
        <v>-1.4637255984012318</v>
      </c>
      <c r="AW181" s="7">
        <v>0.76815478116617375</v>
      </c>
      <c r="AX181" s="7">
        <v>3.6193096619563008</v>
      </c>
      <c r="AY181" s="7" t="e">
        <v>#N/A</v>
      </c>
      <c r="AZ181" s="7">
        <v>71.383655472987257</v>
      </c>
      <c r="BA181" s="7">
        <v>3.6163445270127426</v>
      </c>
      <c r="BU181" t="b">
        <v>1</v>
      </c>
      <c r="BW181">
        <v>1</v>
      </c>
      <c r="BX181">
        <v>1</v>
      </c>
      <c r="BY181">
        <v>7</v>
      </c>
      <c r="BZ181">
        <v>1.65</v>
      </c>
      <c r="CA181">
        <v>3.9686959819999998</v>
      </c>
    </row>
    <row r="182" spans="40:79" x14ac:dyDescent="0.25">
      <c r="AN182" t="str">
        <v>Bahrain</v>
      </c>
      <c r="AO182" s="7">
        <v>74.900000000000006</v>
      </c>
      <c r="AP182" s="7">
        <v>70.554692410149244</v>
      </c>
      <c r="AQ182" s="7">
        <v>4.345307589850762</v>
      </c>
      <c r="AR182" s="7">
        <v>7.7587865902202123E-4</v>
      </c>
      <c r="AS182" s="7">
        <v>0.7089878211945887</v>
      </c>
      <c r="AT182" s="7">
        <v>7.8061778715927065E-5</v>
      </c>
      <c r="AU182" s="7">
        <v>-1.5236141800532172</v>
      </c>
      <c r="AV182" s="7">
        <v>-1.4624753839580624</v>
      </c>
      <c r="AW182" s="7">
        <v>0.84201414548366627</v>
      </c>
      <c r="AX182" s="7">
        <v>4.3486816391294436</v>
      </c>
      <c r="AY182" s="7" t="e">
        <v>#N/A</v>
      </c>
      <c r="AZ182" s="7">
        <v>70.554692410149244</v>
      </c>
      <c r="BA182" s="7">
        <v>4.345307589850762</v>
      </c>
      <c r="BU182" t="b">
        <v>1</v>
      </c>
      <c r="BW182">
        <v>1</v>
      </c>
      <c r="BX182">
        <v>1</v>
      </c>
      <c r="BY182">
        <v>71</v>
      </c>
      <c r="BZ182">
        <v>1.7</v>
      </c>
      <c r="CA182">
        <v>2211.2157779999998</v>
      </c>
    </row>
    <row r="183" spans="40:79" x14ac:dyDescent="0.25">
      <c r="AN183" t="str">
        <v>Bahrain</v>
      </c>
      <c r="AO183" s="7">
        <v>74.7</v>
      </c>
      <c r="AP183" s="7">
        <v>74.635084419717131</v>
      </c>
      <c r="AQ183" s="7">
        <v>6.4915580282871588E-2</v>
      </c>
      <c r="AR183" s="7">
        <v>1.3470668534136094E-3</v>
      </c>
      <c r="AS183" s="7">
        <v>1.0594765734613347E-2</v>
      </c>
      <c r="AT183" s="7">
        <v>3.0282190006665045E-8</v>
      </c>
      <c r="AU183" s="7">
        <v>-1.5236141800532172</v>
      </c>
      <c r="AV183" s="7">
        <v>-1.4610232003212744</v>
      </c>
      <c r="AW183" s="7">
        <v>0.1029308784311751</v>
      </c>
      <c r="AX183" s="7">
        <v>6.5003143863337567E-2</v>
      </c>
      <c r="AY183" s="7" t="e">
        <v>#N/A</v>
      </c>
      <c r="AZ183" s="7">
        <v>74.635084419717131</v>
      </c>
      <c r="BA183" s="7">
        <v>6.4915580282871588E-2</v>
      </c>
      <c r="BU183" t="b">
        <v>1</v>
      </c>
      <c r="BW183">
        <v>1</v>
      </c>
      <c r="BX183">
        <v>1</v>
      </c>
      <c r="BY183">
        <v>76</v>
      </c>
      <c r="BZ183">
        <v>1.66</v>
      </c>
      <c r="CA183">
        <v>197.7734681</v>
      </c>
    </row>
    <row r="184" spans="40:79" x14ac:dyDescent="0.25">
      <c r="AN184" t="str">
        <v>Bahrain</v>
      </c>
      <c r="AO184" s="7">
        <v>74.5</v>
      </c>
      <c r="AP184" s="7">
        <v>70.430840778470326</v>
      </c>
      <c r="AQ184" s="7">
        <v>4.0691592215296737</v>
      </c>
      <c r="AR184" s="7">
        <v>7.3102238571218941E-4</v>
      </c>
      <c r="AS184" s="7">
        <v>0.66391607913319217</v>
      </c>
      <c r="AT184" s="7">
        <v>6.4491821111426536E-5</v>
      </c>
      <c r="AU184" s="7">
        <v>-1.5236141800532172</v>
      </c>
      <c r="AV184" s="7">
        <v>-1.4498585866307576</v>
      </c>
      <c r="AW184" s="7">
        <v>0.81481045595475277</v>
      </c>
      <c r="AX184" s="7">
        <v>4.0721360441356023</v>
      </c>
      <c r="AY184" s="7" t="e">
        <v>#N/A</v>
      </c>
      <c r="AZ184" s="7">
        <v>70.430840778470326</v>
      </c>
      <c r="BA184" s="7">
        <v>4.0691592215296737</v>
      </c>
      <c r="BU184" t="b">
        <v>1</v>
      </c>
      <c r="BW184">
        <v>1</v>
      </c>
      <c r="BX184">
        <v>1</v>
      </c>
      <c r="BY184">
        <v>73</v>
      </c>
      <c r="BZ184">
        <v>1.93</v>
      </c>
      <c r="CA184">
        <v>266.76961219999998</v>
      </c>
    </row>
    <row r="185" spans="40:79" x14ac:dyDescent="0.25">
      <c r="AN185" t="str">
        <v>Bangladesh</v>
      </c>
      <c r="AO185" s="7">
        <v>71.400000000000006</v>
      </c>
      <c r="AP185" s="7">
        <v>67.752637135418482</v>
      </c>
      <c r="AQ185" s="7">
        <v>3.6473628645815239</v>
      </c>
      <c r="AR185" s="7">
        <v>9.4273136781344781E-4</v>
      </c>
      <c r="AS185" s="7">
        <v>0.59515965826305273</v>
      </c>
      <c r="AT185" s="7">
        <v>6.6848942434102025E-5</v>
      </c>
      <c r="AU185" s="7">
        <v>-1.5006148420573444</v>
      </c>
      <c r="AV185" s="7">
        <v>-1.4410633453786006</v>
      </c>
      <c r="AW185" s="7">
        <v>0.77146591516608998</v>
      </c>
      <c r="AX185" s="7">
        <v>3.6508045925887145</v>
      </c>
      <c r="AY185" s="7" t="e">
        <v>#N/A</v>
      </c>
      <c r="AZ185" s="7">
        <v>67.752637135418482</v>
      </c>
      <c r="BA185" s="7">
        <v>3.6473628645815239</v>
      </c>
      <c r="BU185" t="b">
        <v>1</v>
      </c>
      <c r="BW185">
        <v>1</v>
      </c>
      <c r="BX185">
        <v>1</v>
      </c>
      <c r="BY185">
        <v>74</v>
      </c>
      <c r="BZ185">
        <v>1.95</v>
      </c>
      <c r="CA185">
        <v>332.93476459999999</v>
      </c>
    </row>
    <row r="186" spans="40:79" x14ac:dyDescent="0.25">
      <c r="AN186" t="str">
        <v>Bangladesh</v>
      </c>
      <c r="AO186" s="7">
        <v>71</v>
      </c>
      <c r="AP186" s="7">
        <v>67.645471658097719</v>
      </c>
      <c r="AQ186" s="7">
        <v>3.3545283419022809</v>
      </c>
      <c r="AR186" s="7">
        <v>9.3225300063910809E-4</v>
      </c>
      <c r="AS186" s="7">
        <v>0.54737341635915349</v>
      </c>
      <c r="AT186" s="7">
        <v>5.5916019822000708E-5</v>
      </c>
      <c r="AU186" s="7">
        <v>-1.5006148420573444</v>
      </c>
      <c r="AV186" s="7">
        <v>-1.4291980014710211</v>
      </c>
      <c r="AW186" s="7">
        <v>0.73984688710513169</v>
      </c>
      <c r="AX186" s="7">
        <v>3.3576585291411942</v>
      </c>
      <c r="AY186" s="7" t="e">
        <v>#N/A</v>
      </c>
      <c r="AZ186" s="7">
        <v>67.645471658097719</v>
      </c>
      <c r="BA186" s="7">
        <v>3.3545283419022809</v>
      </c>
      <c r="BU186" t="b">
        <v>1</v>
      </c>
      <c r="BW186">
        <v>1</v>
      </c>
      <c r="BX186">
        <v>1</v>
      </c>
      <c r="BY186">
        <v>76</v>
      </c>
      <c r="BZ186">
        <v>2</v>
      </c>
      <c r="CA186">
        <v>231.54789120000001</v>
      </c>
    </row>
    <row r="187" spans="40:79" x14ac:dyDescent="0.25">
      <c r="AN187" t="str">
        <v>Bangladesh</v>
      </c>
      <c r="AO187" s="7">
        <v>77</v>
      </c>
      <c r="AP187" s="7">
        <v>67.560712067240772</v>
      </c>
      <c r="AQ187" s="7">
        <v>9.4392879327592283</v>
      </c>
      <c r="AR187" s="7">
        <v>9.2678819412777105E-4</v>
      </c>
      <c r="AS187" s="7">
        <v>1.5402466833485067</v>
      </c>
      <c r="AT187" s="7">
        <v>4.4014293869799805E-4</v>
      </c>
      <c r="AU187" s="7">
        <v>-1.5006148420573444</v>
      </c>
      <c r="AV187" s="7">
        <v>-1.4100059678545471</v>
      </c>
      <c r="AW187" s="7">
        <v>1.241066752172705</v>
      </c>
      <c r="AX187" s="7">
        <v>9.4480442686450044</v>
      </c>
      <c r="AY187" s="7" t="e">
        <v>#N/A</v>
      </c>
      <c r="AZ187" s="7">
        <v>67.560712067240772</v>
      </c>
      <c r="BA187" s="7">
        <v>9.4392879327592283</v>
      </c>
      <c r="BU187" t="b">
        <v>1</v>
      </c>
      <c r="BW187">
        <v>1</v>
      </c>
      <c r="BX187">
        <v>1</v>
      </c>
      <c r="BY187">
        <v>77</v>
      </c>
      <c r="BZ187">
        <v>2</v>
      </c>
      <c r="CA187">
        <v>278.36028060000001</v>
      </c>
    </row>
    <row r="188" spans="40:79" x14ac:dyDescent="0.25">
      <c r="AN188" t="str">
        <v>Bangladesh</v>
      </c>
      <c r="AO188" s="7">
        <v>73</v>
      </c>
      <c r="AP188" s="7">
        <v>73.016530118024534</v>
      </c>
      <c r="AQ188" s="7">
        <v>-1.6530118024533635E-2</v>
      </c>
      <c r="AR188" s="7">
        <v>1.633776157277919E-3</v>
      </c>
      <c r="AS188" s="7">
        <v>-2.6982408944530903E-3</v>
      </c>
      <c r="AT188" s="7">
        <v>2.3828357652228913E-9</v>
      </c>
      <c r="AU188" s="7">
        <v>-1.5006148420573444</v>
      </c>
      <c r="AV188" s="7">
        <v>-1.407292515523745</v>
      </c>
      <c r="AW188" s="7">
        <v>5.1944594468078101E-2</v>
      </c>
      <c r="AX188" s="7">
        <v>-1.6557168732040068E-2</v>
      </c>
      <c r="AY188" s="7" t="e">
        <v>#N/A</v>
      </c>
      <c r="AZ188" s="7">
        <v>73.016530118024534</v>
      </c>
      <c r="BA188" s="7">
        <v>-1.6530118024533635E-2</v>
      </c>
      <c r="BU188" t="b">
        <v>1</v>
      </c>
      <c r="BW188">
        <v>1</v>
      </c>
      <c r="BX188">
        <v>1</v>
      </c>
      <c r="BY188">
        <v>79</v>
      </c>
      <c r="BZ188">
        <v>2.1</v>
      </c>
      <c r="CA188">
        <v>170.73740269999999</v>
      </c>
    </row>
    <row r="189" spans="40:79" x14ac:dyDescent="0.25">
      <c r="AN189" t="str">
        <v>Bangladesh</v>
      </c>
      <c r="AO189" s="7">
        <v>69.900000000000006</v>
      </c>
      <c r="AP189" s="7">
        <v>67.341082092634778</v>
      </c>
      <c r="AQ189" s="7">
        <v>2.5589179073652275</v>
      </c>
      <c r="AR189" s="7">
        <v>9.1467358895052123E-4</v>
      </c>
      <c r="AS189" s="7">
        <v>0.41754642425231936</v>
      </c>
      <c r="AT189" s="7">
        <v>3.1922955458563217E-5</v>
      </c>
      <c r="AU189" s="7">
        <v>-1.4894068876948388</v>
      </c>
      <c r="AV189" s="7">
        <v>-1.4071943477329638</v>
      </c>
      <c r="AW189" s="7">
        <v>0.64617832233240335</v>
      </c>
      <c r="AX189" s="7">
        <v>2.5612606248131629</v>
      </c>
      <c r="AY189" s="7" t="e">
        <v>#N/A</v>
      </c>
      <c r="AZ189" s="7">
        <v>67.341082092634778</v>
      </c>
      <c r="BA189" s="7">
        <v>2.5589179073652275</v>
      </c>
      <c r="BU189" t="b">
        <v>1</v>
      </c>
      <c r="BW189">
        <v>1</v>
      </c>
      <c r="BX189">
        <v>1</v>
      </c>
      <c r="BY189">
        <v>81</v>
      </c>
      <c r="BZ189">
        <v>2.0499999999999998</v>
      </c>
      <c r="CA189">
        <v>1553.468944</v>
      </c>
    </row>
    <row r="190" spans="40:79" x14ac:dyDescent="0.25">
      <c r="AN190" t="str">
        <v>Bangladesh</v>
      </c>
      <c r="AO190" s="7">
        <v>69.5</v>
      </c>
      <c r="AP190" s="7">
        <v>67.246668298643073</v>
      </c>
      <c r="AQ190" s="7">
        <v>2.2533317013569274</v>
      </c>
      <c r="AR190" s="7">
        <v>9.1067485603397893E-4</v>
      </c>
      <c r="AS190" s="7">
        <v>0.36768225701428381</v>
      </c>
      <c r="AT190" s="7">
        <v>2.4645314724972898E-5</v>
      </c>
      <c r="AU190" s="7">
        <v>-1.4894068876948388</v>
      </c>
      <c r="AV190" s="7">
        <v>-1.3999961494272066</v>
      </c>
      <c r="AW190" s="7">
        <v>0.60636808706781709</v>
      </c>
      <c r="AX190" s="7">
        <v>2.2553856243356707</v>
      </c>
      <c r="AY190" s="7" t="e">
        <v>#N/A</v>
      </c>
      <c r="AZ190" s="7">
        <v>67.246668298643073</v>
      </c>
      <c r="BA190" s="7">
        <v>2.2533317013569274</v>
      </c>
      <c r="BU190" t="b">
        <v>1</v>
      </c>
      <c r="BW190">
        <v>1</v>
      </c>
      <c r="BX190">
        <v>1</v>
      </c>
      <c r="BY190">
        <v>83</v>
      </c>
      <c r="BZ190">
        <v>2.16</v>
      </c>
      <c r="CA190">
        <v>1380.2280949999999</v>
      </c>
    </row>
    <row r="191" spans="40:79" x14ac:dyDescent="0.25">
      <c r="AN191" t="str">
        <v>Bangladesh</v>
      </c>
      <c r="AO191" s="7">
        <v>69.099999999999994</v>
      </c>
      <c r="AP191" s="7">
        <v>67.10707174160639</v>
      </c>
      <c r="AQ191" s="7">
        <v>1.9929282583936043</v>
      </c>
      <c r="AR191" s="7">
        <v>9.0492237808332176E-4</v>
      </c>
      <c r="AS191" s="7">
        <v>0.32519058341701346</v>
      </c>
      <c r="AT191" s="7">
        <v>1.9156246943137377E-5</v>
      </c>
      <c r="AU191" s="7">
        <v>-1.4894068876948388</v>
      </c>
      <c r="AV191" s="7">
        <v>-1.3945425863778043</v>
      </c>
      <c r="AW191" s="7">
        <v>0.57025484076596267</v>
      </c>
      <c r="AX191" s="7">
        <v>1.9947333372287717</v>
      </c>
      <c r="AY191" s="7" t="e">
        <v>#N/A</v>
      </c>
      <c r="AZ191" s="7">
        <v>67.10707174160639</v>
      </c>
      <c r="BA191" s="7">
        <v>1.9929282583936043</v>
      </c>
      <c r="BU191" t="b">
        <v>1</v>
      </c>
      <c r="BW191">
        <v>1</v>
      </c>
      <c r="BX191">
        <v>1</v>
      </c>
      <c r="BY191">
        <v>85</v>
      </c>
      <c r="BZ191">
        <v>2.16</v>
      </c>
      <c r="CA191">
        <v>1214.5581669999999</v>
      </c>
    </row>
    <row r="192" spans="40:79" x14ac:dyDescent="0.25">
      <c r="AN192" t="str">
        <v>Bangladesh</v>
      </c>
      <c r="AO192" s="7">
        <v>68.599999999999994</v>
      </c>
      <c r="AP192" s="7">
        <v>66.932073192551883</v>
      </c>
      <c r="AQ192" s="7">
        <v>1.6679268074481115</v>
      </c>
      <c r="AR192" s="7">
        <v>8.9714467065922098E-4</v>
      </c>
      <c r="AS192" s="7">
        <v>0.27215830682169057</v>
      </c>
      <c r="AT192" s="7">
        <v>1.3302261036493689E-5</v>
      </c>
      <c r="AU192" s="7">
        <v>-1.4811220981886666</v>
      </c>
      <c r="AV192" s="7">
        <v>-1.3920525526288421</v>
      </c>
      <c r="AW192" s="7">
        <v>0.52168794007691088</v>
      </c>
      <c r="AX192" s="7">
        <v>1.6694245227617752</v>
      </c>
      <c r="AY192" s="7" t="e">
        <v>#N/A</v>
      </c>
      <c r="AZ192" s="7">
        <v>66.932073192551883</v>
      </c>
      <c r="BA192" s="7">
        <v>1.6679268074481115</v>
      </c>
      <c r="BU192" t="b">
        <v>1</v>
      </c>
      <c r="BW192">
        <v>1</v>
      </c>
      <c r="BX192">
        <v>1</v>
      </c>
      <c r="BY192">
        <v>87</v>
      </c>
      <c r="BZ192">
        <v>1.99</v>
      </c>
      <c r="CA192">
        <v>106.4303336</v>
      </c>
    </row>
    <row r="193" spans="40:79" x14ac:dyDescent="0.25">
      <c r="AN193" t="str">
        <v>Bangladesh</v>
      </c>
      <c r="AO193" s="7">
        <v>68.2</v>
      </c>
      <c r="AP193" s="7">
        <v>66.88527066397306</v>
      </c>
      <c r="AQ193" s="7">
        <v>1.314729336026943</v>
      </c>
      <c r="AR193" s="7">
        <v>8.9555387113459631E-4</v>
      </c>
      <c r="AS193" s="7">
        <v>0.21452633506655361</v>
      </c>
      <c r="AT193" s="7">
        <v>8.2503437990157597E-6</v>
      </c>
      <c r="AU193" s="7">
        <v>-1.4811220981886666</v>
      </c>
      <c r="AV193" s="7">
        <v>-1.3836746068318657</v>
      </c>
      <c r="AW193" s="7">
        <v>0.46316987711481583</v>
      </c>
      <c r="AX193" s="7">
        <v>1.3159078023533968</v>
      </c>
      <c r="AY193" s="7" t="e">
        <v>#N/A</v>
      </c>
      <c r="AZ193" s="7">
        <v>66.88527066397306</v>
      </c>
      <c r="BA193" s="7">
        <v>1.314729336026943</v>
      </c>
      <c r="BU193" t="b">
        <v>1</v>
      </c>
      <c r="BW193">
        <v>1</v>
      </c>
      <c r="BX193">
        <v>1</v>
      </c>
      <c r="BY193">
        <v>9</v>
      </c>
      <c r="BZ193">
        <v>1.95</v>
      </c>
      <c r="CA193">
        <v>1150.4180630000001</v>
      </c>
    </row>
    <row r="194" spans="40:79" x14ac:dyDescent="0.25">
      <c r="AN194" t="str">
        <v>Bangladesh</v>
      </c>
      <c r="AO194" s="7">
        <v>67.8</v>
      </c>
      <c r="AP194" s="7">
        <v>66.749639327106294</v>
      </c>
      <c r="AQ194" s="7">
        <v>1.0503606728937029</v>
      </c>
      <c r="AR194" s="7">
        <v>8.9074489872148358E-4</v>
      </c>
      <c r="AS194" s="7">
        <v>0.17138849586199384</v>
      </c>
      <c r="AT194" s="7">
        <v>5.2376164530691593E-6</v>
      </c>
      <c r="AU194" s="7">
        <v>-1.4811220981886666</v>
      </c>
      <c r="AV194" s="7">
        <v>-1.3808570755419249</v>
      </c>
      <c r="AW194" s="7">
        <v>0.41399093693219158</v>
      </c>
      <c r="AX194" s="7">
        <v>1.0512971104318607</v>
      </c>
      <c r="AY194" s="7" t="e">
        <v>#N/A</v>
      </c>
      <c r="AZ194" s="7">
        <v>66.749639327106294</v>
      </c>
      <c r="BA194" s="7">
        <v>1.0503606728937029</v>
      </c>
      <c r="BU194" t="b">
        <v>1</v>
      </c>
      <c r="BW194">
        <v>1</v>
      </c>
      <c r="BX194">
        <v>1</v>
      </c>
      <c r="BY194">
        <v>92</v>
      </c>
      <c r="BZ194">
        <v>2.15</v>
      </c>
      <c r="CA194">
        <v>167.7270642</v>
      </c>
    </row>
    <row r="195" spans="40:79" x14ac:dyDescent="0.25">
      <c r="AN195" t="str">
        <v>Bangladesh</v>
      </c>
      <c r="AO195" s="7">
        <v>67.3</v>
      </c>
      <c r="AP195" s="7">
        <v>66.595910551046543</v>
      </c>
      <c r="AQ195" s="7">
        <v>0.70408944895345371</v>
      </c>
      <c r="AR195" s="7">
        <v>8.8780476790007563E-4</v>
      </c>
      <c r="AS195" s="7">
        <v>0.1148868737833299</v>
      </c>
      <c r="AT195" s="7">
        <v>2.3457084508374486E-6</v>
      </c>
      <c r="AU195" s="7">
        <v>-1.4811220981886666</v>
      </c>
      <c r="AV195" s="7">
        <v>-1.3794476678240011</v>
      </c>
      <c r="AW195" s="7">
        <v>0.33894966260984816</v>
      </c>
      <c r="AX195" s="7">
        <v>0.70471509837780466</v>
      </c>
      <c r="AY195" s="7" t="e">
        <v>#N/A</v>
      </c>
      <c r="AZ195" s="7">
        <v>66.595910551046543</v>
      </c>
      <c r="BA195" s="7">
        <v>0.70408944895345371</v>
      </c>
      <c r="BU195" t="b">
        <v>0</v>
      </c>
      <c r="BW195">
        <v>1</v>
      </c>
      <c r="BX195">
        <v>1</v>
      </c>
      <c r="BY195">
        <v>129</v>
      </c>
      <c r="BZ195">
        <v>0</v>
      </c>
      <c r="CA195">
        <v>0</v>
      </c>
    </row>
    <row r="196" spans="40:79" x14ac:dyDescent="0.25">
      <c r="AN196" t="str">
        <v>Bangladesh</v>
      </c>
      <c r="AO196" s="7">
        <v>66.8</v>
      </c>
      <c r="AP196" s="7">
        <v>66.482025926256924</v>
      </c>
      <c r="AQ196" s="7">
        <v>0.3179740737430734</v>
      </c>
      <c r="AR196" s="7">
        <v>8.8226654527557939E-4</v>
      </c>
      <c r="AS196" s="7">
        <v>5.1883956055280331E-2</v>
      </c>
      <c r="AT196" s="7">
        <v>4.754220336389138E-7</v>
      </c>
      <c r="AU196" s="7">
        <v>-1.4702314267400576</v>
      </c>
      <c r="AV196" s="7">
        <v>-1.3767965566753846</v>
      </c>
      <c r="AW196" s="7">
        <v>0.22778049972567962</v>
      </c>
      <c r="AX196" s="7">
        <v>0.31825485935835668</v>
      </c>
      <c r="AY196" s="7" t="e">
        <v>#N/A</v>
      </c>
      <c r="AZ196" s="7">
        <v>66.482025926256924</v>
      </c>
      <c r="BA196" s="7">
        <v>0.3179740737430734</v>
      </c>
      <c r="BU196" t="b">
        <v>1</v>
      </c>
      <c r="BW196">
        <v>1</v>
      </c>
      <c r="BX196">
        <v>1</v>
      </c>
      <c r="BY196">
        <v>132</v>
      </c>
      <c r="BZ196">
        <v>0.01</v>
      </c>
      <c r="CA196">
        <v>10.44640334</v>
      </c>
    </row>
    <row r="197" spans="40:79" x14ac:dyDescent="0.25">
      <c r="AN197" t="str">
        <v>Bangladesh</v>
      </c>
      <c r="AO197" s="7">
        <v>66.3</v>
      </c>
      <c r="AP197" s="7">
        <v>66.32759712263325</v>
      </c>
      <c r="AQ197" s="7">
        <v>-2.759712263325298E-2</v>
      </c>
      <c r="AR197" s="7">
        <v>8.8025745495533237E-4</v>
      </c>
      <c r="AS197" s="7">
        <v>-4.5030289465957819E-3</v>
      </c>
      <c r="AT197" s="7">
        <v>3.5729887127863562E-9</v>
      </c>
      <c r="AU197" s="7">
        <v>-1.4702314267400576</v>
      </c>
      <c r="AV197" s="7">
        <v>-1.3760050946224176</v>
      </c>
      <c r="AW197" s="7">
        <v>6.7104611962187685E-2</v>
      </c>
      <c r="AX197" s="7">
        <v>-2.7621436608744405E-2</v>
      </c>
      <c r="AY197" s="7" t="e">
        <v>#N/A</v>
      </c>
      <c r="AZ197" s="7">
        <v>66.32759712263325</v>
      </c>
      <c r="BA197" s="7">
        <v>-2.759712263325298E-2</v>
      </c>
      <c r="BU197" t="b">
        <v>1</v>
      </c>
      <c r="BW197">
        <v>1</v>
      </c>
      <c r="BX197">
        <v>1</v>
      </c>
      <c r="BY197">
        <v>135</v>
      </c>
      <c r="BZ197">
        <v>0.01</v>
      </c>
      <c r="CA197">
        <v>52.829864669999999</v>
      </c>
    </row>
    <row r="198" spans="40:79" x14ac:dyDescent="0.25">
      <c r="AN198" t="str">
        <v>Bangladesh</v>
      </c>
      <c r="AO198" s="7">
        <v>65.8</v>
      </c>
      <c r="AP198" s="7">
        <v>66.152062389934798</v>
      </c>
      <c r="AQ198" s="7">
        <v>-0.35206238993480099</v>
      </c>
      <c r="AR198" s="7">
        <v>8.7600770698479356E-4</v>
      </c>
      <c r="AS198" s="7">
        <v>-5.7445980232512447E-2</v>
      </c>
      <c r="AT198" s="7">
        <v>5.7867913503673897E-7</v>
      </c>
      <c r="AU198" s="7">
        <v>-1.4702314267400576</v>
      </c>
      <c r="AV198" s="7">
        <v>-1.3728562929072432</v>
      </c>
      <c r="AW198" s="7">
        <v>0.23967891069619046</v>
      </c>
      <c r="AX198" s="7">
        <v>-0.35237106970758331</v>
      </c>
      <c r="AY198" s="7" t="e">
        <v>#N/A</v>
      </c>
      <c r="AZ198" s="7">
        <v>66.152062389934798</v>
      </c>
      <c r="BA198" s="7">
        <v>-0.35206238993480099</v>
      </c>
      <c r="BU198" t="b">
        <v>1</v>
      </c>
      <c r="BW198">
        <v>1</v>
      </c>
      <c r="BX198">
        <v>1</v>
      </c>
      <c r="BY198">
        <v>137</v>
      </c>
      <c r="BZ198">
        <v>0.01</v>
      </c>
      <c r="CA198">
        <v>59.258925699999999</v>
      </c>
    </row>
    <row r="199" spans="40:79" x14ac:dyDescent="0.25">
      <c r="AN199" t="str">
        <v>Bangladesh</v>
      </c>
      <c r="AO199" s="7">
        <v>65.3</v>
      </c>
      <c r="AP199" s="7">
        <v>65.930541616888902</v>
      </c>
      <c r="AQ199" s="7">
        <v>-0.63054161688890531</v>
      </c>
      <c r="AR199" s="7">
        <v>8.7204490023199614E-4</v>
      </c>
      <c r="AS199" s="7">
        <v>-0.1028852000721162</v>
      </c>
      <c r="AT199" s="7">
        <v>1.8477939666612797E-6</v>
      </c>
      <c r="AU199" s="7">
        <v>-1.4702314267400576</v>
      </c>
      <c r="AV199" s="7">
        <v>-1.3706254737299881</v>
      </c>
      <c r="AW199" s="7">
        <v>0.32075722918137978</v>
      </c>
      <c r="AX199" s="7">
        <v>-0.63109195741194379</v>
      </c>
      <c r="AY199" s="7" t="e">
        <v>#N/A</v>
      </c>
      <c r="AZ199" s="7">
        <v>65.930541616888902</v>
      </c>
      <c r="BA199" s="7">
        <v>-0.63054161688890531</v>
      </c>
      <c r="BU199" t="b">
        <v>1</v>
      </c>
      <c r="BW199">
        <v>1</v>
      </c>
      <c r="BX199">
        <v>1</v>
      </c>
      <c r="BY199">
        <v>14</v>
      </c>
      <c r="BZ199">
        <v>0.01</v>
      </c>
      <c r="CA199">
        <v>62.349884840000001</v>
      </c>
    </row>
    <row r="200" spans="40:79" x14ac:dyDescent="0.25">
      <c r="AN200" t="str">
        <v>Barbados</v>
      </c>
      <c r="AO200" s="7">
        <v>75.400000000000006</v>
      </c>
      <c r="AP200" s="7">
        <v>77.063757500923728</v>
      </c>
      <c r="AQ200" s="7">
        <v>-1.6637575009237224</v>
      </c>
      <c r="AR200" s="7">
        <v>2.3047291882446362E-3</v>
      </c>
      <c r="AS200" s="7">
        <v>-0.27166943233382335</v>
      </c>
      <c r="AT200" s="7">
        <v>3.4098363374162829E-5</v>
      </c>
      <c r="AU200" s="7">
        <v>-1.4595123949821374</v>
      </c>
      <c r="AV200" s="7">
        <v>-1.3696519952470463</v>
      </c>
      <c r="AW200" s="7">
        <v>0.52121917878549262</v>
      </c>
      <c r="AX200" s="7">
        <v>-1.66760086932159</v>
      </c>
      <c r="AY200" s="7" t="e">
        <v>#N/A</v>
      </c>
      <c r="AZ200" s="7">
        <v>77.063757500923728</v>
      </c>
      <c r="BA200" s="7">
        <v>-1.6637575009237224</v>
      </c>
      <c r="BU200" t="b">
        <v>1</v>
      </c>
      <c r="BW200">
        <v>1</v>
      </c>
      <c r="BX200">
        <v>1</v>
      </c>
      <c r="BY200">
        <v>142</v>
      </c>
      <c r="BZ200">
        <v>0.01</v>
      </c>
      <c r="CA200">
        <v>62.659454320000002</v>
      </c>
    </row>
    <row r="201" spans="40:79" x14ac:dyDescent="0.25">
      <c r="AN201" t="str">
        <v>Barbados</v>
      </c>
      <c r="AO201" s="7">
        <v>75.2</v>
      </c>
      <c r="AP201" s="7">
        <v>76.570677599866698</v>
      </c>
      <c r="AQ201" s="7">
        <v>-1.3706775998666956</v>
      </c>
      <c r="AR201" s="7">
        <v>2.1870526985342249E-3</v>
      </c>
      <c r="AS201" s="7">
        <v>-0.2238001913881813</v>
      </c>
      <c r="AT201" s="7">
        <v>2.1956394014116142E-5</v>
      </c>
      <c r="AU201" s="7">
        <v>-1.4595123949821374</v>
      </c>
      <c r="AV201" s="7">
        <v>-1.3672804874217916</v>
      </c>
      <c r="AW201" s="7">
        <v>0.47307524918154542</v>
      </c>
      <c r="AX201" s="7">
        <v>-1.3736819146049601</v>
      </c>
      <c r="AY201" s="7" t="e">
        <v>#N/A</v>
      </c>
      <c r="AZ201" s="7">
        <v>76.570677599866698</v>
      </c>
      <c r="BA201" s="7">
        <v>-1.3706775998666956</v>
      </c>
      <c r="BU201" t="b">
        <v>1</v>
      </c>
      <c r="BW201">
        <v>1</v>
      </c>
      <c r="BX201">
        <v>1</v>
      </c>
      <c r="BY201">
        <v>144</v>
      </c>
      <c r="BZ201">
        <v>0.01</v>
      </c>
      <c r="CA201">
        <v>53.264003780000003</v>
      </c>
    </row>
    <row r="202" spans="40:79" x14ac:dyDescent="0.25">
      <c r="AN202" t="str">
        <v>Barbados</v>
      </c>
      <c r="AO202" s="7">
        <v>75.099999999999994</v>
      </c>
      <c r="AP202" s="7">
        <v>76.475364999612609</v>
      </c>
      <c r="AQ202" s="7">
        <v>-1.3753649996126143</v>
      </c>
      <c r="AR202" s="7">
        <v>2.13143196661273E-3</v>
      </c>
      <c r="AS202" s="7">
        <v>-0.2245592775017729</v>
      </c>
      <c r="AT202" s="7">
        <v>2.154220390238181E-5</v>
      </c>
      <c r="AU202" s="7">
        <v>-1.4595123949821374</v>
      </c>
      <c r="AV202" s="7">
        <v>-1.3642701077685297</v>
      </c>
      <c r="AW202" s="7">
        <v>0.47387685900640147</v>
      </c>
      <c r="AX202" s="7">
        <v>-1.3783027581710505</v>
      </c>
      <c r="AY202" s="7" t="e">
        <v>#N/A</v>
      </c>
      <c r="AZ202" s="7">
        <v>76.475364999612609</v>
      </c>
      <c r="BA202" s="7">
        <v>-1.3753649996126143</v>
      </c>
      <c r="BU202" t="b">
        <v>1</v>
      </c>
      <c r="BW202">
        <v>1</v>
      </c>
      <c r="BX202">
        <v>1</v>
      </c>
      <c r="BY202">
        <v>147</v>
      </c>
      <c r="BZ202">
        <v>0.01</v>
      </c>
      <c r="CA202">
        <v>42.48865034</v>
      </c>
    </row>
    <row r="203" spans="40:79" x14ac:dyDescent="0.25">
      <c r="AN203" t="str">
        <v>Barbados</v>
      </c>
      <c r="AO203" s="7">
        <v>74.900000000000006</v>
      </c>
      <c r="AP203" s="7">
        <v>76.296417383894408</v>
      </c>
      <c r="AQ203" s="7">
        <v>-1.3964173838944021</v>
      </c>
      <c r="AR203" s="7">
        <v>2.091576285942906E-3</v>
      </c>
      <c r="AS203" s="7">
        <v>-0.22799199979979548</v>
      </c>
      <c r="AT203" s="7">
        <v>2.1789749226976922E-5</v>
      </c>
      <c r="AU203" s="7">
        <v>-1.4595123949821374</v>
      </c>
      <c r="AV203" s="7">
        <v>-1.3630919599358211</v>
      </c>
      <c r="AW203" s="7">
        <v>0.4774850780912378</v>
      </c>
      <c r="AX203" s="7">
        <v>-1.3993442190788987</v>
      </c>
      <c r="AY203" s="7" t="e">
        <v>#N/A</v>
      </c>
      <c r="AZ203" s="7">
        <v>76.296417383894408</v>
      </c>
      <c r="BA203" s="7">
        <v>-1.3964173838944021</v>
      </c>
      <c r="BU203" t="b">
        <v>1</v>
      </c>
      <c r="BW203">
        <v>1</v>
      </c>
      <c r="BX203">
        <v>1</v>
      </c>
      <c r="BY203">
        <v>151</v>
      </c>
      <c r="BZ203">
        <v>0.01</v>
      </c>
      <c r="CA203">
        <v>46.365367030000002</v>
      </c>
    </row>
    <row r="204" spans="40:79" x14ac:dyDescent="0.25">
      <c r="AN204" t="str">
        <v>Barbados</v>
      </c>
      <c r="AO204" s="7">
        <v>74.7</v>
      </c>
      <c r="AP204" s="7">
        <v>76.158346496587313</v>
      </c>
      <c r="AQ204" s="7">
        <v>-1.4583464965873105</v>
      </c>
      <c r="AR204" s="7">
        <v>2.0422119642276408E-3</v>
      </c>
      <c r="AS204" s="7">
        <v>-0.23809722973406994</v>
      </c>
      <c r="AT204" s="7">
        <v>2.3202101637895781E-5</v>
      </c>
      <c r="AU204" s="7">
        <v>-1.4595123949821374</v>
      </c>
      <c r="AV204" s="7">
        <v>-1.3512528899077787</v>
      </c>
      <c r="AW204" s="7">
        <v>0.48795207729250412</v>
      </c>
      <c r="AX204" s="7">
        <v>-1.4613308439204598</v>
      </c>
      <c r="AY204" s="7" t="e">
        <v>#N/A</v>
      </c>
      <c r="AZ204" s="7">
        <v>76.158346496587313</v>
      </c>
      <c r="BA204" s="7">
        <v>-1.4583464965873105</v>
      </c>
      <c r="BU204" t="b">
        <v>1</v>
      </c>
      <c r="BW204">
        <v>1</v>
      </c>
      <c r="BX204">
        <v>1</v>
      </c>
      <c r="BY204">
        <v>152</v>
      </c>
      <c r="BZ204">
        <v>0.01</v>
      </c>
      <c r="CA204">
        <v>42.330454899999999</v>
      </c>
    </row>
    <row r="205" spans="40:79" x14ac:dyDescent="0.25">
      <c r="AN205" t="str">
        <v>Barbados</v>
      </c>
      <c r="AO205" s="7">
        <v>74.599999999999994</v>
      </c>
      <c r="AP205" s="7">
        <v>76.149271432416995</v>
      </c>
      <c r="AQ205" s="7">
        <v>-1.5492714324170009</v>
      </c>
      <c r="AR205" s="7">
        <v>2.0079009936526887E-3</v>
      </c>
      <c r="AS205" s="7">
        <v>-0.25293775928643858</v>
      </c>
      <c r="AT205" s="7">
        <v>2.5743792195267078E-5</v>
      </c>
      <c r="AU205" s="7">
        <v>-1.4463450758155323</v>
      </c>
      <c r="AV205" s="7">
        <v>-1.3488285526612285</v>
      </c>
      <c r="AW205" s="7">
        <v>0.50292917919567814</v>
      </c>
      <c r="AX205" s="7">
        <v>-1.5523884747780428</v>
      </c>
      <c r="AY205" s="7" t="e">
        <v>#N/A</v>
      </c>
      <c r="AZ205" s="7">
        <v>76.149271432416995</v>
      </c>
      <c r="BA205" s="7">
        <v>-1.5492714324170009</v>
      </c>
      <c r="BU205" t="b">
        <v>1</v>
      </c>
      <c r="BW205">
        <v>1</v>
      </c>
      <c r="BX205">
        <v>1</v>
      </c>
      <c r="BY205">
        <v>155</v>
      </c>
      <c r="BZ205">
        <v>0.01</v>
      </c>
      <c r="CA205">
        <v>38.054620020000002</v>
      </c>
    </row>
    <row r="206" spans="40:79" x14ac:dyDescent="0.25">
      <c r="AN206" t="str">
        <v>Barbados</v>
      </c>
      <c r="AO206" s="7">
        <v>74.400000000000006</v>
      </c>
      <c r="AP206" s="7">
        <v>72.071033571957599</v>
      </c>
      <c r="AQ206" s="7">
        <v>2.3289664280424063</v>
      </c>
      <c r="AR206" s="7">
        <v>1.6572403617968541E-3</v>
      </c>
      <c r="AS206" s="7">
        <v>0.38016584614978799</v>
      </c>
      <c r="AT206" s="7">
        <v>4.7982405878690706E-5</v>
      </c>
      <c r="AU206" s="7">
        <v>-1.4463450758155323</v>
      </c>
      <c r="AV206" s="7">
        <v>-1.3469573647002346</v>
      </c>
      <c r="AW206" s="7">
        <v>0.61657590461336387</v>
      </c>
      <c r="AX206" s="7">
        <v>2.3328324922058008</v>
      </c>
      <c r="AY206" s="7" t="e">
        <v>#N/A</v>
      </c>
      <c r="AZ206" s="7">
        <v>72.071033571957599</v>
      </c>
      <c r="BA206" s="7">
        <v>2.3289664280424063</v>
      </c>
      <c r="BU206" t="b">
        <v>1</v>
      </c>
      <c r="BW206">
        <v>1</v>
      </c>
      <c r="BX206">
        <v>1</v>
      </c>
      <c r="BY206">
        <v>158</v>
      </c>
      <c r="BZ206">
        <v>0.01</v>
      </c>
      <c r="CA206">
        <v>4.1146966699999998</v>
      </c>
    </row>
    <row r="207" spans="40:79" x14ac:dyDescent="0.25">
      <c r="AN207" t="str">
        <v>Barbados</v>
      </c>
      <c r="AO207" s="7">
        <v>74.2</v>
      </c>
      <c r="AP207" s="7">
        <v>72.786738335099145</v>
      </c>
      <c r="AQ207" s="7">
        <v>1.4132616649008582</v>
      </c>
      <c r="AR207" s="7">
        <v>1.5168360754962667E-3</v>
      </c>
      <c r="AS207" s="7">
        <v>0.23067573400773689</v>
      </c>
      <c r="AT207" s="7">
        <v>1.6167084969202467E-5</v>
      </c>
      <c r="AU207" s="7">
        <v>-1.4463450758155323</v>
      </c>
      <c r="AV207" s="7">
        <v>-1.3304188412719404</v>
      </c>
      <c r="AW207" s="7">
        <v>0.48028713704172515</v>
      </c>
      <c r="AX207" s="7">
        <v>1.4154086077386441</v>
      </c>
      <c r="AY207" s="7" t="e">
        <v>#N/A</v>
      </c>
      <c r="AZ207" s="7">
        <v>72.786738335099145</v>
      </c>
      <c r="BA207" s="7">
        <v>1.4132616649008582</v>
      </c>
      <c r="BU207" t="b">
        <v>1</v>
      </c>
      <c r="BW207">
        <v>1</v>
      </c>
      <c r="BX207">
        <v>1</v>
      </c>
      <c r="BY207">
        <v>161</v>
      </c>
      <c r="BZ207">
        <v>0.01</v>
      </c>
      <c r="CA207">
        <v>35.484589569999997</v>
      </c>
    </row>
    <row r="208" spans="40:79" x14ac:dyDescent="0.25">
      <c r="AN208" t="str">
        <v>Barbados</v>
      </c>
      <c r="AO208" s="7">
        <v>74.099999999999994</v>
      </c>
      <c r="AP208" s="7">
        <v>71.777228623870869</v>
      </c>
      <c r="AQ208" s="7">
        <v>2.3227713761291255</v>
      </c>
      <c r="AR208" s="7">
        <v>1.4165325866583344E-3</v>
      </c>
      <c r="AS208" s="7">
        <v>0.37910890458396257</v>
      </c>
      <c r="AT208" s="7">
        <v>4.0775581617042934E-5</v>
      </c>
      <c r="AU208" s="7">
        <v>-1.4385635388365483</v>
      </c>
      <c r="AV208" s="7">
        <v>-1.3207652106641727</v>
      </c>
      <c r="AW208" s="7">
        <v>0.61571820225161655</v>
      </c>
      <c r="AX208" s="7">
        <v>2.3260663248770426</v>
      </c>
      <c r="AY208" s="7" t="e">
        <v>#N/A</v>
      </c>
      <c r="AZ208" s="7">
        <v>71.777228623870869</v>
      </c>
      <c r="BA208" s="7">
        <v>2.3227713761291255</v>
      </c>
      <c r="BU208" t="b">
        <v>1</v>
      </c>
      <c r="BW208">
        <v>1</v>
      </c>
      <c r="BX208">
        <v>1</v>
      </c>
      <c r="BY208">
        <v>164</v>
      </c>
      <c r="BZ208">
        <v>0.01</v>
      </c>
      <c r="CA208">
        <v>0.39722876400000001</v>
      </c>
    </row>
    <row r="209" spans="40:79" x14ac:dyDescent="0.25">
      <c r="AN209" t="str">
        <v>Barbados</v>
      </c>
      <c r="AO209" s="7">
        <v>73.900000000000006</v>
      </c>
      <c r="AP209" s="7">
        <v>72.234314164889199</v>
      </c>
      <c r="AQ209" s="7">
        <v>1.665685835110807</v>
      </c>
      <c r="AR209" s="7">
        <v>1.299666144559764E-3</v>
      </c>
      <c r="AS209" s="7">
        <v>0.27184741060743933</v>
      </c>
      <c r="AT209" s="7">
        <v>1.9234327563223185E-5</v>
      </c>
      <c r="AU209" s="7">
        <v>-1.4385635388365483</v>
      </c>
      <c r="AV209" s="7">
        <v>-1.3207627511670272</v>
      </c>
      <c r="AW209" s="7">
        <v>0.52138988349165283</v>
      </c>
      <c r="AX209" s="7">
        <v>1.6678534878230165</v>
      </c>
      <c r="AY209" s="7" t="e">
        <v>#N/A</v>
      </c>
      <c r="AZ209" s="7">
        <v>72.234314164889199</v>
      </c>
      <c r="BA209" s="7">
        <v>1.665685835110807</v>
      </c>
      <c r="BU209" t="b">
        <v>1</v>
      </c>
      <c r="BW209">
        <v>1</v>
      </c>
      <c r="BX209">
        <v>1</v>
      </c>
      <c r="BY209">
        <v>168</v>
      </c>
      <c r="BZ209">
        <v>0.01</v>
      </c>
      <c r="CA209">
        <v>3.3950697810000001</v>
      </c>
    </row>
    <row r="210" spans="40:79" x14ac:dyDescent="0.25">
      <c r="AN210" t="str">
        <v>Barbados</v>
      </c>
      <c r="AO210" s="7">
        <v>73.8</v>
      </c>
      <c r="AP210" s="7">
        <v>71.322135480687507</v>
      </c>
      <c r="AQ210" s="7">
        <v>2.4778645193124902</v>
      </c>
      <c r="AR210" s="7">
        <v>1.1781272117184121E-3</v>
      </c>
      <c r="AS210" s="7">
        <v>0.40437401537977669</v>
      </c>
      <c r="AT210" s="7">
        <v>3.8574527911390147E-5</v>
      </c>
      <c r="AU210" s="7">
        <v>-1.4385635388365483</v>
      </c>
      <c r="AV210" s="7">
        <v>-1.3139982170399567</v>
      </c>
      <c r="AW210" s="7">
        <v>0.63590409291006822</v>
      </c>
      <c r="AX210" s="7">
        <v>2.4807872022219106</v>
      </c>
      <c r="AY210" s="7" t="e">
        <v>#N/A</v>
      </c>
      <c r="AZ210" s="7">
        <v>71.322135480687507</v>
      </c>
      <c r="BA210" s="7">
        <v>2.4778645193124902</v>
      </c>
      <c r="BU210" t="b">
        <v>1</v>
      </c>
      <c r="BW210">
        <v>1</v>
      </c>
      <c r="BX210">
        <v>1</v>
      </c>
      <c r="BY210">
        <v>173</v>
      </c>
      <c r="BZ210">
        <v>0.01</v>
      </c>
      <c r="CA210">
        <v>3.6963305100000001</v>
      </c>
    </row>
    <row r="211" spans="40:79" x14ac:dyDescent="0.25">
      <c r="AN211" t="str">
        <v>Barbados</v>
      </c>
      <c r="AO211" s="7">
        <v>73.7</v>
      </c>
      <c r="AP211" s="7">
        <v>71.129084340155259</v>
      </c>
      <c r="AQ211" s="7">
        <v>2.5709156598447436</v>
      </c>
      <c r="AR211" s="7">
        <v>1.1824905901408811E-3</v>
      </c>
      <c r="AS211" s="7">
        <v>0.4195603719506425</v>
      </c>
      <c r="AT211" s="7">
        <v>4.1680264436022505E-5</v>
      </c>
      <c r="AU211" s="7">
        <v>-1.4385635388365483</v>
      </c>
      <c r="AV211" s="7">
        <v>-1.3089642320820902</v>
      </c>
      <c r="AW211" s="7">
        <v>0.64773480063266831</v>
      </c>
      <c r="AX211" s="7">
        <v>2.57395934254671</v>
      </c>
      <c r="AY211" s="7" t="e">
        <v>#N/A</v>
      </c>
      <c r="AZ211" s="7">
        <v>71.129084340155259</v>
      </c>
      <c r="BA211" s="7">
        <v>2.5709156598447436</v>
      </c>
      <c r="BU211" t="b">
        <v>0</v>
      </c>
      <c r="BW211">
        <v>1</v>
      </c>
      <c r="BX211">
        <v>1</v>
      </c>
      <c r="BY211">
        <v>98</v>
      </c>
      <c r="BZ211">
        <v>0</v>
      </c>
      <c r="CA211">
        <v>0</v>
      </c>
    </row>
    <row r="212" spans="40:79" x14ac:dyDescent="0.25">
      <c r="AN212" t="str">
        <v>Barbados</v>
      </c>
      <c r="AO212" s="7">
        <v>73.5</v>
      </c>
      <c r="AP212" s="7">
        <v>71.090687716798669</v>
      </c>
      <c r="AQ212" s="7">
        <v>2.4093122832013307</v>
      </c>
      <c r="AR212" s="7">
        <v>1.142536413501665E-3</v>
      </c>
      <c r="AS212" s="7">
        <v>0.39317965824153217</v>
      </c>
      <c r="AT212" s="7">
        <v>3.5365402770012889E-5</v>
      </c>
      <c r="AU212" s="7">
        <v>-1.4385635388365483</v>
      </c>
      <c r="AV212" s="7">
        <v>-1.3052134172386007</v>
      </c>
      <c r="AW212" s="7">
        <v>0.62704039602048944</v>
      </c>
      <c r="AX212" s="7">
        <v>2.4120681589047273</v>
      </c>
      <c r="AY212" s="7" t="e">
        <v>#N/A</v>
      </c>
      <c r="AZ212" s="7">
        <v>71.090687716798669</v>
      </c>
      <c r="BA212" s="7">
        <v>2.4093122832013307</v>
      </c>
      <c r="BU212" t="b">
        <v>1</v>
      </c>
      <c r="BW212">
        <v>1</v>
      </c>
      <c r="BX212">
        <v>1</v>
      </c>
      <c r="BY212">
        <v>1</v>
      </c>
      <c r="BZ212">
        <v>8.82</v>
      </c>
      <c r="CA212">
        <v>294.90565839999999</v>
      </c>
    </row>
    <row r="213" spans="40:79" x14ac:dyDescent="0.25">
      <c r="AN213" t="str">
        <v>Barbados</v>
      </c>
      <c r="AO213" s="7">
        <v>73.400000000000006</v>
      </c>
      <c r="AP213" s="7">
        <v>70.925747223012209</v>
      </c>
      <c r="AQ213" s="7">
        <v>2.4742527769877967</v>
      </c>
      <c r="AR213" s="7">
        <v>1.0766966672080501E-3</v>
      </c>
      <c r="AS213" s="7">
        <v>0.40376409803369351</v>
      </c>
      <c r="AT213" s="7">
        <v>3.5143630090452171E-5</v>
      </c>
      <c r="AU213" s="7">
        <v>-1.4257845907816564</v>
      </c>
      <c r="AV213" s="7">
        <v>-1.3041091207381401</v>
      </c>
      <c r="AW213" s="7">
        <v>0.63542434485443944</v>
      </c>
      <c r="AX213" s="7">
        <v>2.4769196681394243</v>
      </c>
      <c r="AY213" s="7" t="e">
        <v>#N/A</v>
      </c>
      <c r="AZ213" s="7">
        <v>70.925747223012209</v>
      </c>
      <c r="BA213" s="7">
        <v>2.4742527769877967</v>
      </c>
      <c r="BU213" t="b">
        <v>1</v>
      </c>
      <c r="BW213">
        <v>1</v>
      </c>
      <c r="BX213">
        <v>1</v>
      </c>
      <c r="BY213">
        <v>11</v>
      </c>
      <c r="BZ213">
        <v>8.74</v>
      </c>
      <c r="CA213">
        <v>263.03728380000001</v>
      </c>
    </row>
    <row r="214" spans="40:79" x14ac:dyDescent="0.25">
      <c r="AN214" t="str">
        <v>Barbados</v>
      </c>
      <c r="AO214" s="7">
        <v>73.3</v>
      </c>
      <c r="AP214" s="7">
        <v>71.467531555697818</v>
      </c>
      <c r="AQ214" s="7">
        <v>1.8324684443021795</v>
      </c>
      <c r="AR214" s="7">
        <v>1.084338525457518E-3</v>
      </c>
      <c r="AS214" s="7">
        <v>0.29903484622983684</v>
      </c>
      <c r="AT214" s="7">
        <v>1.941376015337122E-5</v>
      </c>
      <c r="AU214" s="7">
        <v>-1.4257845907816564</v>
      </c>
      <c r="AV214" s="7">
        <v>-1.2988784186948301</v>
      </c>
      <c r="AW214" s="7">
        <v>0.54684078691136129</v>
      </c>
      <c r="AX214" s="7">
        <v>1.8344576173700129</v>
      </c>
      <c r="AY214" s="7" t="e">
        <v>#N/A</v>
      </c>
      <c r="AZ214" s="7">
        <v>71.467531555697818</v>
      </c>
      <c r="BA214" s="7">
        <v>1.8324684443021795</v>
      </c>
      <c r="BU214" t="b">
        <v>1</v>
      </c>
      <c r="BW214">
        <v>1</v>
      </c>
      <c r="BX214">
        <v>1</v>
      </c>
      <c r="BY214">
        <v>12</v>
      </c>
      <c r="BZ214">
        <v>8.61</v>
      </c>
      <c r="CA214">
        <v>260.00438580000002</v>
      </c>
    </row>
    <row r="215" spans="40:79" x14ac:dyDescent="0.25">
      <c r="AN215" t="str">
        <v>Belarus</v>
      </c>
      <c r="AO215" s="7">
        <v>72</v>
      </c>
      <c r="AP215" s="7">
        <v>70.738796207541284</v>
      </c>
      <c r="AQ215" s="7">
        <v>1.2612037924587156</v>
      </c>
      <c r="AR215" s="7">
        <v>4.2451245122125435E-3</v>
      </c>
      <c r="AS215" s="7">
        <v>0.20613832977079918</v>
      </c>
      <c r="AT215" s="7">
        <v>3.6231431457144588E-5</v>
      </c>
      <c r="AU215" s="7">
        <v>-1.4257845907816564</v>
      </c>
      <c r="AV215" s="7">
        <v>-1.2876360780646703</v>
      </c>
      <c r="AW215" s="7">
        <v>0.45402459159256914</v>
      </c>
      <c r="AX215" s="7">
        <v>1.2665805847457121</v>
      </c>
      <c r="AY215" s="7" t="e">
        <v>#N/A</v>
      </c>
      <c r="AZ215" s="7">
        <v>70.738796207541284</v>
      </c>
      <c r="BA215" s="7">
        <v>1.2612037924587156</v>
      </c>
      <c r="BU215" t="b">
        <v>1</v>
      </c>
      <c r="BW215">
        <v>1</v>
      </c>
      <c r="BX215">
        <v>1</v>
      </c>
      <c r="BY215">
        <v>14</v>
      </c>
      <c r="BZ215">
        <v>8.51</v>
      </c>
      <c r="CA215">
        <v>173.9825629</v>
      </c>
    </row>
    <row r="216" spans="40:79" x14ac:dyDescent="0.25">
      <c r="AN216" t="str">
        <v>Belarus</v>
      </c>
      <c r="AO216" s="7">
        <v>71.7</v>
      </c>
      <c r="AP216" s="7">
        <v>78.792124216745847</v>
      </c>
      <c r="AQ216" s="7">
        <v>-7.0921242167458445</v>
      </c>
      <c r="AR216" s="7">
        <v>5.3802561819736288E-3</v>
      </c>
      <c r="AS216" s="7">
        <v>-1.1598384477265407</v>
      </c>
      <c r="AT216" s="7">
        <v>1.4553614840234269E-3</v>
      </c>
      <c r="AU216" s="7">
        <v>-1.4257845907816564</v>
      </c>
      <c r="AV216" s="7">
        <v>-1.2843455201914966</v>
      </c>
      <c r="AW216" s="7">
        <v>1.0769579600553314</v>
      </c>
      <c r="AX216" s="7">
        <v>-7.1304880692609744</v>
      </c>
      <c r="AY216" s="7" t="e">
        <v>#N/A</v>
      </c>
      <c r="AZ216" s="7">
        <v>78.792124216745847</v>
      </c>
      <c r="BA216" s="7">
        <v>-7.0921242167458445</v>
      </c>
      <c r="BU216" t="b">
        <v>1</v>
      </c>
      <c r="BW216">
        <v>1</v>
      </c>
      <c r="BX216">
        <v>1</v>
      </c>
      <c r="BY216">
        <v>16</v>
      </c>
      <c r="BZ216">
        <v>8.41</v>
      </c>
      <c r="CA216">
        <v>154.96308629999999</v>
      </c>
    </row>
    <row r="217" spans="40:79" x14ac:dyDescent="0.25">
      <c r="AN217" t="str">
        <v>Belarus</v>
      </c>
      <c r="AO217" s="7">
        <v>71.900000000000006</v>
      </c>
      <c r="AP217" s="7">
        <v>71.227257053710133</v>
      </c>
      <c r="AQ217" s="7">
        <v>0.67274294628987263</v>
      </c>
      <c r="AR217" s="7">
        <v>6.2554459091627842E-3</v>
      </c>
      <c r="AS217" s="7">
        <v>0.11006810201177734</v>
      </c>
      <c r="AT217" s="7">
        <v>1.5252339458896814E-5</v>
      </c>
      <c r="AU217" s="7">
        <v>-1.4157265702913135</v>
      </c>
      <c r="AV217" s="7">
        <v>-1.2805659729788461</v>
      </c>
      <c r="AW217" s="7">
        <v>0.33176513079553333</v>
      </c>
      <c r="AX217" s="7">
        <v>0.6769777439488518</v>
      </c>
      <c r="AY217" s="7" t="e">
        <v>#N/A</v>
      </c>
      <c r="AZ217" s="7">
        <v>71.227257053710133</v>
      </c>
      <c r="BA217" s="7">
        <v>0.67274294628987263</v>
      </c>
      <c r="BU217" t="b">
        <v>1</v>
      </c>
      <c r="BW217">
        <v>1</v>
      </c>
      <c r="BX217">
        <v>1</v>
      </c>
      <c r="BY217">
        <v>19</v>
      </c>
      <c r="BZ217">
        <v>8.4600000000000009</v>
      </c>
      <c r="CA217">
        <v>327.16181280000001</v>
      </c>
    </row>
    <row r="218" spans="40:79" x14ac:dyDescent="0.25">
      <c r="AN218" t="str">
        <v>Belarus</v>
      </c>
      <c r="AO218" s="7">
        <v>72</v>
      </c>
      <c r="AP218" s="7">
        <v>70.365777581916944</v>
      </c>
      <c r="AQ218" s="7">
        <v>1.6342224180830556</v>
      </c>
      <c r="AR218" s="7">
        <v>7.131543505525452E-3</v>
      </c>
      <c r="AS218" s="7">
        <v>0.26749459602506848</v>
      </c>
      <c r="AT218" s="7">
        <v>1.0279023140329014E-4</v>
      </c>
      <c r="AU218" s="7">
        <v>-1.4157265702913135</v>
      </c>
      <c r="AV218" s="7">
        <v>-1.2796928300713375</v>
      </c>
      <c r="AW218" s="7">
        <v>0.51719879739329289</v>
      </c>
      <c r="AX218" s="7">
        <v>1.6459606581248563</v>
      </c>
      <c r="AY218" s="7" t="e">
        <v>#N/A</v>
      </c>
      <c r="AZ218" s="7">
        <v>70.365777581916944</v>
      </c>
      <c r="BA218" s="7">
        <v>1.6342224180830556</v>
      </c>
      <c r="BU218" t="b">
        <v>1</v>
      </c>
      <c r="BW218">
        <v>1</v>
      </c>
      <c r="BX218">
        <v>1</v>
      </c>
      <c r="BY218">
        <v>111</v>
      </c>
      <c r="BZ218">
        <v>8.9499999999999993</v>
      </c>
      <c r="CA218">
        <v>25.522771120000002</v>
      </c>
    </row>
    <row r="219" spans="40:79" x14ac:dyDescent="0.25">
      <c r="AN219" t="str">
        <v>Belarus</v>
      </c>
      <c r="AO219" s="7">
        <v>73</v>
      </c>
      <c r="AP219" s="7">
        <v>69.213237012718523</v>
      </c>
      <c r="AQ219" s="7">
        <v>3.7867629872814774</v>
      </c>
      <c r="AR219" s="7">
        <v>4.7132413621326866E-3</v>
      </c>
      <c r="AS219" s="7">
        <v>0.6190756410984769</v>
      </c>
      <c r="AT219" s="7">
        <v>3.6298516987424501E-4</v>
      </c>
      <c r="AU219" s="7">
        <v>-1.4157265702913135</v>
      </c>
      <c r="AV219" s="7">
        <v>-1.2780325548814746</v>
      </c>
      <c r="AW219" s="7">
        <v>0.78681359997046119</v>
      </c>
      <c r="AX219" s="7">
        <v>3.8046954351768707</v>
      </c>
      <c r="AY219" s="7" t="e">
        <v>#N/A</v>
      </c>
      <c r="AZ219" s="7">
        <v>69.213237012718523</v>
      </c>
      <c r="BA219" s="7">
        <v>3.7867629872814774</v>
      </c>
      <c r="BU219" t="b">
        <v>1</v>
      </c>
      <c r="BW219">
        <v>1</v>
      </c>
      <c r="BX219">
        <v>1</v>
      </c>
      <c r="BY219">
        <v>113</v>
      </c>
      <c r="BZ219">
        <v>8.4700000000000006</v>
      </c>
      <c r="CA219">
        <v>1641.30981</v>
      </c>
    </row>
    <row r="220" spans="40:79" x14ac:dyDescent="0.25">
      <c r="AN220" t="str">
        <v>Belarus</v>
      </c>
      <c r="AO220" s="7">
        <v>70</v>
      </c>
      <c r="AP220" s="7">
        <v>69.163702883925467</v>
      </c>
      <c r="AQ220" s="7">
        <v>0.83629711607453316</v>
      </c>
      <c r="AR220" s="7">
        <v>4.4033212219723632E-3</v>
      </c>
      <c r="AS220" s="7">
        <v>0.13670002222469863</v>
      </c>
      <c r="AT220" s="7">
        <v>1.6529666644983841E-5</v>
      </c>
      <c r="AU220" s="7">
        <v>-1.4082759976023034</v>
      </c>
      <c r="AV220" s="7">
        <v>-1.2631493352837473</v>
      </c>
      <c r="AW220" s="7">
        <v>0.36972966100206056</v>
      </c>
      <c r="AX220" s="7">
        <v>0.83999588779362433</v>
      </c>
      <c r="AY220" s="7" t="e">
        <v>#N/A</v>
      </c>
      <c r="AZ220" s="7">
        <v>69.163702883925467</v>
      </c>
      <c r="BA220" s="7">
        <v>0.83629711607453316</v>
      </c>
      <c r="BU220" t="b">
        <v>1</v>
      </c>
      <c r="BW220">
        <v>1</v>
      </c>
      <c r="BX220">
        <v>1</v>
      </c>
      <c r="BY220">
        <v>115</v>
      </c>
      <c r="BZ220">
        <v>8.39</v>
      </c>
      <c r="CA220">
        <v>181.50008560000001</v>
      </c>
    </row>
    <row r="221" spans="40:79" x14ac:dyDescent="0.25">
      <c r="AN221" t="str">
        <v>Belarus</v>
      </c>
      <c r="AO221" s="7">
        <v>70</v>
      </c>
      <c r="AP221" s="7">
        <v>69.512421269891789</v>
      </c>
      <c r="AQ221" s="7">
        <v>0.48757873010821129</v>
      </c>
      <c r="AR221" s="7">
        <v>4.8335911581592174E-3</v>
      </c>
      <c r="AS221" s="7">
        <v>7.971620280740295E-2</v>
      </c>
      <c r="AT221" s="7">
        <v>6.1730160714234118E-6</v>
      </c>
      <c r="AU221" s="7">
        <v>-1.4082759976023034</v>
      </c>
      <c r="AV221" s="7">
        <v>-1.260159707393719</v>
      </c>
      <c r="AW221" s="7">
        <v>0.28234057945573987</v>
      </c>
      <c r="AX221" s="7">
        <v>0.48994693327284611</v>
      </c>
      <c r="AY221" s="7" t="e">
        <v>#N/A</v>
      </c>
      <c r="AZ221" s="7">
        <v>69.512421269891789</v>
      </c>
      <c r="BA221" s="7">
        <v>0.48757873010821129</v>
      </c>
      <c r="BU221" t="b">
        <v>1</v>
      </c>
      <c r="BW221">
        <v>1</v>
      </c>
      <c r="BX221">
        <v>1</v>
      </c>
      <c r="BY221">
        <v>117</v>
      </c>
      <c r="BZ221">
        <v>8.01</v>
      </c>
      <c r="CA221">
        <v>1311.440423</v>
      </c>
    </row>
    <row r="222" spans="40:79" x14ac:dyDescent="0.25">
      <c r="AN222" t="str">
        <v>Belarus</v>
      </c>
      <c r="AO222" s="7">
        <v>69.8</v>
      </c>
      <c r="AP222" s="7">
        <v>69.230686774625966</v>
      </c>
      <c r="AQ222" s="7">
        <v>0.56931322537403162</v>
      </c>
      <c r="AR222" s="7">
        <v>4.4976862851518144E-3</v>
      </c>
      <c r="AS222" s="7">
        <v>9.3063598516395771E-2</v>
      </c>
      <c r="AT222" s="7">
        <v>7.8259409193274585E-6</v>
      </c>
      <c r="AU222" s="7">
        <v>-1.4082759976023034</v>
      </c>
      <c r="AV222" s="7">
        <v>-1.2589658808335029</v>
      </c>
      <c r="AW222" s="7">
        <v>0.3050632696940026</v>
      </c>
      <c r="AX222" s="7">
        <v>0.57188538643327125</v>
      </c>
      <c r="AY222" s="7" t="e">
        <v>#N/A</v>
      </c>
      <c r="AZ222" s="7">
        <v>69.230686774625966</v>
      </c>
      <c r="BA222" s="7">
        <v>0.56931322537403162</v>
      </c>
      <c r="BU222" t="b">
        <v>1</v>
      </c>
      <c r="BW222">
        <v>1</v>
      </c>
      <c r="BX222">
        <v>1</v>
      </c>
      <c r="BY222">
        <v>119</v>
      </c>
      <c r="BZ222">
        <v>7.68</v>
      </c>
      <c r="CA222">
        <v>166.0083443</v>
      </c>
    </row>
    <row r="223" spans="40:79" x14ac:dyDescent="0.25">
      <c r="AN223" t="str">
        <v>Belarus</v>
      </c>
      <c r="AO223" s="7">
        <v>68.900000000000006</v>
      </c>
      <c r="AP223" s="7">
        <v>67.803968020851315</v>
      </c>
      <c r="AQ223" s="7">
        <v>1.096031979148691</v>
      </c>
      <c r="AR223" s="7">
        <v>3.4321293584901385E-3</v>
      </c>
      <c r="AS223" s="7">
        <v>0.17906862166183388</v>
      </c>
      <c r="AT223" s="7">
        <v>2.2086441229665409E-5</v>
      </c>
      <c r="AU223" s="7">
        <v>-1.4082759976023034</v>
      </c>
      <c r="AV223" s="7">
        <v>-1.2568919690041975</v>
      </c>
      <c r="AW223" s="7">
        <v>0.42316500524243955</v>
      </c>
      <c r="AX223" s="7">
        <v>1.0998066578678221</v>
      </c>
      <c r="AY223" s="7" t="e">
        <v>#N/A</v>
      </c>
      <c r="AZ223" s="7">
        <v>67.803968020851315</v>
      </c>
      <c r="BA223" s="7">
        <v>1.096031979148691</v>
      </c>
      <c r="BU223" t="b">
        <v>1</v>
      </c>
      <c r="BW223">
        <v>1</v>
      </c>
      <c r="BX223">
        <v>1</v>
      </c>
      <c r="BY223">
        <v>121</v>
      </c>
      <c r="BZ223">
        <v>7.65</v>
      </c>
      <c r="CA223">
        <v>13.5139917</v>
      </c>
    </row>
    <row r="224" spans="40:79" x14ac:dyDescent="0.25">
      <c r="AN224" t="str">
        <v>Belarus</v>
      </c>
      <c r="AO224" s="7">
        <v>68.099999999999994</v>
      </c>
      <c r="AP224" s="7">
        <v>66.609628998690269</v>
      </c>
      <c r="AQ224" s="7">
        <v>1.4903710013097253</v>
      </c>
      <c r="AR224" s="7">
        <v>2.5683149675274283E-3</v>
      </c>
      <c r="AS224" s="7">
        <v>0.24338988039253653</v>
      </c>
      <c r="AT224" s="7">
        <v>3.0507045710802749E-5</v>
      </c>
      <c r="AU224" s="7">
        <v>-1.39846190108854</v>
      </c>
      <c r="AV224" s="7">
        <v>-1.256616114039119</v>
      </c>
      <c r="AW224" s="7">
        <v>0.49334559934445199</v>
      </c>
      <c r="AX224" s="7">
        <v>1.4942085996207395</v>
      </c>
      <c r="AY224" s="7" t="e">
        <v>#N/A</v>
      </c>
      <c r="AZ224" s="7">
        <v>66.609628998690269</v>
      </c>
      <c r="BA224" s="7">
        <v>1.4903710013097253</v>
      </c>
      <c r="BU224" t="b">
        <v>1</v>
      </c>
      <c r="BW224">
        <v>1</v>
      </c>
      <c r="BX224">
        <v>1</v>
      </c>
      <c r="BY224">
        <v>123</v>
      </c>
      <c r="BZ224">
        <v>7.59</v>
      </c>
      <c r="CA224">
        <v>133.099491</v>
      </c>
    </row>
    <row r="225" spans="40:79" x14ac:dyDescent="0.25">
      <c r="AN225" t="str">
        <v>Belarus</v>
      </c>
      <c r="AO225" s="7">
        <v>68.2</v>
      </c>
      <c r="AP225" s="7">
        <v>67.22228179880014</v>
      </c>
      <c r="AQ225" s="7">
        <v>0.9777182011998633</v>
      </c>
      <c r="AR225" s="7">
        <v>3.1384240835739233E-3</v>
      </c>
      <c r="AS225" s="7">
        <v>0.15971509991118615</v>
      </c>
      <c r="AT225" s="7">
        <v>1.6061966731869267E-5</v>
      </c>
      <c r="AU225" s="7">
        <v>-1.39846190108854</v>
      </c>
      <c r="AV225" s="7">
        <v>-1.2551226682945229</v>
      </c>
      <c r="AW225" s="7">
        <v>0.39964371621631456</v>
      </c>
      <c r="AX225" s="7">
        <v>0.98079635610494453</v>
      </c>
      <c r="AY225" s="7" t="e">
        <v>#N/A</v>
      </c>
      <c r="AZ225" s="7">
        <v>67.22228179880014</v>
      </c>
      <c r="BA225" s="7">
        <v>0.9777182011998633</v>
      </c>
      <c r="BU225" t="b">
        <v>1</v>
      </c>
      <c r="BW225">
        <v>1</v>
      </c>
      <c r="BX225">
        <v>1</v>
      </c>
      <c r="BY225">
        <v>125</v>
      </c>
      <c r="BZ225">
        <v>7.38</v>
      </c>
      <c r="CA225">
        <v>138.16646270000001</v>
      </c>
    </row>
    <row r="226" spans="40:79" x14ac:dyDescent="0.25">
      <c r="AN226" t="str">
        <v>Belarus</v>
      </c>
      <c r="AO226" s="7">
        <v>67.7</v>
      </c>
      <c r="AP226" s="7">
        <v>66.612436725216355</v>
      </c>
      <c r="AQ226" s="7">
        <v>1.0875632747836477</v>
      </c>
      <c r="AR226" s="7">
        <v>2.6599458127626275E-3</v>
      </c>
      <c r="AS226" s="7">
        <v>0.1776162141040982</v>
      </c>
      <c r="AT226" s="7">
        <v>1.6827699254326259E-5</v>
      </c>
      <c r="AU226" s="7">
        <v>-1.39846190108854</v>
      </c>
      <c r="AV226" s="7">
        <v>-1.2534807139540698</v>
      </c>
      <c r="AW226" s="7">
        <v>0.42144538685824784</v>
      </c>
      <c r="AX226" s="7">
        <v>1.0904638495341852</v>
      </c>
      <c r="AY226" s="7" t="e">
        <v>#N/A</v>
      </c>
      <c r="AZ226" s="7">
        <v>66.612436725216355</v>
      </c>
      <c r="BA226" s="7">
        <v>1.0875632747836477</v>
      </c>
      <c r="BU226" t="b">
        <v>1</v>
      </c>
      <c r="BW226">
        <v>1</v>
      </c>
      <c r="BX226">
        <v>1</v>
      </c>
      <c r="BY226">
        <v>127</v>
      </c>
      <c r="BZ226">
        <v>7.43</v>
      </c>
      <c r="CA226">
        <v>1140.6157539999999</v>
      </c>
    </row>
    <row r="227" spans="40:79" x14ac:dyDescent="0.25">
      <c r="AN227" t="str">
        <v>Belarus</v>
      </c>
      <c r="AO227" s="7">
        <v>67.2</v>
      </c>
      <c r="AP227" s="7">
        <v>66.688074712589184</v>
      </c>
      <c r="AQ227" s="7">
        <v>0.51192528741081844</v>
      </c>
      <c r="AR227" s="7">
        <v>3.2901544355175608E-3</v>
      </c>
      <c r="AS227" s="7">
        <v>8.3631890526488631E-2</v>
      </c>
      <c r="AT227" s="7">
        <v>4.6176536956204594E-6</v>
      </c>
      <c r="AU227" s="7">
        <v>-1.39846190108854</v>
      </c>
      <c r="AV227" s="7">
        <v>-1.2513854293031712</v>
      </c>
      <c r="AW227" s="7">
        <v>0.28919178848385135</v>
      </c>
      <c r="AX227" s="7">
        <v>0.5136151606096474</v>
      </c>
      <c r="AY227" s="7" t="e">
        <v>#N/A</v>
      </c>
      <c r="AZ227" s="7">
        <v>66.688074712589184</v>
      </c>
      <c r="BA227" s="7">
        <v>0.51192528741081844</v>
      </c>
      <c r="BU227" t="b">
        <v>0</v>
      </c>
      <c r="BW227">
        <v>1</v>
      </c>
      <c r="BX227">
        <v>1</v>
      </c>
      <c r="BY227">
        <v>196</v>
      </c>
      <c r="BZ227">
        <v>0</v>
      </c>
      <c r="CA227">
        <v>0</v>
      </c>
    </row>
    <row r="228" spans="40:79" x14ac:dyDescent="0.25">
      <c r="AN228" t="str">
        <v>Belarus</v>
      </c>
      <c r="AO228" s="7">
        <v>67.7</v>
      </c>
      <c r="AP228" s="7">
        <v>66.399654265059851</v>
      </c>
      <c r="AQ228" s="7">
        <v>1.3003457349401515</v>
      </c>
      <c r="AR228" s="7">
        <v>2.4393439223809247E-3</v>
      </c>
      <c r="AS228" s="7">
        <v>0.21234345875155805</v>
      </c>
      <c r="AT228" s="7">
        <v>2.2051670437412356E-5</v>
      </c>
      <c r="AU228" s="7">
        <v>-1.39846190108854</v>
      </c>
      <c r="AV228" s="7">
        <v>-1.2509696130148835</v>
      </c>
      <c r="AW228" s="7">
        <v>0.46080739875956639</v>
      </c>
      <c r="AX228" s="7">
        <v>1.303525481902098</v>
      </c>
      <c r="AY228" s="7" t="e">
        <v>#N/A</v>
      </c>
      <c r="AZ228" s="7">
        <v>66.399654265059851</v>
      </c>
      <c r="BA228" s="7">
        <v>1.3003457349401515</v>
      </c>
      <c r="BU228" t="b">
        <v>1</v>
      </c>
      <c r="BW228">
        <v>1</v>
      </c>
      <c r="BX228">
        <v>1</v>
      </c>
      <c r="BY228">
        <v>199</v>
      </c>
      <c r="BZ228">
        <v>13.94</v>
      </c>
      <c r="CA228">
        <v>1147.1114</v>
      </c>
    </row>
    <row r="229" spans="40:79" x14ac:dyDescent="0.25">
      <c r="AN229" t="str">
        <v>Belarus</v>
      </c>
      <c r="AO229" s="7">
        <v>68</v>
      </c>
      <c r="AP229" s="7">
        <v>67.562655334980278</v>
      </c>
      <c r="AQ229" s="7">
        <v>0.43734466501972236</v>
      </c>
      <c r="AR229" s="7">
        <v>3.7296338641778313E-3</v>
      </c>
      <c r="AS229" s="7">
        <v>7.1463606969064702E-2</v>
      </c>
      <c r="AT229" s="7">
        <v>3.8237443441020178E-6</v>
      </c>
      <c r="AU229" s="7">
        <v>-1.3863806134539967</v>
      </c>
      <c r="AV229" s="7">
        <v>-1.244410735921357</v>
      </c>
      <c r="AW229" s="7">
        <v>0.26732677937136173</v>
      </c>
      <c r="AX229" s="7">
        <v>0.43898190680510402</v>
      </c>
      <c r="AY229" s="7" t="e">
        <v>#N/A</v>
      </c>
      <c r="AZ229" s="7">
        <v>67.562655334980278</v>
      </c>
      <c r="BA229" s="7">
        <v>0.43734466501972236</v>
      </c>
      <c r="BU229" t="b">
        <v>1</v>
      </c>
      <c r="BW229">
        <v>1</v>
      </c>
      <c r="BX229">
        <v>1</v>
      </c>
      <c r="BY229">
        <v>23</v>
      </c>
      <c r="BZ229">
        <v>14.66</v>
      </c>
      <c r="CA229">
        <v>1109.854619</v>
      </c>
    </row>
    <row r="230" spans="40:79" x14ac:dyDescent="0.25">
      <c r="AN230" t="str">
        <v>Belgium</v>
      </c>
      <c r="AO230" s="7">
        <v>89</v>
      </c>
      <c r="AP230" s="7">
        <v>82.964864007691617</v>
      </c>
      <c r="AQ230" s="7">
        <v>6.0351359923083834</v>
      </c>
      <c r="AR230" s="7">
        <v>4.308072642509461E-3</v>
      </c>
      <c r="AS230" s="7">
        <v>0.98644817408460594</v>
      </c>
      <c r="AT230" s="7">
        <v>8.4204746718511943E-4</v>
      </c>
      <c r="AU230" s="7">
        <v>-1.3863806134539967</v>
      </c>
      <c r="AV230" s="7">
        <v>-1.2422610947225816</v>
      </c>
      <c r="AW230" s="7">
        <v>0.99320097366273552</v>
      </c>
      <c r="AX230" s="7">
        <v>6.0612482902470539</v>
      </c>
      <c r="AY230" s="7" t="e">
        <v>#N/A</v>
      </c>
      <c r="AZ230" s="7">
        <v>82.964864007691617</v>
      </c>
      <c r="BA230" s="7">
        <v>6.0351359923083834</v>
      </c>
      <c r="BU230" t="b">
        <v>1</v>
      </c>
      <c r="BW230">
        <v>1</v>
      </c>
      <c r="BX230">
        <v>1</v>
      </c>
      <c r="BY230">
        <v>194</v>
      </c>
      <c r="BZ230">
        <v>16.350000000000001</v>
      </c>
      <c r="CA230">
        <v>91.709621170000005</v>
      </c>
    </row>
    <row r="231" spans="40:79" x14ac:dyDescent="0.25">
      <c r="AN231" t="str">
        <v>Belgium</v>
      </c>
      <c r="AO231" s="7">
        <v>87</v>
      </c>
      <c r="AP231" s="7">
        <v>78.665187541666896</v>
      </c>
      <c r="AQ231" s="7">
        <v>8.3348124583331042</v>
      </c>
      <c r="AR231" s="7">
        <v>2.7770410793116706E-3</v>
      </c>
      <c r="AS231" s="7">
        <v>1.3612860796687838</v>
      </c>
      <c r="AT231" s="7">
        <v>1.0320930132630575E-3</v>
      </c>
      <c r="AU231" s="7">
        <v>-1.3863806134539967</v>
      </c>
      <c r="AV231" s="7">
        <v>-1.2298552580821742</v>
      </c>
      <c r="AW231" s="7">
        <v>1.1667416507816903</v>
      </c>
      <c r="AX231" s="7">
        <v>8.3580230316337847</v>
      </c>
      <c r="AY231" s="7" t="e">
        <v>#N/A</v>
      </c>
      <c r="AZ231" s="7">
        <v>78.665187541666896</v>
      </c>
      <c r="BA231" s="7">
        <v>8.3348124583331042</v>
      </c>
      <c r="BU231" t="b">
        <v>1</v>
      </c>
      <c r="BW231">
        <v>1</v>
      </c>
      <c r="BX231">
        <v>1</v>
      </c>
      <c r="BY231">
        <v>232</v>
      </c>
      <c r="BZ231">
        <v>17.309999999999999</v>
      </c>
      <c r="CA231">
        <v>846.91130710000004</v>
      </c>
    </row>
    <row r="232" spans="40:79" x14ac:dyDescent="0.25">
      <c r="AN232" t="str">
        <v>Belgium</v>
      </c>
      <c r="AO232" s="7">
        <v>83</v>
      </c>
      <c r="AP232" s="7">
        <v>77.95915556931466</v>
      </c>
      <c r="AQ232" s="7">
        <v>5.0408444306853397</v>
      </c>
      <c r="AR232" s="7">
        <v>2.6256318106406915E-3</v>
      </c>
      <c r="AS232" s="7">
        <v>0.82323513728140862</v>
      </c>
      <c r="AT232" s="7">
        <v>3.5682347261678879E-4</v>
      </c>
      <c r="AU232" s="7">
        <v>-1.3792279038505171</v>
      </c>
      <c r="AV232" s="7">
        <v>-1.229509591306341</v>
      </c>
      <c r="AW232" s="7">
        <v>0.90732306114272698</v>
      </c>
      <c r="AX232" s="7">
        <v>5.0541146749505153</v>
      </c>
      <c r="AY232" s="7" t="e">
        <v>#N/A</v>
      </c>
      <c r="AZ232" s="7">
        <v>77.95915556931466</v>
      </c>
      <c r="BA232" s="7">
        <v>5.0408444306853397</v>
      </c>
      <c r="BU232" t="b">
        <v>1</v>
      </c>
      <c r="BW232">
        <v>1</v>
      </c>
      <c r="BX232">
        <v>1</v>
      </c>
      <c r="BY232">
        <v>222</v>
      </c>
      <c r="BZ232">
        <v>14.44</v>
      </c>
      <c r="CA232">
        <v>8.4940951800000004</v>
      </c>
    </row>
    <row r="233" spans="40:79" x14ac:dyDescent="0.25">
      <c r="AN233" t="str">
        <v>Belgium</v>
      </c>
      <c r="AO233" s="7">
        <v>83</v>
      </c>
      <c r="AP233" s="7">
        <v>81.104283134438589</v>
      </c>
      <c r="AQ233" s="7">
        <v>1.8957168655614112</v>
      </c>
      <c r="AR233" s="7">
        <v>2.8012329154196453E-3</v>
      </c>
      <c r="AS233" s="7">
        <v>0.30962235747500827</v>
      </c>
      <c r="AT233" s="7">
        <v>5.3859474246130804E-5</v>
      </c>
      <c r="AU233" s="7">
        <v>-1.3792279038505171</v>
      </c>
      <c r="AV233" s="7">
        <v>-1.2263720783381056</v>
      </c>
      <c r="AW233" s="7">
        <v>0.55643719993814955</v>
      </c>
      <c r="AX233" s="7">
        <v>1.9010421273421214</v>
      </c>
      <c r="AY233" s="7" t="e">
        <v>#N/A</v>
      </c>
      <c r="AZ233" s="7">
        <v>81.104283134438589</v>
      </c>
      <c r="BA233" s="7">
        <v>1.8957168655614112</v>
      </c>
      <c r="BU233" t="b">
        <v>1</v>
      </c>
      <c r="BW233">
        <v>1</v>
      </c>
      <c r="BX233">
        <v>1</v>
      </c>
      <c r="BY233">
        <v>226</v>
      </c>
      <c r="BZ233">
        <v>14.09</v>
      </c>
      <c r="CA233">
        <v>434.79850249999998</v>
      </c>
    </row>
    <row r="234" spans="40:79" x14ac:dyDescent="0.25">
      <c r="AN234" t="str">
        <v>Belgium</v>
      </c>
      <c r="AO234" s="7">
        <v>80</v>
      </c>
      <c r="AP234" s="7">
        <v>77.879802522228317</v>
      </c>
      <c r="AQ234" s="7">
        <v>2.1201974777716828</v>
      </c>
      <c r="AR234" s="7">
        <v>2.6286732880919698E-3</v>
      </c>
      <c r="AS234" s="7">
        <v>0.34625621698920211</v>
      </c>
      <c r="AT234" s="7">
        <v>6.3198226161947121E-5</v>
      </c>
      <c r="AU234" s="7">
        <v>-1.3744983565835009</v>
      </c>
      <c r="AV234" s="7">
        <v>-1.219455187704608</v>
      </c>
      <c r="AW234" s="7">
        <v>0.58843539746449836</v>
      </c>
      <c r="AX234" s="7">
        <v>2.1257854732614594</v>
      </c>
      <c r="AY234" s="7" t="e">
        <v>#N/A</v>
      </c>
      <c r="AZ234" s="7">
        <v>77.879802522228317</v>
      </c>
      <c r="BA234" s="7">
        <v>2.1201974777716828</v>
      </c>
      <c r="BU234" t="b">
        <v>1</v>
      </c>
      <c r="BW234">
        <v>1</v>
      </c>
      <c r="BX234">
        <v>1</v>
      </c>
      <c r="BY234">
        <v>224</v>
      </c>
      <c r="BZ234">
        <v>14.67</v>
      </c>
      <c r="CA234">
        <v>501.80561410000001</v>
      </c>
    </row>
    <row r="235" spans="40:79" x14ac:dyDescent="0.25">
      <c r="AN235" t="str">
        <v>Belgium</v>
      </c>
      <c r="AO235" s="7">
        <v>79.8</v>
      </c>
      <c r="AP235" s="7">
        <v>77.641986957210364</v>
      </c>
      <c r="AQ235" s="7">
        <v>2.1580130427896336</v>
      </c>
      <c r="AR235" s="7">
        <v>2.6147973398038182E-3</v>
      </c>
      <c r="AS235" s="7">
        <v>0.35242954602274174</v>
      </c>
      <c r="AT235" s="7">
        <v>6.5125299020282409E-5</v>
      </c>
      <c r="AU235" s="7">
        <v>-1.3744983565835009</v>
      </c>
      <c r="AV235" s="7">
        <v>-1.2170679981191199</v>
      </c>
      <c r="AW235" s="7">
        <v>0.59365776843459372</v>
      </c>
      <c r="AX235" s="7">
        <v>2.1636706029263775</v>
      </c>
      <c r="AY235" s="7" t="e">
        <v>#N/A</v>
      </c>
      <c r="AZ235" s="7">
        <v>77.641986957210364</v>
      </c>
      <c r="BA235" s="7">
        <v>2.1580130427896336</v>
      </c>
      <c r="BU235" t="b">
        <v>1</v>
      </c>
      <c r="BW235">
        <v>1</v>
      </c>
      <c r="BX235">
        <v>1</v>
      </c>
      <c r="BY235">
        <v>226</v>
      </c>
      <c r="BZ235">
        <v>14.22</v>
      </c>
      <c r="CA235">
        <v>464.07751300000001</v>
      </c>
    </row>
    <row r="236" spans="40:79" x14ac:dyDescent="0.25">
      <c r="AN236" t="str">
        <v>Belgium</v>
      </c>
      <c r="AO236" s="7">
        <v>79.5</v>
      </c>
      <c r="AP236" s="7">
        <v>81.68917981859822</v>
      </c>
      <c r="AQ236" s="7">
        <v>-2.1891798185982196</v>
      </c>
      <c r="AR236" s="7">
        <v>4.2024355705623413E-3</v>
      </c>
      <c r="AS236" s="7">
        <v>-0.35780434622611884</v>
      </c>
      <c r="AT236" s="7">
        <v>1.080565812432882E-4</v>
      </c>
      <c r="AU236" s="7">
        <v>-1.3744983565835009</v>
      </c>
      <c r="AV236" s="7">
        <v>-1.2082424673973702</v>
      </c>
      <c r="AW236" s="7">
        <v>0.59816749011135573</v>
      </c>
      <c r="AX236" s="7">
        <v>-2.1984185308311681</v>
      </c>
      <c r="AY236" s="7" t="e">
        <v>#N/A</v>
      </c>
      <c r="AZ236" s="7">
        <v>81.68917981859822</v>
      </c>
      <c r="BA236" s="7">
        <v>-2.1891798185982196</v>
      </c>
      <c r="BU236" t="b">
        <v>1</v>
      </c>
      <c r="BW236">
        <v>1</v>
      </c>
      <c r="BX236">
        <v>1</v>
      </c>
      <c r="BY236">
        <v>243</v>
      </c>
      <c r="BZ236">
        <v>12.6</v>
      </c>
      <c r="CA236">
        <v>364.42605200000003</v>
      </c>
    </row>
    <row r="237" spans="40:79" x14ac:dyDescent="0.25">
      <c r="AN237" t="str">
        <v>Belgium</v>
      </c>
      <c r="AO237" s="7">
        <v>79.5</v>
      </c>
      <c r="AP237" s="7">
        <v>77.653950145777173</v>
      </c>
      <c r="AQ237" s="7">
        <v>1.8460498542228265</v>
      </c>
      <c r="AR237" s="7">
        <v>2.6393912135115791E-3</v>
      </c>
      <c r="AS237" s="7">
        <v>0.30148591352290249</v>
      </c>
      <c r="AT237" s="7">
        <v>4.810781155284672E-5</v>
      </c>
      <c r="AU237" s="7">
        <v>-1.3674611569074344</v>
      </c>
      <c r="AV237" s="7">
        <v>-1.2044776076943544</v>
      </c>
      <c r="AW237" s="7">
        <v>0.54907732927421293</v>
      </c>
      <c r="AX237" s="7">
        <v>1.8509351963167642</v>
      </c>
      <c r="AY237" s="7" t="e">
        <v>#N/A</v>
      </c>
      <c r="AZ237" s="7">
        <v>77.653950145777173</v>
      </c>
      <c r="BA237" s="7">
        <v>1.8460498542228265</v>
      </c>
      <c r="BU237" t="b">
        <v>1</v>
      </c>
      <c r="BW237">
        <v>1</v>
      </c>
      <c r="BX237">
        <v>1</v>
      </c>
      <c r="BY237">
        <v>252</v>
      </c>
      <c r="BZ237">
        <v>11.01</v>
      </c>
      <c r="CA237">
        <v>45.650077979999999</v>
      </c>
    </row>
    <row r="238" spans="40:79" x14ac:dyDescent="0.25">
      <c r="AN238" t="str">
        <v>Belgium</v>
      </c>
      <c r="AO238" s="7">
        <v>79.400000000000006</v>
      </c>
      <c r="AP238" s="7">
        <v>80.987211184566533</v>
      </c>
      <c r="AQ238" s="7">
        <v>-1.5872111845665273</v>
      </c>
      <c r="AR238" s="7">
        <v>2.9275924991228226E-3</v>
      </c>
      <c r="AS238" s="7">
        <v>-0.25925137699181294</v>
      </c>
      <c r="AT238" s="7">
        <v>3.9468994904698891E-5</v>
      </c>
      <c r="AU238" s="7">
        <v>-1.3674611569074344</v>
      </c>
      <c r="AV238" s="7">
        <v>-1.203997222136415</v>
      </c>
      <c r="AW238" s="7">
        <v>0.5091673369255072</v>
      </c>
      <c r="AX238" s="7">
        <v>-1.5918715357341096</v>
      </c>
      <c r="AY238" s="7" t="e">
        <v>#N/A</v>
      </c>
      <c r="AZ238" s="7">
        <v>80.987211184566533</v>
      </c>
      <c r="BA238" s="7">
        <v>-1.5872111845665273</v>
      </c>
      <c r="BU238" t="b">
        <v>1</v>
      </c>
      <c r="BW238">
        <v>1</v>
      </c>
      <c r="BX238">
        <v>1</v>
      </c>
      <c r="BY238">
        <v>247</v>
      </c>
      <c r="BZ238">
        <v>12.05</v>
      </c>
      <c r="CA238">
        <v>42.334439009999997</v>
      </c>
    </row>
    <row r="239" spans="40:79" x14ac:dyDescent="0.25">
      <c r="AN239" t="str">
        <v>Belgium</v>
      </c>
      <c r="AO239" s="7">
        <v>78.900000000000006</v>
      </c>
      <c r="AP239" s="7">
        <v>80.985541758210871</v>
      </c>
      <c r="AQ239" s="7">
        <v>-2.0855417582108657</v>
      </c>
      <c r="AR239" s="7">
        <v>2.7819539835996342E-3</v>
      </c>
      <c r="AS239" s="7">
        <v>-0.34062265606742081</v>
      </c>
      <c r="AT239" s="7">
        <v>6.47346599306238E-5</v>
      </c>
      <c r="AU239" s="7">
        <v>-1.3674611569074344</v>
      </c>
      <c r="AV239" s="7">
        <v>-1.2027140146874786</v>
      </c>
      <c r="AW239" s="7">
        <v>0.58362886843217476</v>
      </c>
      <c r="AX239" s="7">
        <v>-2.0913598250071845</v>
      </c>
      <c r="AY239" s="7" t="e">
        <v>#N/A</v>
      </c>
      <c r="AZ239" s="7">
        <v>80.985541758210871</v>
      </c>
      <c r="BA239" s="7">
        <v>-2.0855417582108657</v>
      </c>
      <c r="BU239" t="b">
        <v>1</v>
      </c>
      <c r="BW239">
        <v>1</v>
      </c>
      <c r="BX239">
        <v>1</v>
      </c>
      <c r="BY239">
        <v>253</v>
      </c>
      <c r="BZ239">
        <v>11.17</v>
      </c>
      <c r="CA239">
        <v>23.835785940000001</v>
      </c>
    </row>
    <row r="240" spans="40:79" x14ac:dyDescent="0.25">
      <c r="AN240" t="str">
        <v>Belgium</v>
      </c>
      <c r="AO240" s="7">
        <v>78.8</v>
      </c>
      <c r="AP240" s="7">
        <v>80.870038013044024</v>
      </c>
      <c r="AQ240" s="7">
        <v>-2.0700380130440266</v>
      </c>
      <c r="AR240" s="7">
        <v>2.8000009420266325E-3</v>
      </c>
      <c r="AS240" s="7">
        <v>-0.33809355468212338</v>
      </c>
      <c r="AT240" s="7">
        <v>6.4191819653447758E-5</v>
      </c>
      <c r="AU240" s="7">
        <v>-1.3674611569074344</v>
      </c>
      <c r="AV240" s="7">
        <v>-1.1979034723853001</v>
      </c>
      <c r="AW240" s="7">
        <v>0.58145812805577268</v>
      </c>
      <c r="AX240" s="7">
        <v>-2.075850396108637</v>
      </c>
      <c r="AY240" s="7" t="e">
        <v>#N/A</v>
      </c>
      <c r="AZ240" s="7">
        <v>80.870038013044024</v>
      </c>
      <c r="BA240" s="7">
        <v>-2.0700380130440266</v>
      </c>
      <c r="BU240" t="b">
        <v>1</v>
      </c>
      <c r="BW240">
        <v>1</v>
      </c>
      <c r="BX240">
        <v>1</v>
      </c>
      <c r="BY240">
        <v>262</v>
      </c>
      <c r="BZ240">
        <v>12.23</v>
      </c>
      <c r="CA240">
        <v>145.4233629</v>
      </c>
    </row>
    <row r="241" spans="40:79" x14ac:dyDescent="0.25">
      <c r="AN241" t="str">
        <v>Belgium</v>
      </c>
      <c r="AO241" s="7">
        <v>78.3</v>
      </c>
      <c r="AP241" s="7">
        <v>77.562903420782774</v>
      </c>
      <c r="AQ241" s="7">
        <v>0.73709657921722282</v>
      </c>
      <c r="AR241" s="7">
        <v>2.7990056994374583E-3</v>
      </c>
      <c r="AS241" s="7">
        <v>0.12038787533471314</v>
      </c>
      <c r="AT241" s="7">
        <v>8.1361055738902144E-6</v>
      </c>
      <c r="AU241" s="7">
        <v>-1.3581822856739931</v>
      </c>
      <c r="AV241" s="7">
        <v>-1.1899579763151218</v>
      </c>
      <c r="AW241" s="7">
        <v>0.34696955966584897</v>
      </c>
      <c r="AX241" s="7">
        <v>0.73916550768606371</v>
      </c>
      <c r="AY241" s="7" t="e">
        <v>#N/A</v>
      </c>
      <c r="AZ241" s="7">
        <v>77.562903420782774</v>
      </c>
      <c r="BA241" s="7">
        <v>0.73709657921722282</v>
      </c>
      <c r="BU241" t="b">
        <v>1</v>
      </c>
      <c r="BW241">
        <v>1</v>
      </c>
      <c r="BX241">
        <v>1</v>
      </c>
      <c r="BY241">
        <v>254</v>
      </c>
      <c r="BZ241">
        <v>10.74</v>
      </c>
      <c r="CA241">
        <v>14.06141699</v>
      </c>
    </row>
    <row r="242" spans="40:79" x14ac:dyDescent="0.25">
      <c r="AN242" t="str">
        <v>Belgium</v>
      </c>
      <c r="AO242" s="7">
        <v>78</v>
      </c>
      <c r="AP242" s="7">
        <v>77.275240629976821</v>
      </c>
      <c r="AQ242" s="7">
        <v>0.72475937002317892</v>
      </c>
      <c r="AR242" s="7">
        <v>2.9056556935555438E-3</v>
      </c>
      <c r="AS242" s="7">
        <v>0.1183792047142621</v>
      </c>
      <c r="AT242" s="7">
        <v>8.1674922296783478E-6</v>
      </c>
      <c r="AU242" s="7">
        <v>-1.3581822856739931</v>
      </c>
      <c r="AV242" s="7">
        <v>-1.1880878070415821</v>
      </c>
      <c r="AW242" s="7">
        <v>0.34406279181896737</v>
      </c>
      <c r="AX242" s="7">
        <v>0.72687140806851591</v>
      </c>
      <c r="AY242" s="7" t="e">
        <v>#N/A</v>
      </c>
      <c r="AZ242" s="7">
        <v>77.275240629976821</v>
      </c>
      <c r="BA242" s="7">
        <v>0.72475937002317892</v>
      </c>
      <c r="BU242" t="b">
        <v>1</v>
      </c>
      <c r="BW242">
        <v>1</v>
      </c>
      <c r="BX242">
        <v>1</v>
      </c>
      <c r="BY242">
        <v>247</v>
      </c>
      <c r="BZ242">
        <v>12.98</v>
      </c>
      <c r="CA242">
        <v>24.249478459999999</v>
      </c>
    </row>
    <row r="243" spans="40:79" x14ac:dyDescent="0.25">
      <c r="AN243" t="str">
        <v>Belgium</v>
      </c>
      <c r="AO243" s="7">
        <v>78</v>
      </c>
      <c r="AP243" s="7">
        <v>83.115122758967303</v>
      </c>
      <c r="AQ243" s="7">
        <v>-5.1151227589673027</v>
      </c>
      <c r="AR243" s="7">
        <v>2.2748373943199565E-3</v>
      </c>
      <c r="AS243" s="7">
        <v>-0.83521888184439219</v>
      </c>
      <c r="AT243" s="7">
        <v>3.1810466411526277E-4</v>
      </c>
      <c r="AU243" s="7">
        <v>-1.353586385196754</v>
      </c>
      <c r="AV243" s="7">
        <v>-1.1827124294632301</v>
      </c>
      <c r="AW243" s="7">
        <v>0.91390310309375367</v>
      </c>
      <c r="AX243" s="7">
        <v>-5.1267853620214812</v>
      </c>
      <c r="AY243" s="7" t="e">
        <v>#N/A</v>
      </c>
      <c r="AZ243" s="7">
        <v>83.115122758967303</v>
      </c>
      <c r="BA243" s="7">
        <v>-5.1151227589673027</v>
      </c>
      <c r="BU243" t="b">
        <v>0</v>
      </c>
      <c r="BW243">
        <v>1</v>
      </c>
      <c r="BX243">
        <v>0</v>
      </c>
      <c r="BY243">
        <v>74</v>
      </c>
      <c r="BZ243">
        <v>0</v>
      </c>
      <c r="CA243">
        <v>0</v>
      </c>
    </row>
    <row r="244" spans="40:79" x14ac:dyDescent="0.25">
      <c r="AN244" t="str">
        <v>Belgium</v>
      </c>
      <c r="AO244" s="7">
        <v>77.599999999999994</v>
      </c>
      <c r="AP244" s="7">
        <v>81.126813149881329</v>
      </c>
      <c r="AQ244" s="7">
        <v>-3.5268131498813347</v>
      </c>
      <c r="AR244" s="7">
        <v>3.1251656430247837E-3</v>
      </c>
      <c r="AS244" s="7">
        <v>-0.57611852581739609</v>
      </c>
      <c r="AT244" s="7">
        <v>2.0810671111234818E-4</v>
      </c>
      <c r="AU244" s="7">
        <v>-1.353586385196754</v>
      </c>
      <c r="AV244" s="7">
        <v>-1.1771429584675575</v>
      </c>
      <c r="AW244" s="7">
        <v>0.7590247201622593</v>
      </c>
      <c r="AX244" s="7">
        <v>-3.5378695783370562</v>
      </c>
      <c r="AY244" s="7" t="e">
        <v>#N/A</v>
      </c>
      <c r="AZ244" s="7">
        <v>81.126813149881329</v>
      </c>
      <c r="BA244" s="7">
        <v>-3.5268131498813347</v>
      </c>
      <c r="BU244" t="b">
        <v>1</v>
      </c>
      <c r="BW244">
        <v>1</v>
      </c>
      <c r="BX244">
        <v>0</v>
      </c>
      <c r="BY244">
        <v>76</v>
      </c>
      <c r="BZ244">
        <v>12.6</v>
      </c>
      <c r="CA244">
        <v>7163.3489229999996</v>
      </c>
    </row>
    <row r="245" spans="40:79" x14ac:dyDescent="0.25">
      <c r="AN245" t="str">
        <v>Belize</v>
      </c>
      <c r="AO245" s="7">
        <v>70</v>
      </c>
      <c r="AP245" s="7">
        <v>68.642251010537947</v>
      </c>
      <c r="AQ245" s="7">
        <v>1.3577489894620527</v>
      </c>
      <c r="AR245" s="7">
        <v>7.7742753690834268E-4</v>
      </c>
      <c r="AS245" s="7">
        <v>0.22153281993021567</v>
      </c>
      <c r="AT245" s="7">
        <v>7.636666596330622E-6</v>
      </c>
      <c r="AU245" s="7">
        <v>-1.353586385196754</v>
      </c>
      <c r="AV245" s="7">
        <v>-1.1755049851037533</v>
      </c>
      <c r="AW245" s="7">
        <v>0.47067273123712583</v>
      </c>
      <c r="AX245" s="7">
        <v>1.3588053621679008</v>
      </c>
      <c r="AY245" s="7" t="e">
        <v>#N/A</v>
      </c>
      <c r="AZ245" s="7">
        <v>68.642251010537947</v>
      </c>
      <c r="BA245" s="7">
        <v>1.3577489894620527</v>
      </c>
      <c r="BU245" t="b">
        <v>1</v>
      </c>
      <c r="BW245">
        <v>1</v>
      </c>
      <c r="BX245">
        <v>0</v>
      </c>
      <c r="BY245">
        <v>77</v>
      </c>
      <c r="BZ245">
        <v>11.77</v>
      </c>
      <c r="CA245">
        <v>702.35935700000005</v>
      </c>
    </row>
    <row r="246" spans="40:79" x14ac:dyDescent="0.25">
      <c r="AN246" t="str">
        <v>Belize</v>
      </c>
      <c r="AO246" s="7">
        <v>69.8</v>
      </c>
      <c r="AP246" s="7">
        <v>75.659952798534576</v>
      </c>
      <c r="AQ246" s="7">
        <v>-5.8599527985345787</v>
      </c>
      <c r="AR246" s="7">
        <v>1.4622540458229642E-3</v>
      </c>
      <c r="AS246" s="7">
        <v>-0.95644847765720375</v>
      </c>
      <c r="AT246" s="7">
        <v>2.6792392782732061E-4</v>
      </c>
      <c r="AU246" s="7">
        <v>-1.3467456724148483</v>
      </c>
      <c r="AV246" s="7">
        <v>-1.1734282022277163</v>
      </c>
      <c r="AW246" s="7">
        <v>0.9779818391244306</v>
      </c>
      <c r="AX246" s="7">
        <v>-5.8685340862452406</v>
      </c>
      <c r="AY246" s="7" t="e">
        <v>#N/A</v>
      </c>
      <c r="AZ246" s="7">
        <v>75.659952798534576</v>
      </c>
      <c r="BA246" s="7">
        <v>-5.8599527985345787</v>
      </c>
      <c r="BU246" t="b">
        <v>1</v>
      </c>
      <c r="BW246">
        <v>1</v>
      </c>
      <c r="BX246">
        <v>0</v>
      </c>
      <c r="BY246">
        <v>78</v>
      </c>
      <c r="BZ246">
        <v>10.08</v>
      </c>
      <c r="CA246">
        <v>664.47389750000002</v>
      </c>
    </row>
    <row r="247" spans="40:79" x14ac:dyDescent="0.25">
      <c r="AN247" t="str">
        <v>Belize</v>
      </c>
      <c r="AO247" s="7">
        <v>69.400000000000006</v>
      </c>
      <c r="AP247" s="7">
        <v>68.087135176970619</v>
      </c>
      <c r="AQ247" s="7">
        <v>1.3128648230293862</v>
      </c>
      <c r="AR247" s="7">
        <v>7.9376171819826782E-4</v>
      </c>
      <c r="AS247" s="7">
        <v>0.2142111877126934</v>
      </c>
      <c r="AT247" s="7">
        <v>7.2903655838045346E-6</v>
      </c>
      <c r="AU247" s="7">
        <v>-1.3444793839364308</v>
      </c>
      <c r="AV247" s="7">
        <v>-1.1688536777835483</v>
      </c>
      <c r="AW247" s="7">
        <v>0.46282954498680551</v>
      </c>
      <c r="AX247" s="7">
        <v>1.3139077527047271</v>
      </c>
      <c r="AY247" s="7" t="e">
        <v>#N/A</v>
      </c>
      <c r="AZ247" s="7">
        <v>68.087135176970619</v>
      </c>
      <c r="BA247" s="7">
        <v>1.3128648230293862</v>
      </c>
      <c r="BU247" t="b">
        <v>1</v>
      </c>
      <c r="BW247">
        <v>1</v>
      </c>
      <c r="BX247">
        <v>0</v>
      </c>
      <c r="BY247">
        <v>8</v>
      </c>
      <c r="BZ247">
        <v>10.11</v>
      </c>
      <c r="CA247">
        <v>713.52973540000005</v>
      </c>
    </row>
    <row r="248" spans="40:79" x14ac:dyDescent="0.25">
      <c r="AN248" t="str">
        <v>Belize</v>
      </c>
      <c r="AO248" s="7">
        <v>69.400000000000006</v>
      </c>
      <c r="AP248" s="7">
        <v>68.137844601578024</v>
      </c>
      <c r="AQ248" s="7">
        <v>1.2621553984219815</v>
      </c>
      <c r="AR248" s="7">
        <v>7.8954655462439255E-4</v>
      </c>
      <c r="AS248" s="7">
        <v>0.20593684281750677</v>
      </c>
      <c r="AT248" s="7">
        <v>6.702222945163178E-6</v>
      </c>
      <c r="AU248" s="7">
        <v>-1.3444793839364308</v>
      </c>
      <c r="AV248" s="7">
        <v>-1.168052148726014</v>
      </c>
      <c r="AW248" s="7">
        <v>0.45380264743333831</v>
      </c>
      <c r="AX248" s="7">
        <v>1.2631527162970984</v>
      </c>
      <c r="AY248" s="7" t="e">
        <v>#N/A</v>
      </c>
      <c r="AZ248" s="7">
        <v>68.137844601578024</v>
      </c>
      <c r="BA248" s="7">
        <v>1.2621553984219815</v>
      </c>
      <c r="BU248" t="b">
        <v>1</v>
      </c>
      <c r="BW248">
        <v>1</v>
      </c>
      <c r="BX248">
        <v>0</v>
      </c>
      <c r="BY248">
        <v>81</v>
      </c>
      <c r="BZ248">
        <v>10.220000000000001</v>
      </c>
      <c r="CA248">
        <v>665.7356115</v>
      </c>
    </row>
    <row r="249" spans="40:79" x14ac:dyDescent="0.25">
      <c r="AN249" t="str">
        <v>Belize</v>
      </c>
      <c r="AO249" s="7">
        <v>69.5</v>
      </c>
      <c r="AP249" s="7">
        <v>68.250104073306801</v>
      </c>
      <c r="AQ249" s="7">
        <v>1.249895926693199</v>
      </c>
      <c r="AR249" s="7">
        <v>8.1463128294013596E-4</v>
      </c>
      <c r="AS249" s="7">
        <v>0.20393911266954967</v>
      </c>
      <c r="AT249" s="7">
        <v>6.7818169593405744E-6</v>
      </c>
      <c r="AU249" s="7">
        <v>-1.3444793839364308</v>
      </c>
      <c r="AV249" s="7">
        <v>-1.1667183430717414</v>
      </c>
      <c r="AW249" s="7">
        <v>0.45159618318753503</v>
      </c>
      <c r="AX249" s="7">
        <v>1.2509149611528521</v>
      </c>
      <c r="AY249" s="7" t="e">
        <v>#N/A</v>
      </c>
      <c r="AZ249" s="7">
        <v>68.250104073306801</v>
      </c>
      <c r="BA249" s="7">
        <v>1.249895926693199</v>
      </c>
      <c r="BU249" t="b">
        <v>1</v>
      </c>
      <c r="BW249">
        <v>1</v>
      </c>
      <c r="BX249">
        <v>0</v>
      </c>
      <c r="BY249">
        <v>85</v>
      </c>
      <c r="BZ249">
        <v>10.050000000000001</v>
      </c>
      <c r="CA249">
        <v>671.93765659999997</v>
      </c>
    </row>
    <row r="250" spans="40:79" x14ac:dyDescent="0.25">
      <c r="AN250" t="str">
        <v>Belize</v>
      </c>
      <c r="AO250" s="7">
        <v>69.5</v>
      </c>
      <c r="AP250" s="7">
        <v>68.360504123536401</v>
      </c>
      <c r="AQ250" s="7">
        <v>1.1394958764635987</v>
      </c>
      <c r="AR250" s="7">
        <v>8.3450688684944289E-4</v>
      </c>
      <c r="AS250" s="7">
        <v>0.18592755149821286</v>
      </c>
      <c r="AT250" s="7">
        <v>5.7744416060440962E-6</v>
      </c>
      <c r="AU250" s="7">
        <v>-1.3444793839364308</v>
      </c>
      <c r="AV250" s="7">
        <v>-1.1650060797545803</v>
      </c>
      <c r="AW250" s="7">
        <v>0.43119317190583256</v>
      </c>
      <c r="AX250" s="7">
        <v>1.1404475878297335</v>
      </c>
      <c r="AY250" s="7" t="e">
        <v>#N/A</v>
      </c>
      <c r="AZ250" s="7">
        <v>68.360504123536401</v>
      </c>
      <c r="BA250" s="7">
        <v>1.1394958764635987</v>
      </c>
      <c r="BU250" t="b">
        <v>1</v>
      </c>
      <c r="BW250">
        <v>1</v>
      </c>
      <c r="BX250">
        <v>0</v>
      </c>
      <c r="BY250">
        <v>87</v>
      </c>
      <c r="BZ250">
        <v>10.47</v>
      </c>
      <c r="CA250">
        <v>7191.0515070000001</v>
      </c>
    </row>
    <row r="251" spans="40:79" x14ac:dyDescent="0.25">
      <c r="AN251" t="str">
        <v>Belize</v>
      </c>
      <c r="AO251" s="7">
        <v>69.599999999999994</v>
      </c>
      <c r="AP251" s="7">
        <v>68.329174506507727</v>
      </c>
      <c r="AQ251" s="7">
        <v>1.2708254934922678</v>
      </c>
      <c r="AR251" s="7">
        <v>9.5083574362897017E-4</v>
      </c>
      <c r="AS251" s="7">
        <v>0.20736821705416239</v>
      </c>
      <c r="AT251" s="7">
        <v>8.1852702207763296E-6</v>
      </c>
      <c r="AU251" s="7">
        <v>-1.3444793839364308</v>
      </c>
      <c r="AV251" s="7">
        <v>-1.1602849318043222</v>
      </c>
      <c r="AW251" s="7">
        <v>0.45537700540778558</v>
      </c>
      <c r="AX251" s="7">
        <v>1.2720349898277428</v>
      </c>
      <c r="AY251" s="7" t="e">
        <v>#N/A</v>
      </c>
      <c r="AZ251" s="7">
        <v>68.329174506507727</v>
      </c>
      <c r="BA251" s="7">
        <v>1.2708254934922678</v>
      </c>
      <c r="BU251" t="b">
        <v>1</v>
      </c>
      <c r="BW251">
        <v>1</v>
      </c>
      <c r="BX251">
        <v>0</v>
      </c>
      <c r="BY251">
        <v>86</v>
      </c>
      <c r="BZ251">
        <v>10.25</v>
      </c>
      <c r="CA251">
        <v>640.35609179999994</v>
      </c>
    </row>
    <row r="252" spans="40:79" x14ac:dyDescent="0.25">
      <c r="AN252" t="str">
        <v>Belize</v>
      </c>
      <c r="AO252" s="7">
        <v>69.599999999999994</v>
      </c>
      <c r="AP252" s="7">
        <v>68.347943788399107</v>
      </c>
      <c r="AQ252" s="7">
        <v>1.2520562116008875</v>
      </c>
      <c r="AR252" s="7">
        <v>9.5414507367371263E-4</v>
      </c>
      <c r="AS252" s="7">
        <v>0.20430585914626917</v>
      </c>
      <c r="AT252" s="7">
        <v>7.9729791622189582E-6</v>
      </c>
      <c r="AU252" s="7">
        <v>-1.3444793839364308</v>
      </c>
      <c r="AV252" s="7">
        <v>-1.1598384477265407</v>
      </c>
      <c r="AW252" s="7">
        <v>0.45200205657305276</v>
      </c>
      <c r="AX252" s="7">
        <v>1.2532519958187698</v>
      </c>
      <c r="AY252" s="7" t="e">
        <v>#N/A</v>
      </c>
      <c r="AZ252" s="7">
        <v>68.347943788399107</v>
      </c>
      <c r="BA252" s="7">
        <v>1.2520562116008875</v>
      </c>
      <c r="BU252" t="b">
        <v>1</v>
      </c>
      <c r="BW252">
        <v>1</v>
      </c>
      <c r="BX252">
        <v>0</v>
      </c>
      <c r="BY252">
        <v>85</v>
      </c>
      <c r="BZ252">
        <v>10.98</v>
      </c>
      <c r="CA252">
        <v>5579.1990830000004</v>
      </c>
    </row>
    <row r="253" spans="40:79" x14ac:dyDescent="0.25">
      <c r="AN253" t="str">
        <v>Belize</v>
      </c>
      <c r="AO253" s="7">
        <v>69.400000000000006</v>
      </c>
      <c r="AP253" s="7">
        <v>68.121573233647169</v>
      </c>
      <c r="AQ253" s="7">
        <v>1.2784267663528368</v>
      </c>
      <c r="AR253" s="7">
        <v>7.5420099878155953E-4</v>
      </c>
      <c r="AS253" s="7">
        <v>0.20858803599670153</v>
      </c>
      <c r="AT253" s="7">
        <v>6.5678550219119094E-6</v>
      </c>
      <c r="AU253" s="7">
        <v>-1.3444793839364308</v>
      </c>
      <c r="AV253" s="7">
        <v>-1.1550843756735858</v>
      </c>
      <c r="AW253" s="7">
        <v>0.45671439214973458</v>
      </c>
      <c r="AX253" s="7">
        <v>1.2793916848393754</v>
      </c>
      <c r="AY253" s="7" t="e">
        <v>#N/A</v>
      </c>
      <c r="AZ253" s="7">
        <v>68.121573233647169</v>
      </c>
      <c r="BA253" s="7">
        <v>1.2784267663528368</v>
      </c>
      <c r="BU253" t="b">
        <v>1</v>
      </c>
      <c r="BW253">
        <v>1</v>
      </c>
      <c r="BX253">
        <v>0</v>
      </c>
      <c r="BY253">
        <v>89</v>
      </c>
      <c r="BZ253">
        <v>12.27</v>
      </c>
      <c r="CA253">
        <v>5068.2144879999996</v>
      </c>
    </row>
    <row r="254" spans="40:79" x14ac:dyDescent="0.25">
      <c r="AN254" t="str">
        <v>Belize</v>
      </c>
      <c r="AO254" s="7">
        <v>69</v>
      </c>
      <c r="AP254" s="7">
        <v>67.711143198910833</v>
      </c>
      <c r="AQ254" s="7">
        <v>1.2888568010891674</v>
      </c>
      <c r="AR254" s="7">
        <v>7.106018005087945E-4</v>
      </c>
      <c r="AS254" s="7">
        <v>0.21028521230749142</v>
      </c>
      <c r="AT254" s="7">
        <v>6.2890129051681673E-6</v>
      </c>
      <c r="AU254" s="7">
        <v>-1.3444793839364308</v>
      </c>
      <c r="AV254" s="7">
        <v>-1.1544834554815202</v>
      </c>
      <c r="AW254" s="7">
        <v>0.45856865604562574</v>
      </c>
      <c r="AX254" s="7">
        <v>1.2897733163299996</v>
      </c>
      <c r="AY254" s="7" t="e">
        <v>#N/A</v>
      </c>
      <c r="AZ254" s="7">
        <v>67.711143198910833</v>
      </c>
      <c r="BA254" s="7">
        <v>1.2888568010891674</v>
      </c>
      <c r="BU254" t="b">
        <v>1</v>
      </c>
      <c r="BW254">
        <v>1</v>
      </c>
      <c r="BX254">
        <v>0</v>
      </c>
      <c r="BY254">
        <v>91</v>
      </c>
      <c r="BZ254">
        <v>12.05</v>
      </c>
      <c r="CA254">
        <v>5160.5083780000004</v>
      </c>
    </row>
    <row r="255" spans="40:79" x14ac:dyDescent="0.25">
      <c r="AN255" t="str">
        <v>Belize</v>
      </c>
      <c r="AO255" s="7">
        <v>68.7</v>
      </c>
      <c r="AP255" s="7">
        <v>67.401729028371221</v>
      </c>
      <c r="AQ255" s="7">
        <v>1.2982709716287815</v>
      </c>
      <c r="AR255" s="7">
        <v>7.056972776402408E-4</v>
      </c>
      <c r="AS255" s="7">
        <v>0.21182067450185166</v>
      </c>
      <c r="AT255" s="7">
        <v>6.3371169151742333E-6</v>
      </c>
      <c r="AU255" s="7">
        <v>-1.3444793839364308</v>
      </c>
      <c r="AV255" s="7">
        <v>-1.1480010505261595</v>
      </c>
      <c r="AW255" s="7">
        <v>0.4602398010840128</v>
      </c>
      <c r="AX255" s="7">
        <v>1.2991878049258612</v>
      </c>
      <c r="AY255" s="7" t="e">
        <v>#N/A</v>
      </c>
      <c r="AZ255" s="7">
        <v>67.401729028371221</v>
      </c>
      <c r="BA255" s="7">
        <v>1.2982709716287815</v>
      </c>
      <c r="BU255" t="b">
        <v>1</v>
      </c>
      <c r="BW255">
        <v>1</v>
      </c>
      <c r="BX255">
        <v>0</v>
      </c>
      <c r="BY255">
        <v>95</v>
      </c>
      <c r="BZ255">
        <v>11.28</v>
      </c>
      <c r="CA255">
        <v>507.30616400000002</v>
      </c>
    </row>
    <row r="256" spans="40:79" x14ac:dyDescent="0.25">
      <c r="AN256" t="str">
        <v>Belize</v>
      </c>
      <c r="AO256" s="7">
        <v>68.400000000000006</v>
      </c>
      <c r="AP256" s="7">
        <v>74.997607141775219</v>
      </c>
      <c r="AQ256" s="7">
        <v>-6.5976071417752138</v>
      </c>
      <c r="AR256" s="7">
        <v>1.297475581204138E-3</v>
      </c>
      <c r="AS256" s="7">
        <v>-1.0767579413257633</v>
      </c>
      <c r="AT256" s="7">
        <v>3.0125149305022027E-4</v>
      </c>
      <c r="AU256" s="7">
        <v>-1.3243863322451119</v>
      </c>
      <c r="AV256" s="7">
        <v>-1.1477726330859033</v>
      </c>
      <c r="AW256" s="7">
        <v>1.0376694759535732</v>
      </c>
      <c r="AX256" s="7">
        <v>-6.6061784970602258</v>
      </c>
      <c r="AY256" s="7" t="e">
        <v>#N/A</v>
      </c>
      <c r="AZ256" s="7">
        <v>74.997607141775219</v>
      </c>
      <c r="BA256" s="7">
        <v>-6.5976071417752138</v>
      </c>
      <c r="BU256" t="b">
        <v>1</v>
      </c>
      <c r="BW256">
        <v>1</v>
      </c>
      <c r="BX256">
        <v>0</v>
      </c>
      <c r="BY256">
        <v>99</v>
      </c>
      <c r="BZ256">
        <v>11.29</v>
      </c>
      <c r="CA256">
        <v>320.31776639999998</v>
      </c>
    </row>
    <row r="257" spans="40:79" x14ac:dyDescent="0.25">
      <c r="AN257" t="str">
        <v>Belize</v>
      </c>
      <c r="AO257" s="7">
        <v>68.5</v>
      </c>
      <c r="AP257" s="7">
        <v>66.817496542164889</v>
      </c>
      <c r="AQ257" s="7">
        <v>1.6825034578351108</v>
      </c>
      <c r="AR257" s="7">
        <v>5.3098071176035835E-4</v>
      </c>
      <c r="AS257" s="7">
        <v>0.27448650832045113</v>
      </c>
      <c r="AT257" s="7">
        <v>8.0053700040444934E-6</v>
      </c>
      <c r="AU257" s="7">
        <v>-1.3243863322451119</v>
      </c>
      <c r="AV257" s="7">
        <v>-1.1419701081382299</v>
      </c>
      <c r="AW257" s="7">
        <v>0.52391460021691616</v>
      </c>
      <c r="AX257" s="7">
        <v>1.6833973093365979</v>
      </c>
      <c r="AY257" s="7" t="e">
        <v>#N/A</v>
      </c>
      <c r="AZ257" s="7">
        <v>66.817496542164889</v>
      </c>
      <c r="BA257" s="7">
        <v>1.6825034578351108</v>
      </c>
      <c r="BU257" t="b">
        <v>1</v>
      </c>
      <c r="BW257">
        <v>1</v>
      </c>
      <c r="BX257">
        <v>0</v>
      </c>
      <c r="BY257">
        <v>1</v>
      </c>
      <c r="BZ257">
        <v>11.01</v>
      </c>
      <c r="CA257">
        <v>2943.3753959999999</v>
      </c>
    </row>
    <row r="258" spans="40:79" x14ac:dyDescent="0.25">
      <c r="AN258" t="str">
        <v>Belize</v>
      </c>
      <c r="AO258" s="7">
        <v>68.2</v>
      </c>
      <c r="AP258" s="7">
        <v>74.669356648547975</v>
      </c>
      <c r="AQ258" s="7">
        <v>-6.4693566485479721</v>
      </c>
      <c r="AR258" s="7">
        <v>1.2072573224658611E-3</v>
      </c>
      <c r="AS258" s="7">
        <v>-1.0557792216032049</v>
      </c>
      <c r="AT258" s="7">
        <v>2.6946395946795995E-4</v>
      </c>
      <c r="AU258" s="7">
        <v>-1.3243863322451119</v>
      </c>
      <c r="AV258" s="7">
        <v>-1.1387803889027905</v>
      </c>
      <c r="AW258" s="7">
        <v>1.0275111783349147</v>
      </c>
      <c r="AX258" s="7">
        <v>-6.4771762670252402</v>
      </c>
      <c r="AY258" s="7" t="e">
        <v>#N/A</v>
      </c>
      <c r="AZ258" s="7">
        <v>74.669356648547975</v>
      </c>
      <c r="BA258" s="7">
        <v>-6.4693566485479721</v>
      </c>
      <c r="BU258" t="b">
        <v>1</v>
      </c>
      <c r="BW258">
        <v>1</v>
      </c>
      <c r="BX258">
        <v>0</v>
      </c>
      <c r="BY258">
        <v>11</v>
      </c>
      <c r="BZ258">
        <v>11.21</v>
      </c>
      <c r="CA258">
        <v>287.2084529</v>
      </c>
    </row>
    <row r="259" spans="40:79" x14ac:dyDescent="0.25">
      <c r="AN259" t="str">
        <v>Belize</v>
      </c>
      <c r="AO259" s="7">
        <v>68.3</v>
      </c>
      <c r="AP259" s="7">
        <v>66.848222844806614</v>
      </c>
      <c r="AQ259" s="7">
        <v>1.4517771551933834</v>
      </c>
      <c r="AR259" s="7">
        <v>5.1051401402030781E-4</v>
      </c>
      <c r="AS259" s="7">
        <v>0.23684299744442303</v>
      </c>
      <c r="AT259" s="7">
        <v>5.7303418572778833E-6</v>
      </c>
      <c r="AU259" s="7">
        <v>-1.3243863322451119</v>
      </c>
      <c r="AV259" s="7">
        <v>-1.1339829551176064</v>
      </c>
      <c r="AW259" s="7">
        <v>0.48666518002053838</v>
      </c>
      <c r="AX259" s="7">
        <v>1.4525186863383854</v>
      </c>
      <c r="AY259" s="7" t="e">
        <v>#N/A</v>
      </c>
      <c r="AZ259" s="7">
        <v>66.848222844806614</v>
      </c>
      <c r="BA259" s="7">
        <v>1.4517771551933834</v>
      </c>
      <c r="BU259" t="b">
        <v>0</v>
      </c>
      <c r="BW259">
        <v>1</v>
      </c>
      <c r="BX259">
        <v>1</v>
      </c>
      <c r="BY259">
        <v>175</v>
      </c>
      <c r="BZ259">
        <v>0</v>
      </c>
      <c r="CA259">
        <v>0</v>
      </c>
    </row>
    <row r="260" spans="40:79" x14ac:dyDescent="0.25">
      <c r="AN260" t="str">
        <v>Benin</v>
      </c>
      <c r="AO260" s="7">
        <v>59.7</v>
      </c>
      <c r="AP260" s="7">
        <v>62.480336008125747</v>
      </c>
      <c r="AQ260" s="7">
        <v>-2.7803360081257438</v>
      </c>
      <c r="AR260" s="7">
        <v>9.8362282719803833E-4</v>
      </c>
      <c r="AS260" s="7">
        <v>-0.45369154517946642</v>
      </c>
      <c r="AT260" s="7">
        <v>4.0532870282249014E-5</v>
      </c>
      <c r="AU260" s="7">
        <v>-1.3243863322451119</v>
      </c>
      <c r="AV260" s="7">
        <v>-1.1320615236656391</v>
      </c>
      <c r="AW260" s="7">
        <v>0.67356628863050028</v>
      </c>
      <c r="AX260" s="7">
        <v>-2.7830735027528215</v>
      </c>
      <c r="AY260" s="7" t="e">
        <v>#N/A</v>
      </c>
      <c r="AZ260" s="7">
        <v>62.480336008125747</v>
      </c>
      <c r="BA260" s="7">
        <v>-2.7803360081257438</v>
      </c>
      <c r="BU260" t="b">
        <v>1</v>
      </c>
      <c r="BW260">
        <v>1</v>
      </c>
      <c r="BX260">
        <v>1</v>
      </c>
      <c r="BY260">
        <v>177</v>
      </c>
      <c r="BZ260">
        <v>6.58</v>
      </c>
      <c r="CA260">
        <v>670.0920883</v>
      </c>
    </row>
    <row r="261" spans="40:79" x14ac:dyDescent="0.25">
      <c r="AN261" t="str">
        <v>Benin</v>
      </c>
      <c r="AO261" s="7">
        <v>59.5</v>
      </c>
      <c r="AP261" s="7">
        <v>62.52302115111592</v>
      </c>
      <c r="AQ261" s="7">
        <v>-3.0230211511159197</v>
      </c>
      <c r="AR261" s="7">
        <v>9.8010510334569007E-4</v>
      </c>
      <c r="AS261" s="7">
        <v>-0.49329171670980493</v>
      </c>
      <c r="AT261" s="7">
        <v>4.7745907792327859E-5</v>
      </c>
      <c r="AU261" s="7">
        <v>-1.3134508315900839</v>
      </c>
      <c r="AV261" s="7">
        <v>-1.1317347899143102</v>
      </c>
      <c r="AW261" s="7">
        <v>0.70234729066880075</v>
      </c>
      <c r="AX261" s="7">
        <v>-3.0259869363548986</v>
      </c>
      <c r="AY261" s="7" t="e">
        <v>#N/A</v>
      </c>
      <c r="AZ261" s="7">
        <v>62.52302115111592</v>
      </c>
      <c r="BA261" s="7">
        <v>-3.0230211511159197</v>
      </c>
      <c r="BU261" t="b">
        <v>1</v>
      </c>
      <c r="BW261">
        <v>1</v>
      </c>
      <c r="BX261">
        <v>1</v>
      </c>
      <c r="BY261">
        <v>18</v>
      </c>
      <c r="BZ261">
        <v>6.56</v>
      </c>
      <c r="CA261">
        <v>629.20185909999998</v>
      </c>
    </row>
    <row r="262" spans="40:79" x14ac:dyDescent="0.25">
      <c r="AN262" t="str">
        <v>Benin</v>
      </c>
      <c r="AO262" s="7">
        <v>59.3</v>
      </c>
      <c r="AP262" s="7">
        <v>62.475676595535248</v>
      </c>
      <c r="AQ262" s="7">
        <v>-3.1756765955352506</v>
      </c>
      <c r="AR262" s="7">
        <v>9.802034033504119E-4</v>
      </c>
      <c r="AS262" s="7">
        <v>-0.51820181146241773</v>
      </c>
      <c r="AT262" s="7">
        <v>5.2695067002145039E-5</v>
      </c>
      <c r="AU262" s="7">
        <v>-1.3134508315900839</v>
      </c>
      <c r="AV262" s="7">
        <v>-1.1303336452988761</v>
      </c>
      <c r="AW262" s="7">
        <v>0.71986235591425241</v>
      </c>
      <c r="AX262" s="7">
        <v>-3.1787924587218344</v>
      </c>
      <c r="AY262" s="7" t="e">
        <v>#N/A</v>
      </c>
      <c r="AZ262" s="7">
        <v>62.475676595535248</v>
      </c>
      <c r="BA262" s="7">
        <v>-3.1756765955352506</v>
      </c>
      <c r="BU262" t="b">
        <v>1</v>
      </c>
      <c r="BW262">
        <v>1</v>
      </c>
      <c r="BX262">
        <v>1</v>
      </c>
      <c r="BY262">
        <v>189</v>
      </c>
      <c r="BZ262">
        <v>6.66</v>
      </c>
      <c r="CA262">
        <v>582.80271849999997</v>
      </c>
    </row>
    <row r="263" spans="40:79" x14ac:dyDescent="0.25">
      <c r="AN263" t="str">
        <v>Benin</v>
      </c>
      <c r="AO263" s="7">
        <v>59.1</v>
      </c>
      <c r="AP263" s="7">
        <v>63.062185607027097</v>
      </c>
      <c r="AQ263" s="7">
        <v>-3.9621856070270951</v>
      </c>
      <c r="AR263" s="7">
        <v>7.1364316819011572E-4</v>
      </c>
      <c r="AS263" s="7">
        <v>-0.64645685136802677</v>
      </c>
      <c r="AT263" s="7">
        <v>5.9689815350388623E-5</v>
      </c>
      <c r="AU263" s="7">
        <v>-1.3091203072128768</v>
      </c>
      <c r="AV263" s="7">
        <v>-1.1274809576230846</v>
      </c>
      <c r="AW263" s="7">
        <v>0.8040254046782519</v>
      </c>
      <c r="AX263" s="7">
        <v>-3.9650152130456551</v>
      </c>
      <c r="AY263" s="7" t="e">
        <v>#N/A</v>
      </c>
      <c r="AZ263" s="7">
        <v>63.062185607027097</v>
      </c>
      <c r="BA263" s="7">
        <v>-3.9621856070270951</v>
      </c>
      <c r="BU263" t="b">
        <v>1</v>
      </c>
      <c r="BW263">
        <v>1</v>
      </c>
      <c r="BX263">
        <v>1</v>
      </c>
      <c r="BY263">
        <v>188</v>
      </c>
      <c r="BZ263">
        <v>6.64</v>
      </c>
      <c r="CA263">
        <v>605.62868920000005</v>
      </c>
    </row>
    <row r="264" spans="40:79" x14ac:dyDescent="0.25">
      <c r="AN264" t="str">
        <v>Benin</v>
      </c>
      <c r="AO264" s="7">
        <v>58.7</v>
      </c>
      <c r="AP264" s="7">
        <v>62.892947979008817</v>
      </c>
      <c r="AQ264" s="7">
        <v>-4.1929479790088138</v>
      </c>
      <c r="AR264" s="7">
        <v>7.3456542003722751E-4</v>
      </c>
      <c r="AS264" s="7">
        <v>-0.68411442408385192</v>
      </c>
      <c r="AT264" s="7">
        <v>6.880771013982152E-5</v>
      </c>
      <c r="AU264" s="7">
        <v>-1.3091203072128768</v>
      </c>
      <c r="AV264" s="7">
        <v>-1.1244184179836092</v>
      </c>
      <c r="AW264" s="7">
        <v>0.82711209886196924</v>
      </c>
      <c r="AX264" s="7">
        <v>-4.1960302377228755</v>
      </c>
      <c r="AY264" s="7" t="e">
        <v>#N/A</v>
      </c>
      <c r="AZ264" s="7">
        <v>62.892947979008817</v>
      </c>
      <c r="BA264" s="7">
        <v>-4.1929479790088138</v>
      </c>
      <c r="BU264" t="b">
        <v>1</v>
      </c>
      <c r="BW264">
        <v>1</v>
      </c>
      <c r="BX264">
        <v>1</v>
      </c>
      <c r="BY264">
        <v>186</v>
      </c>
      <c r="BZ264">
        <v>6.76</v>
      </c>
      <c r="CA264">
        <v>569.95271219999995</v>
      </c>
    </row>
    <row r="265" spans="40:79" x14ac:dyDescent="0.25">
      <c r="AN265" t="str">
        <v>Benin</v>
      </c>
      <c r="AO265" s="7">
        <v>58.4</v>
      </c>
      <c r="AP265" s="7">
        <v>62.592827459484042</v>
      </c>
      <c r="AQ265" s="7">
        <v>-4.1928274594840431</v>
      </c>
      <c r="AR265" s="7">
        <v>7.7962339283500564E-4</v>
      </c>
      <c r="AS265" s="7">
        <v>-0.68411018413105562</v>
      </c>
      <c r="AT265" s="7">
        <v>7.303073760178172E-5</v>
      </c>
      <c r="AU265" s="7">
        <v>-1.3091203072128768</v>
      </c>
      <c r="AV265" s="7">
        <v>-1.1236513610333365</v>
      </c>
      <c r="AW265" s="7">
        <v>0.82710953575149626</v>
      </c>
      <c r="AX265" s="7">
        <v>-4.1960988362954668</v>
      </c>
      <c r="AY265" s="7" t="e">
        <v>#N/A</v>
      </c>
      <c r="AZ265" s="7">
        <v>62.592827459484042</v>
      </c>
      <c r="BA265" s="7">
        <v>-4.1928274594840431</v>
      </c>
      <c r="BU265" t="b">
        <v>1</v>
      </c>
      <c r="BW265">
        <v>1</v>
      </c>
      <c r="BX265">
        <v>1</v>
      </c>
      <c r="BY265">
        <v>184</v>
      </c>
      <c r="BZ265">
        <v>6.85</v>
      </c>
      <c r="CA265">
        <v>549.80960970000001</v>
      </c>
    </row>
    <row r="266" spans="40:79" x14ac:dyDescent="0.25">
      <c r="AN266" t="str">
        <v>Benin</v>
      </c>
      <c r="AO266" s="7">
        <v>57.6</v>
      </c>
      <c r="AP266" s="7">
        <v>61.757014785594713</v>
      </c>
      <c r="AQ266" s="7">
        <v>-4.1570147855947113</v>
      </c>
      <c r="AR266" s="7">
        <v>8.4460685793752508E-4</v>
      </c>
      <c r="AS266" s="7">
        <v>-0.67828897237228059</v>
      </c>
      <c r="AT266" s="7">
        <v>7.7782352645536289E-5</v>
      </c>
      <c r="AU266" s="7">
        <v>-1.3091203072128768</v>
      </c>
      <c r="AV266" s="7">
        <v>-1.1228951723431713</v>
      </c>
      <c r="AW266" s="7">
        <v>0.82358300879284818</v>
      </c>
      <c r="AX266" s="7">
        <v>-4.1605287967490918</v>
      </c>
      <c r="AY266" s="7" t="e">
        <v>#N/A</v>
      </c>
      <c r="AZ266" s="7">
        <v>61.757014785594713</v>
      </c>
      <c r="BA266" s="7">
        <v>-4.1570147855947113</v>
      </c>
      <c r="BU266" t="b">
        <v>1</v>
      </c>
      <c r="BW266">
        <v>1</v>
      </c>
      <c r="BX266">
        <v>1</v>
      </c>
      <c r="BY266">
        <v>181</v>
      </c>
      <c r="BZ266">
        <v>7.22</v>
      </c>
      <c r="CA266">
        <v>51.252324219999998</v>
      </c>
    </row>
    <row r="267" spans="40:79" x14ac:dyDescent="0.25">
      <c r="AN267" t="str">
        <v>Benin</v>
      </c>
      <c r="AO267" s="7">
        <v>57.1</v>
      </c>
      <c r="AP267" s="7">
        <v>61.474778333825427</v>
      </c>
      <c r="AQ267" s="7">
        <v>-4.3747783338254251</v>
      </c>
      <c r="AR267" s="7">
        <v>8.9451875317163353E-4</v>
      </c>
      <c r="AS267" s="7">
        <v>-0.71383869728918259</v>
      </c>
      <c r="AT267" s="7">
        <v>9.1244832588664065E-5</v>
      </c>
      <c r="AU267" s="7">
        <v>-1.3091203072128768</v>
      </c>
      <c r="AV267" s="7">
        <v>-1.1128331534208915</v>
      </c>
      <c r="AW267" s="7">
        <v>0.84488975451782022</v>
      </c>
      <c r="AX267" s="7">
        <v>-4.3786951587593572</v>
      </c>
      <c r="AY267" s="7" t="e">
        <v>#N/A</v>
      </c>
      <c r="AZ267" s="7">
        <v>61.474778333825427</v>
      </c>
      <c r="BA267" s="7">
        <v>-4.3747783338254251</v>
      </c>
      <c r="BU267" t="b">
        <v>1</v>
      </c>
      <c r="BW267">
        <v>1</v>
      </c>
      <c r="BX267">
        <v>1</v>
      </c>
      <c r="BY267">
        <v>181</v>
      </c>
      <c r="BZ267">
        <v>7.24</v>
      </c>
      <c r="CA267">
        <v>69.630510470000004</v>
      </c>
    </row>
    <row r="268" spans="40:79" x14ac:dyDescent="0.25">
      <c r="AN268" t="str">
        <v>Benin</v>
      </c>
      <c r="AO268" s="7">
        <v>56.8</v>
      </c>
      <c r="AP268" s="7">
        <v>61.498629904830089</v>
      </c>
      <c r="AQ268" s="7">
        <v>-4.6986299048300921</v>
      </c>
      <c r="AR268" s="7">
        <v>8.8838919738748489E-4</v>
      </c>
      <c r="AS268" s="7">
        <v>-0.76667965911731906</v>
      </c>
      <c r="AT268" s="7">
        <v>1.045314899797783E-4</v>
      </c>
      <c r="AU268" s="7">
        <v>-1.298400030715966</v>
      </c>
      <c r="AV268" s="7">
        <v>-1.1117714750481862</v>
      </c>
      <c r="AW268" s="7">
        <v>0.87560245495162881</v>
      </c>
      <c r="AX268" s="7">
        <v>-4.7028078285023227</v>
      </c>
      <c r="AY268" s="7" t="e">
        <v>#N/A</v>
      </c>
      <c r="AZ268" s="7">
        <v>61.498629904830089</v>
      </c>
      <c r="BA268" s="7">
        <v>-4.6986299048300921</v>
      </c>
      <c r="BU268" t="b">
        <v>1</v>
      </c>
      <c r="BW268">
        <v>1</v>
      </c>
      <c r="BX268">
        <v>1</v>
      </c>
      <c r="BY268">
        <v>184</v>
      </c>
      <c r="BZ268">
        <v>6.48</v>
      </c>
      <c r="CA268">
        <v>387.33249280000001</v>
      </c>
    </row>
    <row r="269" spans="40:79" x14ac:dyDescent="0.25">
      <c r="AN269" t="str">
        <v>Benin</v>
      </c>
      <c r="AO269" s="7">
        <v>56.5</v>
      </c>
      <c r="AP269" s="7">
        <v>61.389639694313686</v>
      </c>
      <c r="AQ269" s="7">
        <v>-4.8896396943136864</v>
      </c>
      <c r="AR269" s="7">
        <v>9.0324581998504861E-4</v>
      </c>
      <c r="AS269" s="7">
        <v>-0.79785282991116069</v>
      </c>
      <c r="AT269" s="7">
        <v>1.1509964591568482E-4</v>
      </c>
      <c r="AU269" s="7">
        <v>-1.298400030715966</v>
      </c>
      <c r="AV269" s="7">
        <v>-1.1100279363564036</v>
      </c>
      <c r="AW269" s="7">
        <v>0.89322607995465553</v>
      </c>
      <c r="AX269" s="7">
        <v>-4.8940602337625876</v>
      </c>
      <c r="AY269" s="7" t="e">
        <v>#N/A</v>
      </c>
      <c r="AZ269" s="7">
        <v>61.389639694313686</v>
      </c>
      <c r="BA269" s="7">
        <v>-4.8896396943136864</v>
      </c>
      <c r="BU269" t="b">
        <v>1</v>
      </c>
      <c r="BW269">
        <v>1</v>
      </c>
      <c r="BX269">
        <v>1</v>
      </c>
      <c r="BY269">
        <v>191</v>
      </c>
      <c r="BZ269">
        <v>6.25</v>
      </c>
      <c r="CA269">
        <v>365.79989599999999</v>
      </c>
    </row>
    <row r="270" spans="40:79" x14ac:dyDescent="0.25">
      <c r="AN270" t="str">
        <v>Benin</v>
      </c>
      <c r="AO270" s="7">
        <v>56.1</v>
      </c>
      <c r="AP270" s="7">
        <v>61.399410979368582</v>
      </c>
      <c r="AQ270" s="7">
        <v>-5.2994109793685809</v>
      </c>
      <c r="AR270" s="7">
        <v>9.000088906914867E-4</v>
      </c>
      <c r="AS270" s="7">
        <v>-0.86471467465940455</v>
      </c>
      <c r="AT270" s="7">
        <v>1.3471423792463287E-4</v>
      </c>
      <c r="AU270" s="7">
        <v>-1.2941534231556555</v>
      </c>
      <c r="AV270" s="7">
        <v>-1.109997651932769</v>
      </c>
      <c r="AW270" s="7">
        <v>0.9299003573821254</v>
      </c>
      <c r="AX270" s="7">
        <v>-5.3041847928400081</v>
      </c>
      <c r="AY270" s="7" t="e">
        <v>#N/A</v>
      </c>
      <c r="AZ270" s="7">
        <v>61.399410979368582</v>
      </c>
      <c r="BA270" s="7">
        <v>-5.2994109793685809</v>
      </c>
      <c r="BU270" t="b">
        <v>1</v>
      </c>
      <c r="BW270">
        <v>1</v>
      </c>
      <c r="BX270">
        <v>1</v>
      </c>
      <c r="BY270">
        <v>197</v>
      </c>
      <c r="BZ270">
        <v>6.2</v>
      </c>
      <c r="CA270">
        <v>325.68074619999999</v>
      </c>
    </row>
    <row r="271" spans="40:79" x14ac:dyDescent="0.25">
      <c r="AN271" t="str">
        <v>Benin</v>
      </c>
      <c r="AO271" s="7">
        <v>55.8</v>
      </c>
      <c r="AP271" s="7">
        <v>61.473881473255389</v>
      </c>
      <c r="AQ271" s="7">
        <v>-5.6738814732553919</v>
      </c>
      <c r="AR271" s="7">
        <v>8.6949021707695092E-4</v>
      </c>
      <c r="AS271" s="7">
        <v>-0.92580357682545689</v>
      </c>
      <c r="AT271" s="7">
        <v>1.4917985592449148E-4</v>
      </c>
      <c r="AU271" s="7">
        <v>-1.2941534231556555</v>
      </c>
      <c r="AV271" s="7">
        <v>-1.1068389274523223</v>
      </c>
      <c r="AW271" s="7">
        <v>0.96218687209162068</v>
      </c>
      <c r="AX271" s="7">
        <v>-5.6788191509516937</v>
      </c>
      <c r="AY271" s="7" t="e">
        <v>#N/A</v>
      </c>
      <c r="AZ271" s="7">
        <v>61.473881473255389</v>
      </c>
      <c r="BA271" s="7">
        <v>-5.6738814732553919</v>
      </c>
      <c r="BU271" t="b">
        <v>1</v>
      </c>
      <c r="BW271">
        <v>1</v>
      </c>
      <c r="BX271">
        <v>1</v>
      </c>
      <c r="BY271">
        <v>21</v>
      </c>
      <c r="BZ271">
        <v>5.67</v>
      </c>
      <c r="CA271">
        <v>312.79959459999998</v>
      </c>
    </row>
    <row r="272" spans="40:79" x14ac:dyDescent="0.25">
      <c r="AN272" t="str">
        <v>Benin</v>
      </c>
      <c r="AO272" s="7">
        <v>55.6</v>
      </c>
      <c r="AP272" s="7">
        <v>61.536472340855802</v>
      </c>
      <c r="AQ272" s="7">
        <v>-5.9364723408558007</v>
      </c>
      <c r="AR272" s="7">
        <v>8.769304664893768E-4</v>
      </c>
      <c r="AS272" s="7">
        <v>-0.96865396581437579</v>
      </c>
      <c r="AT272" s="7">
        <v>1.6470754319870614E-4</v>
      </c>
      <c r="AU272" s="7">
        <v>-1.2941534231556555</v>
      </c>
      <c r="AV272" s="7">
        <v>-1.1046769092916753</v>
      </c>
      <c r="AW272" s="7">
        <v>0.98420219762728423</v>
      </c>
      <c r="AX272" s="7">
        <v>-5.9416827835108768</v>
      </c>
      <c r="AY272" s="7" t="e">
        <v>#N/A</v>
      </c>
      <c r="AZ272" s="7">
        <v>61.536472340855802</v>
      </c>
      <c r="BA272" s="7">
        <v>-5.9364723408558007</v>
      </c>
      <c r="BU272" t="b">
        <v>1</v>
      </c>
      <c r="BW272">
        <v>1</v>
      </c>
      <c r="BX272">
        <v>1</v>
      </c>
      <c r="BY272">
        <v>199</v>
      </c>
      <c r="BZ272">
        <v>4.99</v>
      </c>
      <c r="CA272">
        <v>262.8299189</v>
      </c>
    </row>
    <row r="273" spans="40:79" x14ac:dyDescent="0.25">
      <c r="AN273" t="str">
        <v>Benin</v>
      </c>
      <c r="AO273" s="7">
        <v>55.5</v>
      </c>
      <c r="AP273" s="7">
        <v>61.650782389339739</v>
      </c>
      <c r="AQ273" s="7">
        <v>-6.1507823893397386</v>
      </c>
      <c r="AR273" s="7">
        <v>8.5761640130053117E-4</v>
      </c>
      <c r="AS273" s="7">
        <v>-1.0036132278798369</v>
      </c>
      <c r="AT273" s="7">
        <v>1.7291331826213295E-4</v>
      </c>
      <c r="AU273" s="7">
        <v>-1.28782692991528</v>
      </c>
      <c r="AV273" s="7">
        <v>-1.1042346035909036</v>
      </c>
      <c r="AW273" s="7">
        <v>1.0018049849545754</v>
      </c>
      <c r="AX273" s="7">
        <v>-6.1560619290174863</v>
      </c>
      <c r="AY273" s="7" t="e">
        <v>#N/A</v>
      </c>
      <c r="AZ273" s="7">
        <v>61.650782389339739</v>
      </c>
      <c r="BA273" s="7">
        <v>-6.1507823893397386</v>
      </c>
      <c r="BU273" t="b">
        <v>1</v>
      </c>
      <c r="BW273">
        <v>1</v>
      </c>
      <c r="BX273">
        <v>1</v>
      </c>
      <c r="BY273">
        <v>21</v>
      </c>
      <c r="BZ273">
        <v>4.9000000000000004</v>
      </c>
      <c r="CA273">
        <v>251.65869290000001</v>
      </c>
    </row>
    <row r="274" spans="40:79" x14ac:dyDescent="0.25">
      <c r="AN274" t="str">
        <v>Benin</v>
      </c>
      <c r="AO274" s="7">
        <v>55.4</v>
      </c>
      <c r="AP274" s="7">
        <v>61.753505129589414</v>
      </c>
      <c r="AQ274" s="7">
        <v>-6.3535051295894149</v>
      </c>
      <c r="AR274" s="7">
        <v>8.4028352789348483E-4</v>
      </c>
      <c r="AS274" s="7">
        <v>-1.0366821779605038</v>
      </c>
      <c r="AT274" s="7">
        <v>1.8076410474958371E-4</v>
      </c>
      <c r="AU274" s="7">
        <v>-1.28782692991528</v>
      </c>
      <c r="AV274" s="7">
        <v>-1.1041015200839852</v>
      </c>
      <c r="AW274" s="7">
        <v>1.0181759071793557</v>
      </c>
      <c r="AX274" s="7">
        <v>-6.3588483651270034</v>
      </c>
      <c r="AY274" s="7" t="e">
        <v>#N/A</v>
      </c>
      <c r="AZ274" s="7">
        <v>61.753505129589414</v>
      </c>
      <c r="BA274" s="7">
        <v>-6.3535051295894149</v>
      </c>
      <c r="BU274" t="b">
        <v>1</v>
      </c>
      <c r="BW274">
        <v>1</v>
      </c>
      <c r="BX274">
        <v>1</v>
      </c>
      <c r="BY274">
        <v>196</v>
      </c>
      <c r="BZ274">
        <v>4.79</v>
      </c>
      <c r="CA274">
        <v>219.02398360000001</v>
      </c>
    </row>
    <row r="275" spans="40:79" x14ac:dyDescent="0.25">
      <c r="AN275" t="str">
        <v>Bhutan</v>
      </c>
      <c r="AO275" s="7">
        <v>69.400000000000006</v>
      </c>
      <c r="AP275" s="7">
        <v>64.149373052647732</v>
      </c>
      <c r="AQ275" s="7">
        <v>5.2506269473522735</v>
      </c>
      <c r="AR275" s="7">
        <v>8.9164338026363483E-4</v>
      </c>
      <c r="AS275" s="7">
        <v>0.85675090727751479</v>
      </c>
      <c r="AT275" s="7">
        <v>1.3101401011442025E-4</v>
      </c>
      <c r="AU275" s="7">
        <v>-1.2836377389918507</v>
      </c>
      <c r="AV275" s="7">
        <v>-1.1012495334945038</v>
      </c>
      <c r="AW275" s="7">
        <v>0.92560839844802334</v>
      </c>
      <c r="AX275" s="7">
        <v>5.255312812232515</v>
      </c>
      <c r="AY275" s="7" t="e">
        <v>#N/A</v>
      </c>
      <c r="AZ275" s="7">
        <v>64.149373052647732</v>
      </c>
      <c r="BA275" s="7">
        <v>5.2506269473522735</v>
      </c>
      <c r="BU275" t="b">
        <v>0</v>
      </c>
      <c r="BW275">
        <v>1</v>
      </c>
      <c r="BX275">
        <v>1</v>
      </c>
      <c r="BY275">
        <v>249</v>
      </c>
      <c r="BZ275">
        <v>0</v>
      </c>
      <c r="CA275">
        <v>0</v>
      </c>
    </row>
    <row r="276" spans="40:79" x14ac:dyDescent="0.25">
      <c r="AN276" t="str">
        <v>Bhutan</v>
      </c>
      <c r="AO276" s="7">
        <v>69.099999999999994</v>
      </c>
      <c r="AP276" s="7">
        <v>63.900678371703279</v>
      </c>
      <c r="AQ276" s="7">
        <v>5.1993216282967154</v>
      </c>
      <c r="AR276" s="7">
        <v>8.9688310932520786E-4</v>
      </c>
      <c r="AS276" s="7">
        <v>0.84838158331286639</v>
      </c>
      <c r="AT276" s="7">
        <v>1.2922245617126034E-4</v>
      </c>
      <c r="AU276" s="7">
        <v>-1.2836377389918507</v>
      </c>
      <c r="AV276" s="7">
        <v>-1.0979113617331839</v>
      </c>
      <c r="AW276" s="7">
        <v>0.92107631785475108</v>
      </c>
      <c r="AX276" s="7">
        <v>5.203988998130253</v>
      </c>
      <c r="AY276" s="7" t="e">
        <v>#N/A</v>
      </c>
      <c r="AZ276" s="7">
        <v>63.900678371703279</v>
      </c>
      <c r="BA276" s="7">
        <v>5.1993216282967154</v>
      </c>
      <c r="BU276" t="b">
        <v>1</v>
      </c>
      <c r="BW276">
        <v>1</v>
      </c>
      <c r="BX276">
        <v>1</v>
      </c>
      <c r="BY276">
        <v>252</v>
      </c>
      <c r="BZ276">
        <v>0.01</v>
      </c>
      <c r="CA276">
        <v>90.122067909999998</v>
      </c>
    </row>
    <row r="277" spans="40:79" x14ac:dyDescent="0.25">
      <c r="AN277" t="str">
        <v>Bhutan</v>
      </c>
      <c r="AO277" s="7">
        <v>68.7</v>
      </c>
      <c r="AP277" s="7">
        <v>63.826385618941998</v>
      </c>
      <c r="AQ277" s="7">
        <v>4.8736143810580046</v>
      </c>
      <c r="AR277" s="7">
        <v>9.0428038637076929E-4</v>
      </c>
      <c r="AS277" s="7">
        <v>0.79523835745664284</v>
      </c>
      <c r="AT277" s="7">
        <v>1.1447763474158929E-4</v>
      </c>
      <c r="AU277" s="7">
        <v>-1.2836377389918507</v>
      </c>
      <c r="AV277" s="7">
        <v>-1.0948196011427012</v>
      </c>
      <c r="AW277" s="7">
        <v>0.89176137921343224</v>
      </c>
      <c r="AX277" s="7">
        <v>4.8780254838272468</v>
      </c>
      <c r="AY277" s="7" t="e">
        <v>#N/A</v>
      </c>
      <c r="AZ277" s="7">
        <v>63.826385618941998</v>
      </c>
      <c r="BA277" s="7">
        <v>4.8736143810580046</v>
      </c>
      <c r="BU277" t="b">
        <v>1</v>
      </c>
      <c r="BW277">
        <v>1</v>
      </c>
      <c r="BX277">
        <v>1</v>
      </c>
      <c r="BY277">
        <v>251</v>
      </c>
      <c r="BZ277">
        <v>0.01</v>
      </c>
      <c r="CA277">
        <v>87.408042300000005</v>
      </c>
    </row>
    <row r="278" spans="40:79" x14ac:dyDescent="0.25">
      <c r="AN278" t="str">
        <v>Bhutan</v>
      </c>
      <c r="AO278" s="7">
        <v>68.3</v>
      </c>
      <c r="AP278" s="7">
        <v>63.882520449057388</v>
      </c>
      <c r="AQ278" s="7">
        <v>4.417479550942609</v>
      </c>
      <c r="AR278" s="7">
        <v>8.5999455107021539E-4</v>
      </c>
      <c r="AS278" s="7">
        <v>0.720793861139709</v>
      </c>
      <c r="AT278" s="7">
        <v>8.9437881823651674E-5</v>
      </c>
      <c r="AU278" s="7">
        <v>-1.2836377389918507</v>
      </c>
      <c r="AV278" s="7">
        <v>-1.0938707994199046</v>
      </c>
      <c r="AW278" s="7">
        <v>0.84899579571380035</v>
      </c>
      <c r="AX278" s="7">
        <v>4.4212818292244878</v>
      </c>
      <c r="AY278" s="7" t="e">
        <v>#N/A</v>
      </c>
      <c r="AZ278" s="7">
        <v>63.882520449057388</v>
      </c>
      <c r="BA278" s="7">
        <v>4.417479550942609</v>
      </c>
      <c r="BU278" t="b">
        <v>1</v>
      </c>
      <c r="BW278">
        <v>1</v>
      </c>
      <c r="BX278">
        <v>1</v>
      </c>
      <c r="BY278">
        <v>251</v>
      </c>
      <c r="BZ278">
        <v>0.01</v>
      </c>
      <c r="CA278">
        <v>9.8040746700000003</v>
      </c>
    </row>
    <row r="279" spans="40:79" x14ac:dyDescent="0.25">
      <c r="AN279" t="str">
        <v>Bhutan</v>
      </c>
      <c r="AO279" s="7">
        <v>67.900000000000006</v>
      </c>
      <c r="AP279" s="7">
        <v>63.740440867231989</v>
      </c>
      <c r="AQ279" s="7">
        <v>4.1595591327680168</v>
      </c>
      <c r="AR279" s="7">
        <v>8.538976750047441E-4</v>
      </c>
      <c r="AS279" s="7">
        <v>0.67870728223331533</v>
      </c>
      <c r="AT279" s="7">
        <v>7.87357277871487E-5</v>
      </c>
      <c r="AU279" s="7">
        <v>-1.275326267045058</v>
      </c>
      <c r="AV279" s="7">
        <v>-1.0875296462647983</v>
      </c>
      <c r="AW279" s="7">
        <v>0.82383692696632349</v>
      </c>
      <c r="AX279" s="7">
        <v>4.1631140061386382</v>
      </c>
      <c r="AY279" s="7" t="e">
        <v>#N/A</v>
      </c>
      <c r="AZ279" s="7">
        <v>63.740440867231989</v>
      </c>
      <c r="BA279" s="7">
        <v>4.1595591327680168</v>
      </c>
      <c r="BU279" t="b">
        <v>1</v>
      </c>
      <c r="BW279">
        <v>1</v>
      </c>
      <c r="BX279">
        <v>1</v>
      </c>
      <c r="BY279">
        <v>251</v>
      </c>
      <c r="BZ279">
        <v>1.4</v>
      </c>
      <c r="CA279">
        <v>110.26336190000001</v>
      </c>
    </row>
    <row r="280" spans="40:79" x14ac:dyDescent="0.25">
      <c r="AN280" t="str">
        <v>Bhutan</v>
      </c>
      <c r="AO280" s="7">
        <v>67.400000000000006</v>
      </c>
      <c r="AP280" s="7">
        <v>63.389400274073815</v>
      </c>
      <c r="AQ280" s="7">
        <v>4.0105997259261912</v>
      </c>
      <c r="AR280" s="7">
        <v>8.8667554523813325E-4</v>
      </c>
      <c r="AS280" s="7">
        <v>0.65441259602536839</v>
      </c>
      <c r="AT280" s="7">
        <v>7.6012195276419509E-5</v>
      </c>
      <c r="AU280" s="7">
        <v>-1.275326267045058</v>
      </c>
      <c r="AV280" s="7">
        <v>-1.0809919106070887</v>
      </c>
      <c r="AW280" s="7">
        <v>0.80895772202592164</v>
      </c>
      <c r="AX280" s="7">
        <v>4.0141589825306996</v>
      </c>
      <c r="AY280" s="7" t="e">
        <v>#N/A</v>
      </c>
      <c r="AZ280" s="7">
        <v>63.389400274073815</v>
      </c>
      <c r="BA280" s="7">
        <v>4.0105997259261912</v>
      </c>
      <c r="BU280" t="b">
        <v>1</v>
      </c>
      <c r="BW280">
        <v>1</v>
      </c>
      <c r="BX280">
        <v>1</v>
      </c>
      <c r="BY280">
        <v>254</v>
      </c>
      <c r="BZ280">
        <v>1.33</v>
      </c>
      <c r="CA280">
        <v>94.257379169999993</v>
      </c>
    </row>
    <row r="281" spans="40:79" x14ac:dyDescent="0.25">
      <c r="AN281" t="str">
        <v>Bhutan</v>
      </c>
      <c r="AO281" s="7">
        <v>67</v>
      </c>
      <c r="AP281" s="7">
        <v>63.48371336398656</v>
      </c>
      <c r="AQ281" s="7">
        <v>3.5162866360134402</v>
      </c>
      <c r="AR281" s="7">
        <v>8.8697803428116186E-4</v>
      </c>
      <c r="AS281" s="7">
        <v>0.57375524146815993</v>
      </c>
      <c r="AT281" s="7">
        <v>5.844960399325499E-5</v>
      </c>
      <c r="AU281" s="7">
        <v>-1.275326267045058</v>
      </c>
      <c r="AV281" s="7">
        <v>-1.0803171362517991</v>
      </c>
      <c r="AW281" s="7">
        <v>0.75746633025380072</v>
      </c>
      <c r="AX281" s="7">
        <v>3.5194082738460088</v>
      </c>
      <c r="AY281" s="7" t="e">
        <v>#N/A</v>
      </c>
      <c r="AZ281" s="7">
        <v>63.48371336398656</v>
      </c>
      <c r="BA281" s="7">
        <v>3.5162866360134402</v>
      </c>
      <c r="BU281" t="b">
        <v>1</v>
      </c>
      <c r="BW281">
        <v>1</v>
      </c>
      <c r="BX281">
        <v>1</v>
      </c>
      <c r="BY281">
        <v>259</v>
      </c>
      <c r="BZ281">
        <v>1.1599999999999999</v>
      </c>
      <c r="CA281">
        <v>71.013992490000007</v>
      </c>
    </row>
    <row r="282" spans="40:79" x14ac:dyDescent="0.25">
      <c r="AN282" t="str">
        <v>Bhutan</v>
      </c>
      <c r="AO282" s="7">
        <v>66.5</v>
      </c>
      <c r="AP282" s="7">
        <v>63.275949962588506</v>
      </c>
      <c r="AQ282" s="7">
        <v>3.2240500374114944</v>
      </c>
      <c r="AR282" s="7">
        <v>9.0869154169284649E-4</v>
      </c>
      <c r="AS282" s="7">
        <v>0.52607648361874726</v>
      </c>
      <c r="AT282" s="7">
        <v>5.0342998321430752E-5</v>
      </c>
      <c r="AU282" s="7">
        <v>-1.275326267045058</v>
      </c>
      <c r="AV282" s="7">
        <v>-1.0799997214223969</v>
      </c>
      <c r="AW282" s="7">
        <v>0.72531130117953302</v>
      </c>
      <c r="AX282" s="7">
        <v>3.2269823689953925</v>
      </c>
      <c r="AY282" s="7" t="e">
        <v>#N/A</v>
      </c>
      <c r="AZ282" s="7">
        <v>63.275949962588506</v>
      </c>
      <c r="BA282" s="7">
        <v>3.2240500374114944</v>
      </c>
      <c r="BU282" t="b">
        <v>1</v>
      </c>
      <c r="BW282">
        <v>1</v>
      </c>
      <c r="BX282">
        <v>1</v>
      </c>
      <c r="BY282">
        <v>278</v>
      </c>
      <c r="BZ282">
        <v>1.28</v>
      </c>
      <c r="CA282">
        <v>7.6154301259999997</v>
      </c>
    </row>
    <row r="283" spans="40:79" x14ac:dyDescent="0.25">
      <c r="AN283" t="str">
        <v>Bhutan</v>
      </c>
      <c r="AO283" s="7">
        <v>65.8</v>
      </c>
      <c r="AP283" s="7">
        <v>62.944767547402876</v>
      </c>
      <c r="AQ283" s="7">
        <v>2.8552324525971216</v>
      </c>
      <c r="AR283" s="7">
        <v>8.9666260906879009E-4</v>
      </c>
      <c r="AS283" s="7">
        <v>0.46589277115996708</v>
      </c>
      <c r="AT283" s="7">
        <v>3.896014727201047E-5</v>
      </c>
      <c r="AU283" s="7">
        <v>-1.275326267045058</v>
      </c>
      <c r="AV283" s="7">
        <v>-1.0767579413257633</v>
      </c>
      <c r="AW283" s="7">
        <v>0.68256338252206816</v>
      </c>
      <c r="AX283" s="7">
        <v>2.8577949304556478</v>
      </c>
      <c r="AY283" s="7" t="e">
        <v>#N/A</v>
      </c>
      <c r="AZ283" s="7">
        <v>62.944767547402876</v>
      </c>
      <c r="BA283" s="7">
        <v>2.8552324525971216</v>
      </c>
      <c r="BU283" t="b">
        <v>1</v>
      </c>
      <c r="BW283">
        <v>1</v>
      </c>
      <c r="BX283">
        <v>1</v>
      </c>
      <c r="BY283">
        <v>283</v>
      </c>
      <c r="BZ283">
        <v>1.1200000000000001</v>
      </c>
      <c r="CA283">
        <v>7.49281752</v>
      </c>
    </row>
    <row r="284" spans="40:79" x14ac:dyDescent="0.25">
      <c r="AN284" t="str">
        <v>Bhutan</v>
      </c>
      <c r="AO284" s="7">
        <v>65</v>
      </c>
      <c r="AP284" s="7">
        <v>62.697554869413921</v>
      </c>
      <c r="AQ284" s="7">
        <v>2.3024451305860794</v>
      </c>
      <c r="AR284" s="7">
        <v>8.3640307029101313E-4</v>
      </c>
      <c r="AS284" s="7">
        <v>0.37568226497111196</v>
      </c>
      <c r="AT284" s="7">
        <v>2.3629275094359666E-5</v>
      </c>
      <c r="AU284" s="7">
        <v>-1.275326267045058</v>
      </c>
      <c r="AV284" s="7">
        <v>-1.0756122493700362</v>
      </c>
      <c r="AW284" s="7">
        <v>0.6129292495640194</v>
      </c>
      <c r="AX284" s="7">
        <v>2.3043725148325795</v>
      </c>
      <c r="AY284" s="7" t="e">
        <v>#N/A</v>
      </c>
      <c r="AZ284" s="7">
        <v>62.697554869413921</v>
      </c>
      <c r="BA284" s="7">
        <v>2.3024451305860794</v>
      </c>
      <c r="BU284" t="b">
        <v>1</v>
      </c>
      <c r="BW284">
        <v>1</v>
      </c>
      <c r="BX284">
        <v>1</v>
      </c>
      <c r="BY284">
        <v>284</v>
      </c>
      <c r="BZ284">
        <v>1.19</v>
      </c>
      <c r="CA284">
        <v>75.914294960000007</v>
      </c>
    </row>
    <row r="285" spans="40:79" x14ac:dyDescent="0.25">
      <c r="AN285" t="str">
        <v>Bhutan</v>
      </c>
      <c r="AO285" s="7">
        <v>64.2</v>
      </c>
      <c r="AP285" s="7">
        <v>62.298146394336733</v>
      </c>
      <c r="AQ285" s="7">
        <v>1.9018536056632698</v>
      </c>
      <c r="AR285" s="7">
        <v>8.2954244582722817E-4</v>
      </c>
      <c r="AS285" s="7">
        <v>0.31031802137460024</v>
      </c>
      <c r="AT285" s="7">
        <v>1.5989799522173763E-5</v>
      </c>
      <c r="AU285" s="7">
        <v>-1.2630217791675411</v>
      </c>
      <c r="AV285" s="7">
        <v>-1.0709004056260074</v>
      </c>
      <c r="AW285" s="7">
        <v>0.55706195470037279</v>
      </c>
      <c r="AX285" s="7">
        <v>1.9034325837842894</v>
      </c>
      <c r="AY285" s="7" t="e">
        <v>#N/A</v>
      </c>
      <c r="AZ285" s="7">
        <v>62.298146394336733</v>
      </c>
      <c r="BA285" s="7">
        <v>1.9018536056632698</v>
      </c>
      <c r="BU285" t="b">
        <v>1</v>
      </c>
      <c r="BW285">
        <v>1</v>
      </c>
      <c r="BX285">
        <v>1</v>
      </c>
      <c r="BY285">
        <v>285</v>
      </c>
      <c r="BZ285">
        <v>1.1299999999999999</v>
      </c>
      <c r="CA285">
        <v>7.1069973549999998</v>
      </c>
    </row>
    <row r="286" spans="40:79" x14ac:dyDescent="0.25">
      <c r="AN286" t="str">
        <v>Bhutan</v>
      </c>
      <c r="AO286" s="7">
        <v>63.3</v>
      </c>
      <c r="AP286" s="7">
        <v>61.698589260752904</v>
      </c>
      <c r="AQ286" s="7">
        <v>1.6014107392470933</v>
      </c>
      <c r="AR286" s="7">
        <v>9.5551973669211481E-4</v>
      </c>
      <c r="AS286" s="7">
        <v>0.26131240673618317</v>
      </c>
      <c r="AT286" s="7">
        <v>1.3061856036998957E-5</v>
      </c>
      <c r="AU286" s="7">
        <v>-1.2630217791675411</v>
      </c>
      <c r="AV286" s="7">
        <v>-1.0695832166559911</v>
      </c>
      <c r="AW286" s="7">
        <v>0.51118725212605132</v>
      </c>
      <c r="AX286" s="7">
        <v>1.6029423823301903</v>
      </c>
      <c r="AY286" s="7" t="e">
        <v>#N/A</v>
      </c>
      <c r="AZ286" s="7">
        <v>61.698589260752904</v>
      </c>
      <c r="BA286" s="7">
        <v>1.6014107392470933</v>
      </c>
      <c r="BU286" t="b">
        <v>1</v>
      </c>
      <c r="BW286">
        <v>1</v>
      </c>
      <c r="BX286">
        <v>1</v>
      </c>
      <c r="BY286">
        <v>285</v>
      </c>
      <c r="BZ286">
        <v>1.1499999999999999</v>
      </c>
      <c r="CA286">
        <v>10.73628066</v>
      </c>
    </row>
    <row r="287" spans="40:79" x14ac:dyDescent="0.25">
      <c r="AN287" t="str">
        <v>Bhutan</v>
      </c>
      <c r="AO287" s="7">
        <v>62.5</v>
      </c>
      <c r="AP287" s="7">
        <v>61.293644002460745</v>
      </c>
      <c r="AQ287" s="7">
        <v>1.206355997539255</v>
      </c>
      <c r="AR287" s="7">
        <v>1.0499863656423455E-3</v>
      </c>
      <c r="AS287" s="7">
        <v>0.19685811160162692</v>
      </c>
      <c r="AT287" s="7">
        <v>8.1466025285175218E-6</v>
      </c>
      <c r="AU287" s="7">
        <v>-1.2630217791675411</v>
      </c>
      <c r="AV287" s="7">
        <v>-1.0682653510182503</v>
      </c>
      <c r="AW287" s="7">
        <v>0.44368695225533389</v>
      </c>
      <c r="AX287" s="7">
        <v>1.2076239862596503</v>
      </c>
      <c r="AY287" s="7" t="e">
        <v>#N/A</v>
      </c>
      <c r="AZ287" s="7">
        <v>61.293644002460745</v>
      </c>
      <c r="BA287" s="7">
        <v>1.206355997539255</v>
      </c>
      <c r="BU287" t="b">
        <v>1</v>
      </c>
      <c r="BW287">
        <v>1</v>
      </c>
      <c r="BX287">
        <v>1</v>
      </c>
      <c r="BY287">
        <v>285</v>
      </c>
      <c r="BZ287">
        <v>1.35</v>
      </c>
      <c r="CA287">
        <v>8.9318272969999999</v>
      </c>
    </row>
    <row r="288" spans="40:79" x14ac:dyDescent="0.25">
      <c r="AN288" t="str">
        <v>Bhutan</v>
      </c>
      <c r="AO288" s="7">
        <v>61.7</v>
      </c>
      <c r="AP288" s="7">
        <v>72.367730276757385</v>
      </c>
      <c r="AQ288" s="7">
        <v>-10.667730276757382</v>
      </c>
      <c r="AR288" s="7">
        <v>1.4797454495402255E-3</v>
      </c>
      <c r="AS288" s="7">
        <v>-1.74117848717697</v>
      </c>
      <c r="AT288" s="7">
        <v>8.9855924186053111E-4</v>
      </c>
      <c r="AU288" s="7">
        <v>-1.2630217791675411</v>
      </c>
      <c r="AV288" s="7">
        <v>-1.0591484604651782</v>
      </c>
      <c r="AW288" s="7">
        <v>1.3195372246272441</v>
      </c>
      <c r="AX288" s="7">
        <v>-10.683539195266562</v>
      </c>
      <c r="AY288" s="7" t="e">
        <v>#N/A</v>
      </c>
      <c r="AZ288" s="7">
        <v>72.367730276757385</v>
      </c>
      <c r="BA288" s="7">
        <v>-10.667730276757382</v>
      </c>
      <c r="BU288" t="b">
        <v>1</v>
      </c>
      <c r="BW288">
        <v>1</v>
      </c>
      <c r="BX288">
        <v>1</v>
      </c>
      <c r="BY288">
        <v>283</v>
      </c>
      <c r="BZ288">
        <v>1.23</v>
      </c>
      <c r="CA288">
        <v>40.488152329999998</v>
      </c>
    </row>
    <row r="289" spans="40:79" x14ac:dyDescent="0.25">
      <c r="AN289" t="str">
        <v>Bhutan</v>
      </c>
      <c r="AO289" s="7">
        <v>62</v>
      </c>
      <c r="AP289" s="7">
        <v>59.88231291851848</v>
      </c>
      <c r="AQ289" s="7">
        <v>2.1176870814815203</v>
      </c>
      <c r="AR289" s="7">
        <v>1.2520072407125095E-3</v>
      </c>
      <c r="AS289" s="7">
        <v>0.34560779815654386</v>
      </c>
      <c r="AT289" s="7">
        <v>2.9946631809592109E-5</v>
      </c>
      <c r="AU289" s="7">
        <v>-1.2549238680209662</v>
      </c>
      <c r="AV289" s="7">
        <v>-1.0587503919559196</v>
      </c>
      <c r="AW289" s="7">
        <v>0.58788417069737797</v>
      </c>
      <c r="AX289" s="7">
        <v>2.1203417647237397</v>
      </c>
      <c r="AY289" s="7" t="e">
        <v>#N/A</v>
      </c>
      <c r="AZ289" s="7">
        <v>59.88231291851848</v>
      </c>
      <c r="BA289" s="7">
        <v>2.1176870814815203</v>
      </c>
      <c r="BU289" t="b">
        <v>1</v>
      </c>
      <c r="BW289">
        <v>1</v>
      </c>
      <c r="BX289">
        <v>1</v>
      </c>
      <c r="BY289">
        <v>281</v>
      </c>
      <c r="BZ289">
        <v>1.29</v>
      </c>
      <c r="CA289">
        <v>45.334763840000001</v>
      </c>
    </row>
    <row r="290" spans="40:79" x14ac:dyDescent="0.25">
      <c r="AN290" t="str">
        <v>Bolivia (Plurinational State of)</v>
      </c>
      <c r="AO290" s="7">
        <v>74</v>
      </c>
      <c r="AP290" s="7">
        <v>66.582894875548718</v>
      </c>
      <c r="AQ290" s="7">
        <v>7.4171051244512824</v>
      </c>
      <c r="AR290" s="7">
        <v>4.5918532233668125E-4</v>
      </c>
      <c r="AS290" s="7">
        <v>1.2099958304043263</v>
      </c>
      <c r="AT290" s="7">
        <v>1.3451948878835093E-4</v>
      </c>
      <c r="AU290" s="7">
        <v>-1.2549238680209662</v>
      </c>
      <c r="AV290" s="7">
        <v>-1.0575052516695944</v>
      </c>
      <c r="AW290" s="7">
        <v>1.0999981047276064</v>
      </c>
      <c r="AX290" s="7">
        <v>7.4205125148823319</v>
      </c>
      <c r="AY290" s="7" t="e">
        <v>#N/A</v>
      </c>
      <c r="AZ290" s="7">
        <v>66.582894875548718</v>
      </c>
      <c r="BA290" s="7">
        <v>7.4171051244512824</v>
      </c>
      <c r="BU290" t="b">
        <v>1</v>
      </c>
      <c r="BW290">
        <v>1</v>
      </c>
      <c r="BX290">
        <v>1</v>
      </c>
      <c r="BY290">
        <v>279</v>
      </c>
      <c r="BZ290">
        <v>1.34</v>
      </c>
      <c r="CA290">
        <v>37.381820179999998</v>
      </c>
    </row>
    <row r="291" spans="40:79" x14ac:dyDescent="0.25">
      <c r="AN291" t="str">
        <v>Bolivia (Plurinational State of)</v>
      </c>
      <c r="AO291" s="7">
        <v>71</v>
      </c>
      <c r="AP291" s="7">
        <v>66.510329218481715</v>
      </c>
      <c r="AQ291" s="7">
        <v>4.489670781518285</v>
      </c>
      <c r="AR291" s="7">
        <v>4.6288895657711239E-4</v>
      </c>
      <c r="AS291" s="7">
        <v>0.7324276653745716</v>
      </c>
      <c r="AT291" s="7">
        <v>4.968638181382248E-5</v>
      </c>
      <c r="AU291" s="7">
        <v>-1.2549238680209662</v>
      </c>
      <c r="AV291" s="7">
        <v>-1.0562374519939994</v>
      </c>
      <c r="AW291" s="7">
        <v>0.85581987904848977</v>
      </c>
      <c r="AX291" s="7">
        <v>4.4917499629718503</v>
      </c>
      <c r="AY291" s="7" t="e">
        <v>#N/A</v>
      </c>
      <c r="AZ291" s="7">
        <v>66.510329218481715</v>
      </c>
      <c r="BA291" s="7">
        <v>4.489670781518285</v>
      </c>
      <c r="BU291" t="b">
        <v>0</v>
      </c>
      <c r="BW291">
        <v>1</v>
      </c>
      <c r="BX291">
        <v>1</v>
      </c>
      <c r="BY291">
        <v>211</v>
      </c>
      <c r="BZ291">
        <v>0</v>
      </c>
      <c r="CA291">
        <v>0</v>
      </c>
    </row>
    <row r="292" spans="40:79" x14ac:dyDescent="0.25">
      <c r="AN292" t="str">
        <v>Bolivia (Plurinational State of)</v>
      </c>
      <c r="AO292" s="7">
        <v>69.8</v>
      </c>
      <c r="AP292" s="7">
        <v>66.463211636322015</v>
      </c>
      <c r="AQ292" s="7">
        <v>3.3367883636779823</v>
      </c>
      <c r="AR292" s="7">
        <v>4.6671809847165886E-4</v>
      </c>
      <c r="AS292" s="7">
        <v>0.54435189377938231</v>
      </c>
      <c r="AT292" s="7">
        <v>2.7672401785829754E-5</v>
      </c>
      <c r="AU292" s="7">
        <v>-1.2549238680209662</v>
      </c>
      <c r="AV292" s="7">
        <v>-1.0558088321307517</v>
      </c>
      <c r="AW292" s="7">
        <v>0.73780206951416338</v>
      </c>
      <c r="AX292" s="7">
        <v>3.3383464303760069</v>
      </c>
      <c r="AY292" s="7" t="e">
        <v>#N/A</v>
      </c>
      <c r="AZ292" s="7">
        <v>66.463211636322015</v>
      </c>
      <c r="BA292" s="7">
        <v>3.3367883636779823</v>
      </c>
      <c r="BU292" t="b">
        <v>1</v>
      </c>
      <c r="BW292">
        <v>1</v>
      </c>
      <c r="BX292">
        <v>1</v>
      </c>
      <c r="BY292">
        <v>216</v>
      </c>
      <c r="BZ292">
        <v>0.01</v>
      </c>
      <c r="CA292">
        <v>209.3921344</v>
      </c>
    </row>
    <row r="293" spans="40:79" x14ac:dyDescent="0.25">
      <c r="AN293" t="str">
        <v>Bolivia (Plurinational State of)</v>
      </c>
      <c r="AO293" s="7">
        <v>69.3</v>
      </c>
      <c r="AP293" s="7">
        <v>66.300962254215008</v>
      </c>
      <c r="AQ293" s="7">
        <v>2.9990377457849888</v>
      </c>
      <c r="AR293" s="7">
        <v>4.7024916065970413E-4</v>
      </c>
      <c r="AS293" s="7">
        <v>0.48925331250967224</v>
      </c>
      <c r="AT293" s="7">
        <v>2.2523187325107158E-5</v>
      </c>
      <c r="AU293" s="7">
        <v>-1.2549238680209662</v>
      </c>
      <c r="AV293" s="7">
        <v>-1.0557792216032049</v>
      </c>
      <c r="AW293" s="7">
        <v>0.6994664484517269</v>
      </c>
      <c r="AX293" s="7">
        <v>3.0004487042697745</v>
      </c>
      <c r="AY293" s="7" t="e">
        <v>#N/A</v>
      </c>
      <c r="AZ293" s="7">
        <v>66.300962254215008</v>
      </c>
      <c r="BA293" s="7">
        <v>2.9990377457849888</v>
      </c>
      <c r="BU293" t="b">
        <v>1</v>
      </c>
      <c r="BW293">
        <v>1</v>
      </c>
      <c r="BX293">
        <v>1</v>
      </c>
      <c r="BY293">
        <v>219</v>
      </c>
      <c r="BZ293">
        <v>0.01</v>
      </c>
      <c r="CA293">
        <v>19.79057439</v>
      </c>
    </row>
    <row r="294" spans="40:79" x14ac:dyDescent="0.25">
      <c r="AN294" t="str">
        <v>Bolivia (Plurinational State of)</v>
      </c>
      <c r="AO294" s="7">
        <v>68.7</v>
      </c>
      <c r="AP294" s="7">
        <v>74.112520109489282</v>
      </c>
      <c r="AQ294" s="7">
        <v>-5.4125201094892788</v>
      </c>
      <c r="AR294" s="7">
        <v>1.167444612512106E-3</v>
      </c>
      <c r="AS294" s="7">
        <v>-0.88328912611459953</v>
      </c>
      <c r="AT294" s="7">
        <v>1.8238090229465972E-4</v>
      </c>
      <c r="AU294" s="7">
        <v>-1.2549238680209662</v>
      </c>
      <c r="AV294" s="7">
        <v>-1.0491319213878612</v>
      </c>
      <c r="AW294" s="7">
        <v>0.93983462700338916</v>
      </c>
      <c r="AX294" s="7">
        <v>-5.4188463124227475</v>
      </c>
      <c r="AY294" s="7" t="e">
        <v>#N/A</v>
      </c>
      <c r="AZ294" s="7">
        <v>74.112520109489282</v>
      </c>
      <c r="BA294" s="7">
        <v>-5.4125201094892788</v>
      </c>
      <c r="BU294" t="b">
        <v>1</v>
      </c>
      <c r="BW294">
        <v>1</v>
      </c>
      <c r="BX294">
        <v>1</v>
      </c>
      <c r="BY294">
        <v>223</v>
      </c>
      <c r="BZ294">
        <v>0.01</v>
      </c>
      <c r="CA294">
        <v>188.73736640000001</v>
      </c>
    </row>
    <row r="295" spans="40:79" x14ac:dyDescent="0.25">
      <c r="AN295" t="str">
        <v>Bolivia (Plurinational State of)</v>
      </c>
      <c r="AO295" s="7">
        <v>68</v>
      </c>
      <c r="AP295" s="7">
        <v>73.860587002342271</v>
      </c>
      <c r="AQ295" s="7">
        <v>-5.860587002342271</v>
      </c>
      <c r="AR295" s="7">
        <v>1.1226303416680145E-3</v>
      </c>
      <c r="AS295" s="7">
        <v>-0.95638936074549008</v>
      </c>
      <c r="AT295" s="7">
        <v>2.0560045430596823E-4</v>
      </c>
      <c r="AU295" s="7">
        <v>-1.2549238680209662</v>
      </c>
      <c r="AV295" s="7">
        <v>-1.0469363183055092</v>
      </c>
      <c r="AW295" s="7">
        <v>0.977951614726153</v>
      </c>
      <c r="AX295" s="7">
        <v>-5.8671736695235142</v>
      </c>
      <c r="AY295" s="7" t="e">
        <v>#N/A</v>
      </c>
      <c r="AZ295" s="7">
        <v>73.860587002342271</v>
      </c>
      <c r="BA295" s="7">
        <v>-5.860587002342271</v>
      </c>
      <c r="BU295" t="b">
        <v>1</v>
      </c>
      <c r="BW295">
        <v>1</v>
      </c>
      <c r="BX295">
        <v>1</v>
      </c>
      <c r="BY295">
        <v>225</v>
      </c>
      <c r="BZ295">
        <v>0.23</v>
      </c>
      <c r="CA295">
        <v>289.85240570000002</v>
      </c>
    </row>
    <row r="296" spans="40:79" x14ac:dyDescent="0.25">
      <c r="AN296" t="str">
        <v>Bolivia (Plurinational State of)</v>
      </c>
      <c r="AO296" s="7">
        <v>67.400000000000006</v>
      </c>
      <c r="AP296" s="7">
        <v>65.664073300376131</v>
      </c>
      <c r="AQ296" s="7">
        <v>1.7359266996238745</v>
      </c>
      <c r="AR296" s="7">
        <v>4.7866626126172009E-4</v>
      </c>
      <c r="AS296" s="7">
        <v>0.28319465645866376</v>
      </c>
      <c r="AT296" s="7">
        <v>7.6814083623584308E-6</v>
      </c>
      <c r="AU296" s="7">
        <v>-1.2549238680209662</v>
      </c>
      <c r="AV296" s="7">
        <v>-1.0451310638682529</v>
      </c>
      <c r="AW296" s="7">
        <v>0.53216036723779403</v>
      </c>
      <c r="AX296" s="7">
        <v>1.7367580270954204</v>
      </c>
      <c r="AY296" s="7" t="e">
        <v>#N/A</v>
      </c>
      <c r="AZ296" s="7">
        <v>65.664073300376131</v>
      </c>
      <c r="BA296" s="7">
        <v>1.7359266996238745</v>
      </c>
      <c r="BU296" t="b">
        <v>1</v>
      </c>
      <c r="BW296">
        <v>1</v>
      </c>
      <c r="BX296">
        <v>1</v>
      </c>
      <c r="BY296">
        <v>228</v>
      </c>
      <c r="BZ296">
        <v>0.28000000000000003</v>
      </c>
      <c r="CA296">
        <v>244.03919490000001</v>
      </c>
    </row>
    <row r="297" spans="40:79" x14ac:dyDescent="0.25">
      <c r="AN297" t="str">
        <v>Bolivia (Plurinational State of)</v>
      </c>
      <c r="AO297" s="7">
        <v>66.8</v>
      </c>
      <c r="AP297" s="7">
        <v>65.329011704822065</v>
      </c>
      <c r="AQ297" s="7">
        <v>1.4709882951779321</v>
      </c>
      <c r="AR297" s="7">
        <v>4.8223539262211821E-4</v>
      </c>
      <c r="AS297" s="7">
        <v>0.23997370900693776</v>
      </c>
      <c r="AT297" s="7">
        <v>5.5568143512762801E-6</v>
      </c>
      <c r="AU297" s="7">
        <v>-1.2549238680209662</v>
      </c>
      <c r="AV297" s="7">
        <v>-1.0366821779605038</v>
      </c>
      <c r="AW297" s="7">
        <v>0.48987111468930045</v>
      </c>
      <c r="AX297" s="7">
        <v>1.4716980000408029</v>
      </c>
      <c r="AY297" s="7" t="e">
        <v>#N/A</v>
      </c>
      <c r="AZ297" s="7">
        <v>65.329011704822065</v>
      </c>
      <c r="BA297" s="7">
        <v>1.4709882951779321</v>
      </c>
      <c r="BU297" t="b">
        <v>1</v>
      </c>
      <c r="BW297">
        <v>1</v>
      </c>
      <c r="BX297">
        <v>1</v>
      </c>
      <c r="BY297">
        <v>232</v>
      </c>
      <c r="BZ297">
        <v>0.17</v>
      </c>
      <c r="CA297">
        <v>27.489070479999999</v>
      </c>
    </row>
    <row r="298" spans="40:79" x14ac:dyDescent="0.25">
      <c r="AN298" t="str">
        <v>Bolivia (Plurinational State of)</v>
      </c>
      <c r="AO298" s="7">
        <v>66.2</v>
      </c>
      <c r="AP298" s="7">
        <v>65.105303341560443</v>
      </c>
      <c r="AQ298" s="7">
        <v>1.0946966584395597</v>
      </c>
      <c r="AR298" s="7">
        <v>4.88765682901896E-4</v>
      </c>
      <c r="AS298" s="7">
        <v>0.17858692444454</v>
      </c>
      <c r="AT298" s="7">
        <v>3.1191936473747198E-6</v>
      </c>
      <c r="AU298" s="7">
        <v>-1.2549238680209662</v>
      </c>
      <c r="AV298" s="7">
        <v>-1.0360425660898587</v>
      </c>
      <c r="AW298" s="7">
        <v>0.42259546193083997</v>
      </c>
      <c r="AX298" s="7">
        <v>1.0952319702414306</v>
      </c>
      <c r="AY298" s="7" t="e">
        <v>#N/A</v>
      </c>
      <c r="AZ298" s="7">
        <v>65.105303341560443</v>
      </c>
      <c r="BA298" s="7">
        <v>1.0946966584395597</v>
      </c>
      <c r="BU298" t="b">
        <v>1</v>
      </c>
      <c r="BW298">
        <v>1</v>
      </c>
      <c r="BX298">
        <v>1</v>
      </c>
      <c r="BY298">
        <v>234</v>
      </c>
      <c r="BZ298">
        <v>0.21</v>
      </c>
      <c r="CA298">
        <v>302.66757899999999</v>
      </c>
    </row>
    <row r="299" spans="40:79" x14ac:dyDescent="0.25">
      <c r="AN299" t="str">
        <v>Bolivia (Plurinational State of)</v>
      </c>
      <c r="AO299" s="7">
        <v>65.7</v>
      </c>
      <c r="AP299" s="7">
        <v>64.832473598785541</v>
      </c>
      <c r="AQ299" s="7">
        <v>0.86752640121446234</v>
      </c>
      <c r="AR299" s="7">
        <v>5.0444255158090402E-4</v>
      </c>
      <c r="AS299" s="7">
        <v>0.14152787046605764</v>
      </c>
      <c r="AT299" s="7">
        <v>2.0218306936526432E-6</v>
      </c>
      <c r="AU299" s="7">
        <v>-1.2549238680209662</v>
      </c>
      <c r="AV299" s="7">
        <v>-1.0309352090094057</v>
      </c>
      <c r="AW299" s="7">
        <v>0.37620190119941932</v>
      </c>
      <c r="AX299" s="7">
        <v>0.86796423931002087</v>
      </c>
      <c r="AY299" s="7" t="e">
        <v>#N/A</v>
      </c>
      <c r="AZ299" s="7">
        <v>64.832473598785541</v>
      </c>
      <c r="BA299" s="7">
        <v>0.86752640121446234</v>
      </c>
      <c r="BU299" t="b">
        <v>1</v>
      </c>
      <c r="BW299">
        <v>1</v>
      </c>
      <c r="BX299">
        <v>1</v>
      </c>
      <c r="BY299">
        <v>238</v>
      </c>
      <c r="BZ299">
        <v>0.16</v>
      </c>
      <c r="CA299">
        <v>283.80623600000001</v>
      </c>
    </row>
    <row r="300" spans="40:79" x14ac:dyDescent="0.25">
      <c r="AN300" t="str">
        <v>Bolivia (Plurinational State of)</v>
      </c>
      <c r="AO300" s="7">
        <v>65.099999999999994</v>
      </c>
      <c r="AP300" s="7">
        <v>64.579538592961768</v>
      </c>
      <c r="AQ300" s="7">
        <v>0.5204614070382263</v>
      </c>
      <c r="AR300" s="7">
        <v>5.2199563738883348E-4</v>
      </c>
      <c r="AS300" s="7">
        <v>8.4908587574871214E-2</v>
      </c>
      <c r="AT300" s="7">
        <v>7.5305528582195806E-7</v>
      </c>
      <c r="AU300" s="7">
        <v>-1.2330683240743923</v>
      </c>
      <c r="AV300" s="7">
        <v>-1.0296359102909618</v>
      </c>
      <c r="AW300" s="7">
        <v>0.29139078155437798</v>
      </c>
      <c r="AX300" s="7">
        <v>0.52073322751123063</v>
      </c>
      <c r="AY300" s="7" t="e">
        <v>#N/A</v>
      </c>
      <c r="AZ300" s="7">
        <v>64.579538592961768</v>
      </c>
      <c r="BA300" s="7">
        <v>0.5204614070382263</v>
      </c>
      <c r="BU300" t="b">
        <v>1</v>
      </c>
      <c r="BW300">
        <v>1</v>
      </c>
      <c r="BX300">
        <v>1</v>
      </c>
      <c r="BY300">
        <v>245</v>
      </c>
      <c r="BZ300">
        <v>0.28999999999999998</v>
      </c>
      <c r="CA300">
        <v>169.2023968</v>
      </c>
    </row>
    <row r="301" spans="40:79" x14ac:dyDescent="0.25">
      <c r="AN301" t="str">
        <v>Bolivia (Plurinational State of)</v>
      </c>
      <c r="AO301" s="7">
        <v>64.5</v>
      </c>
      <c r="AP301" s="7">
        <v>73.471165506838844</v>
      </c>
      <c r="AQ301" s="7">
        <v>-8.9711655068388438</v>
      </c>
      <c r="AR301" s="7">
        <v>1.1902515521200476E-3</v>
      </c>
      <c r="AS301" s="7">
        <v>-1.4640543130082744</v>
      </c>
      <c r="AT301" s="7">
        <v>5.108581853617921E-4</v>
      </c>
      <c r="AU301" s="7">
        <v>-1.2311105088312615</v>
      </c>
      <c r="AV301" s="7">
        <v>-1.0283887910345157</v>
      </c>
      <c r="AW301" s="7">
        <v>1.2099811209305187</v>
      </c>
      <c r="AX301" s="7">
        <v>-8.981856175092167</v>
      </c>
      <c r="AY301" s="7" t="e">
        <v>#N/A</v>
      </c>
      <c r="AZ301" s="7">
        <v>73.471165506838844</v>
      </c>
      <c r="BA301" s="7">
        <v>-8.9711655068388438</v>
      </c>
      <c r="BU301" t="b">
        <v>1</v>
      </c>
      <c r="BW301">
        <v>1</v>
      </c>
      <c r="BX301">
        <v>1</v>
      </c>
      <c r="BY301">
        <v>254</v>
      </c>
      <c r="BZ301">
        <v>0.73</v>
      </c>
      <c r="CA301">
        <v>145.59654449999999</v>
      </c>
    </row>
    <row r="302" spans="40:79" x14ac:dyDescent="0.25">
      <c r="AN302" t="str">
        <v>Bolivia (Plurinational State of)</v>
      </c>
      <c r="AO302" s="7">
        <v>63.9</v>
      </c>
      <c r="AP302" s="7">
        <v>64.073668581314195</v>
      </c>
      <c r="AQ302" s="7">
        <v>-0.17366858131419605</v>
      </c>
      <c r="AR302" s="7">
        <v>5.679825035871702E-4</v>
      </c>
      <c r="AS302" s="7">
        <v>-2.8333115568220695E-2</v>
      </c>
      <c r="AT302" s="7">
        <v>9.1243169154874981E-8</v>
      </c>
      <c r="AU302" s="7">
        <v>-1.2291574011448154</v>
      </c>
      <c r="AV302" s="7">
        <v>-1.0276382315715609</v>
      </c>
      <c r="AW302" s="7">
        <v>0.16832443544601805</v>
      </c>
      <c r="AX302" s="7">
        <v>-0.17376727808784589</v>
      </c>
      <c r="AY302" s="7" t="e">
        <v>#N/A</v>
      </c>
      <c r="AZ302" s="7">
        <v>64.073668581314195</v>
      </c>
      <c r="BA302" s="7">
        <v>-0.17366858131419605</v>
      </c>
      <c r="BU302" t="b">
        <v>1</v>
      </c>
      <c r="BW302">
        <v>1</v>
      </c>
      <c r="BX302">
        <v>1</v>
      </c>
      <c r="BY302">
        <v>263</v>
      </c>
      <c r="BZ302">
        <v>0.96</v>
      </c>
      <c r="CA302">
        <v>2.5866982279999999</v>
      </c>
    </row>
    <row r="303" spans="40:79" x14ac:dyDescent="0.25">
      <c r="AN303" t="str">
        <v>Bolivia (Plurinational State of)</v>
      </c>
      <c r="AO303" s="7">
        <v>63.3</v>
      </c>
      <c r="AP303" s="7">
        <v>63.87363352265853</v>
      </c>
      <c r="AQ303" s="7">
        <v>-0.57363352265853251</v>
      </c>
      <c r="AR303" s="7">
        <v>5.8363859199689208E-4</v>
      </c>
      <c r="AS303" s="7">
        <v>-9.3586025001937315E-2</v>
      </c>
      <c r="AT303" s="7">
        <v>1.0229385473223411E-6</v>
      </c>
      <c r="AU303" s="7">
        <v>-1.2291574011448154</v>
      </c>
      <c r="AV303" s="7">
        <v>-1.0253208667500586</v>
      </c>
      <c r="AW303" s="7">
        <v>0.30591833060792112</v>
      </c>
      <c r="AX303" s="7">
        <v>-0.57396851283321304</v>
      </c>
      <c r="AY303" s="7" t="e">
        <v>#N/A</v>
      </c>
      <c r="AZ303" s="7">
        <v>63.87363352265853</v>
      </c>
      <c r="BA303" s="7">
        <v>-0.57363352265853251</v>
      </c>
      <c r="BU303" t="b">
        <v>1</v>
      </c>
      <c r="BW303">
        <v>1</v>
      </c>
      <c r="BX303">
        <v>1</v>
      </c>
      <c r="BY303">
        <v>273</v>
      </c>
      <c r="BZ303">
        <v>0.52</v>
      </c>
      <c r="CA303">
        <v>19.15664091</v>
      </c>
    </row>
    <row r="304" spans="40:79" x14ac:dyDescent="0.25">
      <c r="AN304" t="str">
        <v>Bolivia (Plurinational State of)</v>
      </c>
      <c r="AO304" s="7">
        <v>62.6</v>
      </c>
      <c r="AP304" s="7">
        <v>63.697271768608836</v>
      </c>
      <c r="AQ304" s="7">
        <v>-1.0972717686088345</v>
      </c>
      <c r="AR304" s="7">
        <v>5.8820389396777647E-4</v>
      </c>
      <c r="AS304" s="7">
        <v>-0.1790159285610721</v>
      </c>
      <c r="AT304" s="7">
        <v>3.7722178941282242E-6</v>
      </c>
      <c r="AU304" s="7">
        <v>-1.2291574011448154</v>
      </c>
      <c r="AV304" s="7">
        <v>-1.0238971344702719</v>
      </c>
      <c r="AW304" s="7">
        <v>0.42310273995930597</v>
      </c>
      <c r="AX304" s="7">
        <v>-1.0979175679975863</v>
      </c>
      <c r="AY304" s="7" t="e">
        <v>#N/A</v>
      </c>
      <c r="AZ304" s="7">
        <v>63.697271768608836</v>
      </c>
      <c r="BA304" s="7">
        <v>-1.0972717686088345</v>
      </c>
      <c r="BU304" t="b">
        <v>1</v>
      </c>
      <c r="BW304">
        <v>1</v>
      </c>
      <c r="BX304">
        <v>1</v>
      </c>
      <c r="BY304">
        <v>282</v>
      </c>
      <c r="BZ304">
        <v>0.28999999999999998</v>
      </c>
      <c r="CA304">
        <v>151.9755193</v>
      </c>
    </row>
    <row r="305" spans="40:79" x14ac:dyDescent="0.25">
      <c r="AN305" t="str">
        <v>Bosnia and Herzegovina</v>
      </c>
      <c r="AO305" s="7">
        <v>77.2</v>
      </c>
      <c r="AP305" s="7">
        <v>71.619013819507529</v>
      </c>
      <c r="AQ305" s="7">
        <v>5.5809861804924736</v>
      </c>
      <c r="AR305" s="7">
        <v>6.8363233536508161E-4</v>
      </c>
      <c r="AS305" s="7">
        <v>0.91056122469018075</v>
      </c>
      <c r="AT305" s="7">
        <v>1.1344043836994199E-4</v>
      </c>
      <c r="AU305" s="7">
        <v>-1.2291574011448154</v>
      </c>
      <c r="AV305" s="7">
        <v>-1.0194512879807736</v>
      </c>
      <c r="AW305" s="7">
        <v>0.95423331774266862</v>
      </c>
      <c r="AX305" s="7">
        <v>5.5848041331845995</v>
      </c>
      <c r="AY305" s="7" t="e">
        <v>#N/A</v>
      </c>
      <c r="AZ305" s="7">
        <v>71.619013819507529</v>
      </c>
      <c r="BA305" s="7">
        <v>5.5809861804924736</v>
      </c>
      <c r="BU305" t="b">
        <v>1</v>
      </c>
      <c r="BW305">
        <v>1</v>
      </c>
      <c r="BX305">
        <v>1</v>
      </c>
      <c r="BY305">
        <v>29</v>
      </c>
      <c r="BZ305">
        <v>0.14000000000000001</v>
      </c>
      <c r="CA305">
        <v>8.5740298119999991</v>
      </c>
    </row>
    <row r="306" spans="40:79" x14ac:dyDescent="0.25">
      <c r="AN306" t="str">
        <v>Bosnia and Herzegovina</v>
      </c>
      <c r="AO306" s="7">
        <v>77</v>
      </c>
      <c r="AP306" s="7">
        <v>74.799316092474257</v>
      </c>
      <c r="AQ306" s="7">
        <v>2.2006839075257432</v>
      </c>
      <c r="AR306" s="7">
        <v>1.2789377424966197E-3</v>
      </c>
      <c r="AS306" s="7">
        <v>0.3591577720469093</v>
      </c>
      <c r="AT306" s="7">
        <v>3.3037389867847664E-5</v>
      </c>
      <c r="AU306" s="7">
        <v>-1.2291574011448154</v>
      </c>
      <c r="AV306" s="7">
        <v>-1.0145255348075848</v>
      </c>
      <c r="AW306" s="7">
        <v>0.59929773238926021</v>
      </c>
      <c r="AX306" s="7">
        <v>2.2035020494624695</v>
      </c>
      <c r="AY306" s="7" t="e">
        <v>#N/A</v>
      </c>
      <c r="AZ306" s="7">
        <v>74.799316092474257</v>
      </c>
      <c r="BA306" s="7">
        <v>2.2006839075257432</v>
      </c>
      <c r="BU306" t="b">
        <v>1</v>
      </c>
      <c r="BW306">
        <v>1</v>
      </c>
      <c r="BX306">
        <v>1</v>
      </c>
      <c r="BY306">
        <v>312</v>
      </c>
      <c r="BZ306">
        <v>0.17</v>
      </c>
      <c r="CA306">
        <v>93.358728439999993</v>
      </c>
    </row>
    <row r="307" spans="40:79" x14ac:dyDescent="0.25">
      <c r="AN307" t="str">
        <v>Bosnia and Herzegovina</v>
      </c>
      <c r="AO307" s="7">
        <v>76.8</v>
      </c>
      <c r="AP307" s="7">
        <v>71.681328319349447</v>
      </c>
      <c r="AQ307" s="7">
        <v>5.1186716806505501</v>
      </c>
      <c r="AR307" s="7">
        <v>6.9920638112623567E-4</v>
      </c>
      <c r="AS307" s="7">
        <v>0.8351391892205875</v>
      </c>
      <c r="AT307" s="7">
        <v>9.7601585721994279E-5</v>
      </c>
      <c r="AU307" s="7">
        <v>-1.2291574011448154</v>
      </c>
      <c r="AV307" s="7">
        <v>-1.0129155844019424</v>
      </c>
      <c r="AW307" s="7">
        <v>0.91385950190419729</v>
      </c>
      <c r="AX307" s="7">
        <v>5.1222531927686781</v>
      </c>
      <c r="AY307" s="7" t="e">
        <v>#N/A</v>
      </c>
      <c r="AZ307" s="7">
        <v>71.681328319349447</v>
      </c>
      <c r="BA307" s="7">
        <v>5.1186716806505501</v>
      </c>
      <c r="BU307" t="b">
        <v>0</v>
      </c>
      <c r="BW307">
        <v>1</v>
      </c>
      <c r="BX307">
        <v>1</v>
      </c>
      <c r="BY307">
        <v>186</v>
      </c>
      <c r="BZ307">
        <v>0</v>
      </c>
      <c r="CA307">
        <v>0</v>
      </c>
    </row>
    <row r="308" spans="40:79" x14ac:dyDescent="0.25">
      <c r="AN308" t="str">
        <v>Bosnia and Herzegovina</v>
      </c>
      <c r="AO308" s="7">
        <v>76.900000000000006</v>
      </c>
      <c r="AP308" s="7">
        <v>71.274233054205382</v>
      </c>
      <c r="AQ308" s="7">
        <v>5.6257669457946236</v>
      </c>
      <c r="AR308" s="7">
        <v>7.3580290812814216E-4</v>
      </c>
      <c r="AS308" s="7">
        <v>0.9178913538906851</v>
      </c>
      <c r="AT308" s="7">
        <v>1.2407769771012955E-4</v>
      </c>
      <c r="AU308" s="7">
        <v>-1.2291574011448154</v>
      </c>
      <c r="AV308" s="7">
        <v>-1.0106661294566404</v>
      </c>
      <c r="AW308" s="7">
        <v>0.95806646632197967</v>
      </c>
      <c r="AX308" s="7">
        <v>5.6299094495400936</v>
      </c>
      <c r="AY308" s="7" t="e">
        <v>#N/A</v>
      </c>
      <c r="AZ308" s="7">
        <v>71.274233054205382</v>
      </c>
      <c r="BA308" s="7">
        <v>5.6257669457946236</v>
      </c>
      <c r="BU308" t="b">
        <v>1</v>
      </c>
      <c r="BW308">
        <v>1</v>
      </c>
      <c r="BX308">
        <v>1</v>
      </c>
      <c r="BY308">
        <v>189</v>
      </c>
      <c r="BZ308">
        <v>3.62</v>
      </c>
      <c r="CA308">
        <v>0</v>
      </c>
    </row>
    <row r="309" spans="40:79" x14ac:dyDescent="0.25">
      <c r="AN309" t="str">
        <v>Bosnia and Herzegovina</v>
      </c>
      <c r="AO309" s="7">
        <v>76.400000000000006</v>
      </c>
      <c r="AP309" s="7">
        <v>71.527496587605611</v>
      </c>
      <c r="AQ309" s="7">
        <v>4.8725034123943942</v>
      </c>
      <c r="AR309" s="7">
        <v>6.8364948726648263E-4</v>
      </c>
      <c r="AS309" s="7">
        <v>0.79496930633511831</v>
      </c>
      <c r="AT309" s="7">
        <v>8.6469155341220249E-5</v>
      </c>
      <c r="AU309" s="7">
        <v>-1.2291574011448154</v>
      </c>
      <c r="AV309" s="7">
        <v>-1.0096674879445144</v>
      </c>
      <c r="AW309" s="7">
        <v>0.89161051268764113</v>
      </c>
      <c r="AX309" s="7">
        <v>4.8758367757061007</v>
      </c>
      <c r="AY309" s="7" t="e">
        <v>#N/A</v>
      </c>
      <c r="AZ309" s="7">
        <v>71.527496587605611</v>
      </c>
      <c r="BA309" s="7">
        <v>4.8725034123943942</v>
      </c>
      <c r="BU309" t="b">
        <v>1</v>
      </c>
      <c r="BW309">
        <v>1</v>
      </c>
      <c r="BX309">
        <v>1</v>
      </c>
      <c r="BY309">
        <v>192</v>
      </c>
      <c r="BZ309">
        <v>3.78</v>
      </c>
      <c r="CA309">
        <v>0</v>
      </c>
    </row>
    <row r="310" spans="40:79" x14ac:dyDescent="0.25">
      <c r="AN310" t="str">
        <v>Bosnia and Herzegovina</v>
      </c>
      <c r="AO310" s="7">
        <v>76.099999999999994</v>
      </c>
      <c r="AP310" s="7">
        <v>71.482751022501461</v>
      </c>
      <c r="AQ310" s="7">
        <v>4.6172489774985337</v>
      </c>
      <c r="AR310" s="7">
        <v>6.8671042390147012E-4</v>
      </c>
      <c r="AS310" s="7">
        <v>0.7533246316525033</v>
      </c>
      <c r="AT310" s="7">
        <v>7.7994918442026654E-5</v>
      </c>
      <c r="AU310" s="7">
        <v>-1.2291574011448154</v>
      </c>
      <c r="AV310" s="7">
        <v>-1.0036132278798369</v>
      </c>
      <c r="AW310" s="7">
        <v>0.86794275828104195</v>
      </c>
      <c r="AX310" s="7">
        <v>4.6204218693590446</v>
      </c>
      <c r="AY310" s="7" t="e">
        <v>#N/A</v>
      </c>
      <c r="AZ310" s="7">
        <v>71.482751022501461</v>
      </c>
      <c r="BA310" s="7">
        <v>4.6172489774985337</v>
      </c>
      <c r="BU310" t="b">
        <v>1</v>
      </c>
      <c r="BW310">
        <v>1</v>
      </c>
      <c r="BX310">
        <v>1</v>
      </c>
      <c r="BY310">
        <v>194</v>
      </c>
      <c r="BZ310">
        <v>3.89</v>
      </c>
      <c r="CA310">
        <v>0</v>
      </c>
    </row>
    <row r="311" spans="40:79" x14ac:dyDescent="0.25">
      <c r="AN311" t="str">
        <v>Bosnia and Herzegovina</v>
      </c>
      <c r="AO311" s="7">
        <v>76</v>
      </c>
      <c r="AP311" s="7">
        <v>71.228775186212886</v>
      </c>
      <c r="AQ311" s="7">
        <v>4.7712248137871143</v>
      </c>
      <c r="AR311" s="7">
        <v>7.4941642673254647E-4</v>
      </c>
      <c r="AS311" s="7">
        <v>0.77847089622932941</v>
      </c>
      <c r="AT311" s="7">
        <v>9.089993128638221E-5</v>
      </c>
      <c r="AU311" s="7">
        <v>-1.2291574011448154</v>
      </c>
      <c r="AV311" s="7">
        <v>-0.99701549964085923</v>
      </c>
      <c r="AW311" s="7">
        <v>0.88230997740552009</v>
      </c>
      <c r="AX311" s="7">
        <v>4.7748031296869158</v>
      </c>
      <c r="AY311" s="7" t="e">
        <v>#N/A</v>
      </c>
      <c r="AZ311" s="7">
        <v>71.228775186212886</v>
      </c>
      <c r="BA311" s="7">
        <v>4.7712248137871143</v>
      </c>
      <c r="BU311" t="b">
        <v>1</v>
      </c>
      <c r="BW311">
        <v>1</v>
      </c>
      <c r="BX311">
        <v>1</v>
      </c>
      <c r="BY311">
        <v>198</v>
      </c>
      <c r="BZ311">
        <v>3.93</v>
      </c>
      <c r="CA311">
        <v>0</v>
      </c>
    </row>
    <row r="312" spans="40:79" x14ac:dyDescent="0.25">
      <c r="AN312" t="str">
        <v>Bosnia and Herzegovina</v>
      </c>
      <c r="AO312" s="7">
        <v>75.400000000000006</v>
      </c>
      <c r="AP312" s="7">
        <v>74.840799543374573</v>
      </c>
      <c r="AQ312" s="7">
        <v>0.55920045662543316</v>
      </c>
      <c r="AR312" s="7">
        <v>1.3121944695014972E-3</v>
      </c>
      <c r="AS312" s="7">
        <v>9.1264598910770142E-2</v>
      </c>
      <c r="AT312" s="7">
        <v>2.188785236571222E-6</v>
      </c>
      <c r="AU312" s="7">
        <v>-1.2291574011448154</v>
      </c>
      <c r="AV312" s="7">
        <v>-0.99630709237915194</v>
      </c>
      <c r="AW312" s="7">
        <v>0.30210031266248327</v>
      </c>
      <c r="AX312" s="7">
        <v>0.55993520049880685</v>
      </c>
      <c r="AY312" s="7" t="e">
        <v>#N/A</v>
      </c>
      <c r="AZ312" s="7">
        <v>74.840799543374573</v>
      </c>
      <c r="BA312" s="7">
        <v>0.55920045662543316</v>
      </c>
      <c r="BU312" t="b">
        <v>1</v>
      </c>
      <c r="BW312">
        <v>1</v>
      </c>
      <c r="BX312">
        <v>1</v>
      </c>
      <c r="BY312">
        <v>22</v>
      </c>
      <c r="BZ312">
        <v>3.95</v>
      </c>
      <c r="CA312">
        <v>0</v>
      </c>
    </row>
    <row r="313" spans="40:79" x14ac:dyDescent="0.25">
      <c r="AN313" t="str">
        <v>Bosnia and Herzegovina</v>
      </c>
      <c r="AO313" s="7">
        <v>75.7</v>
      </c>
      <c r="AP313" s="7">
        <v>75.395752722424092</v>
      </c>
      <c r="AQ313" s="7">
        <v>0.30424727757591086</v>
      </c>
      <c r="AR313" s="7">
        <v>1.409768016200709E-3</v>
      </c>
      <c r="AS313" s="7">
        <v>4.9657259701050824E-2</v>
      </c>
      <c r="AT313" s="7">
        <v>6.9623497301770492E-7</v>
      </c>
      <c r="AU313" s="7">
        <v>-1.2079755354414543</v>
      </c>
      <c r="AV313" s="7">
        <v>-0.98981685498229821</v>
      </c>
      <c r="AW313" s="7">
        <v>0.22283908925736262</v>
      </c>
      <c r="AX313" s="7">
        <v>0.3046768011855005</v>
      </c>
      <c r="AY313" s="7" t="e">
        <v>#N/A</v>
      </c>
      <c r="AZ313" s="7">
        <v>75.395752722424092</v>
      </c>
      <c r="BA313" s="7">
        <v>0.30424727757591086</v>
      </c>
      <c r="BU313" t="b">
        <v>1</v>
      </c>
      <c r="BW313">
        <v>1</v>
      </c>
      <c r="BX313">
        <v>1</v>
      </c>
      <c r="BY313">
        <v>27</v>
      </c>
      <c r="BZ313">
        <v>3.87</v>
      </c>
      <c r="CA313">
        <v>0</v>
      </c>
    </row>
    <row r="314" spans="40:79" x14ac:dyDescent="0.25">
      <c r="AN314" t="str">
        <v>Bosnia and Herzegovina</v>
      </c>
      <c r="AO314" s="7">
        <v>75</v>
      </c>
      <c r="AP314" s="7">
        <v>74.81431074334985</v>
      </c>
      <c r="AQ314" s="7">
        <v>0.18568925665015001</v>
      </c>
      <c r="AR314" s="7">
        <v>1.2830800486320001E-3</v>
      </c>
      <c r="AS314" s="7">
        <v>3.0305069160347076E-2</v>
      </c>
      <c r="AT314" s="7">
        <v>2.3597820805315612E-7</v>
      </c>
      <c r="AU314" s="7">
        <v>-1.2079755354414543</v>
      </c>
      <c r="AV314" s="7">
        <v>-0.9866374020623736</v>
      </c>
      <c r="AW314" s="7">
        <v>0.17408351202898878</v>
      </c>
      <c r="AX314" s="7">
        <v>0.18592781692252902</v>
      </c>
      <c r="AY314" s="7" t="e">
        <v>#N/A</v>
      </c>
      <c r="AZ314" s="7">
        <v>74.81431074334985</v>
      </c>
      <c r="BA314" s="7">
        <v>0.18568925665015001</v>
      </c>
      <c r="BU314" t="b">
        <v>1</v>
      </c>
      <c r="BW314">
        <v>1</v>
      </c>
      <c r="BX314">
        <v>1</v>
      </c>
      <c r="BY314">
        <v>211</v>
      </c>
      <c r="BZ314">
        <v>3.77</v>
      </c>
      <c r="CA314">
        <v>0</v>
      </c>
    </row>
    <row r="315" spans="40:79" x14ac:dyDescent="0.25">
      <c r="AN315" t="str">
        <v>Bosnia and Herzegovina</v>
      </c>
      <c r="AO315" s="7">
        <v>75.5</v>
      </c>
      <c r="AP315" s="7">
        <v>70.813749849775206</v>
      </c>
      <c r="AQ315" s="7">
        <v>4.6862501502247937</v>
      </c>
      <c r="AR315" s="7">
        <v>6.7610285068098002E-4</v>
      </c>
      <c r="AS315" s="7">
        <v>0.76457842081937466</v>
      </c>
      <c r="AT315" s="7">
        <v>7.9100742977333314E-5</v>
      </c>
      <c r="AU315" s="7">
        <v>-1.2041821189044166</v>
      </c>
      <c r="AV315" s="7">
        <v>-0.98230397666497082</v>
      </c>
      <c r="AW315" s="7">
        <v>0.87440175023805544</v>
      </c>
      <c r="AX315" s="7">
        <v>4.6894206809152026</v>
      </c>
      <c r="AY315" s="7" t="e">
        <v>#N/A</v>
      </c>
      <c r="AZ315" s="7">
        <v>70.813749849775206</v>
      </c>
      <c r="BA315" s="7">
        <v>4.6862501502247937</v>
      </c>
      <c r="BU315" t="b">
        <v>1</v>
      </c>
      <c r="BW315">
        <v>1</v>
      </c>
      <c r="BX315">
        <v>1</v>
      </c>
      <c r="BY315">
        <v>216</v>
      </c>
      <c r="BZ315">
        <v>3.47</v>
      </c>
      <c r="CA315">
        <v>0</v>
      </c>
    </row>
    <row r="316" spans="40:79" x14ac:dyDescent="0.25">
      <c r="AN316" t="str">
        <v>Bosnia and Herzegovina</v>
      </c>
      <c r="AO316" s="7">
        <v>75.2</v>
      </c>
      <c r="AP316" s="7">
        <v>74.652042938529121</v>
      </c>
      <c r="AQ316" s="7">
        <v>0.54795706147088197</v>
      </c>
      <c r="AR316" s="7">
        <v>1.2576331014863215E-3</v>
      </c>
      <c r="AS316" s="7">
        <v>8.9427171999663144E-2</v>
      </c>
      <c r="AT316" s="7">
        <v>2.0140464213991141E-6</v>
      </c>
      <c r="AU316" s="7">
        <v>-1.2041821189044166</v>
      </c>
      <c r="AV316" s="7">
        <v>-0.98021445215522174</v>
      </c>
      <c r="AW316" s="7">
        <v>0.29904376268309485</v>
      </c>
      <c r="AX316" s="7">
        <v>0.54864705817227255</v>
      </c>
      <c r="AY316" s="7" t="e">
        <v>#N/A</v>
      </c>
      <c r="AZ316" s="7">
        <v>74.652042938529121</v>
      </c>
      <c r="BA316" s="7">
        <v>0.54795706147088197</v>
      </c>
      <c r="BU316" t="b">
        <v>1</v>
      </c>
      <c r="BW316">
        <v>1</v>
      </c>
      <c r="BX316">
        <v>1</v>
      </c>
      <c r="BY316">
        <v>219</v>
      </c>
      <c r="BZ316">
        <v>3.23</v>
      </c>
      <c r="CA316">
        <v>0</v>
      </c>
    </row>
    <row r="317" spans="40:79" x14ac:dyDescent="0.25">
      <c r="AN317" t="str">
        <v>Bosnia and Herzegovina</v>
      </c>
      <c r="AO317" s="7">
        <v>75.400000000000006</v>
      </c>
      <c r="AP317" s="7">
        <v>74.65091321668308</v>
      </c>
      <c r="AQ317" s="7">
        <v>0.74908678331692613</v>
      </c>
      <c r="AR317" s="7">
        <v>1.2405746977286671E-3</v>
      </c>
      <c r="AS317" s="7">
        <v>0.12225071132790784</v>
      </c>
      <c r="AT317" s="7">
        <v>3.7127423651268799E-6</v>
      </c>
      <c r="AU317" s="7">
        <v>-1.2041821189044166</v>
      </c>
      <c r="AV317" s="7">
        <v>-0.97860499199216555</v>
      </c>
      <c r="AW317" s="7">
        <v>0.3496436919606985</v>
      </c>
      <c r="AX317" s="7">
        <v>0.75001723572242374</v>
      </c>
      <c r="AY317" s="7" t="e">
        <v>#N/A</v>
      </c>
      <c r="AZ317" s="7">
        <v>74.65091321668308</v>
      </c>
      <c r="BA317" s="7">
        <v>0.74908678331692613</v>
      </c>
      <c r="BU317" t="b">
        <v>1</v>
      </c>
      <c r="BW317">
        <v>1</v>
      </c>
      <c r="BX317">
        <v>1</v>
      </c>
      <c r="BY317">
        <v>222</v>
      </c>
      <c r="BZ317">
        <v>2.86</v>
      </c>
      <c r="CA317">
        <v>0</v>
      </c>
    </row>
    <row r="318" spans="40:79" x14ac:dyDescent="0.25">
      <c r="AN318" t="str">
        <v>Bosnia and Herzegovina</v>
      </c>
      <c r="AO318" s="7">
        <v>74.900000000000006</v>
      </c>
      <c r="AP318" s="7">
        <v>70.12713245892337</v>
      </c>
      <c r="AQ318" s="7">
        <v>4.7728675410766357</v>
      </c>
      <c r="AR318" s="7">
        <v>5.874335153080555E-4</v>
      </c>
      <c r="AS318" s="7">
        <v>0.7786758120473557</v>
      </c>
      <c r="AT318" s="7">
        <v>7.1278291225919564E-5</v>
      </c>
      <c r="AU318" s="7">
        <v>-1.1985242712633455</v>
      </c>
      <c r="AV318" s="7">
        <v>-0.96865396581437579</v>
      </c>
      <c r="AW318" s="7">
        <v>0.88242609438261499</v>
      </c>
      <c r="AX318" s="7">
        <v>4.7756729314146984</v>
      </c>
      <c r="AY318" s="7" t="e">
        <v>#N/A</v>
      </c>
      <c r="AZ318" s="7">
        <v>70.12713245892337</v>
      </c>
      <c r="BA318" s="7">
        <v>4.7728675410766357</v>
      </c>
      <c r="BU318" t="b">
        <v>1</v>
      </c>
      <c r="BW318">
        <v>1</v>
      </c>
      <c r="BX318">
        <v>1</v>
      </c>
      <c r="BY318">
        <v>226</v>
      </c>
      <c r="BZ318">
        <v>2.66</v>
      </c>
      <c r="CA318">
        <v>0</v>
      </c>
    </row>
    <row r="319" spans="40:79" x14ac:dyDescent="0.25">
      <c r="AN319" t="str">
        <v>Bosnia and Herzegovina</v>
      </c>
      <c r="AO319" s="7">
        <v>74.599999999999994</v>
      </c>
      <c r="AP319" s="7">
        <v>69.928378053855312</v>
      </c>
      <c r="AQ319" s="7">
        <v>4.6716219461446826</v>
      </c>
      <c r="AR319" s="7">
        <v>5.7068858793930886E-4</v>
      </c>
      <c r="AS319" s="7">
        <v>0.76215158022546337</v>
      </c>
      <c r="AT319" s="7">
        <v>6.6337608385587851E-5</v>
      </c>
      <c r="AU319" s="7">
        <v>-1.1985242712633455</v>
      </c>
      <c r="AV319" s="7">
        <v>-0.96758470835352584</v>
      </c>
      <c r="AW319" s="7">
        <v>0.87301293245029499</v>
      </c>
      <c r="AX319" s="7">
        <v>4.6742895098246642</v>
      </c>
      <c r="AY319" s="7" t="e">
        <v>#N/A</v>
      </c>
      <c r="AZ319" s="7">
        <v>69.928378053855312</v>
      </c>
      <c r="BA319" s="7">
        <v>4.6716219461446826</v>
      </c>
      <c r="BU319" t="b">
        <v>1</v>
      </c>
      <c r="BW319">
        <v>1</v>
      </c>
      <c r="BX319">
        <v>1</v>
      </c>
      <c r="BY319">
        <v>23</v>
      </c>
      <c r="BZ319">
        <v>2.37</v>
      </c>
      <c r="CA319">
        <v>0</v>
      </c>
    </row>
    <row r="320" spans="40:79" x14ac:dyDescent="0.25">
      <c r="AN320" t="str">
        <v>Botswana</v>
      </c>
      <c r="AO320" s="7">
        <v>65.099999999999994</v>
      </c>
      <c r="AP320" s="7">
        <v>62.120261549905941</v>
      </c>
      <c r="AQ320" s="7">
        <v>2.9797384500940538</v>
      </c>
      <c r="AR320" s="7">
        <v>1.092883970932423E-3</v>
      </c>
      <c r="AS320" s="7">
        <v>0.48625636274815437</v>
      </c>
      <c r="AT320" s="7">
        <v>5.1737988432296511E-5</v>
      </c>
      <c r="AU320" s="7">
        <v>-1.1985242712633455</v>
      </c>
      <c r="AV320" s="7">
        <v>-0.96521168140187263</v>
      </c>
      <c r="AW320" s="7">
        <v>0.69732084634560754</v>
      </c>
      <c r="AX320" s="7">
        <v>2.982998521363367</v>
      </c>
      <c r="AY320" s="7" t="e">
        <v>#N/A</v>
      </c>
      <c r="AZ320" s="7">
        <v>62.120261549905941</v>
      </c>
      <c r="BA320" s="7">
        <v>2.9797384500940538</v>
      </c>
      <c r="BU320" t="b">
        <v>1</v>
      </c>
      <c r="BW320">
        <v>1</v>
      </c>
      <c r="BX320">
        <v>1</v>
      </c>
      <c r="BY320">
        <v>234</v>
      </c>
      <c r="BZ320">
        <v>2.2599999999999998</v>
      </c>
      <c r="CA320">
        <v>0</v>
      </c>
    </row>
    <row r="321" spans="40:79" x14ac:dyDescent="0.25">
      <c r="AN321" t="str">
        <v>Botswana</v>
      </c>
      <c r="AO321" s="7">
        <v>64.2</v>
      </c>
      <c r="AP321" s="7">
        <v>60.918445326776578</v>
      </c>
      <c r="AQ321" s="7">
        <v>3.2815546732234253</v>
      </c>
      <c r="AR321" s="7">
        <v>1.1325711610463824E-3</v>
      </c>
      <c r="AS321" s="7">
        <v>0.53551966584952948</v>
      </c>
      <c r="AT321" s="7">
        <v>6.5033704113306518E-5</v>
      </c>
      <c r="AU321" s="7">
        <v>-1.1985242712633455</v>
      </c>
      <c r="AV321" s="7">
        <v>-0.96486184793545593</v>
      </c>
      <c r="AW321" s="7">
        <v>0.73179209195613026</v>
      </c>
      <c r="AX321" s="7">
        <v>3.2852754814898533</v>
      </c>
      <c r="AY321" s="7" t="e">
        <v>#N/A</v>
      </c>
      <c r="AZ321" s="7">
        <v>60.918445326776578</v>
      </c>
      <c r="BA321" s="7">
        <v>3.2815546732234253</v>
      </c>
      <c r="BU321" t="b">
        <v>1</v>
      </c>
      <c r="BW321">
        <v>1</v>
      </c>
      <c r="BX321">
        <v>1</v>
      </c>
      <c r="BY321">
        <v>238</v>
      </c>
      <c r="BZ321">
        <v>2.2000000000000002</v>
      </c>
      <c r="CA321">
        <v>0</v>
      </c>
    </row>
    <row r="322" spans="40:79" x14ac:dyDescent="0.25">
      <c r="AN322" t="str">
        <v>Botswana</v>
      </c>
      <c r="AO322" s="7">
        <v>63.4</v>
      </c>
      <c r="AP322" s="7">
        <v>73.474071847486826</v>
      </c>
      <c r="AQ322" s="7">
        <v>-10.074071847486827</v>
      </c>
      <c r="AR322" s="7">
        <v>1.7410550611516597E-3</v>
      </c>
      <c r="AS322" s="7">
        <v>-1.6444972224716701</v>
      </c>
      <c r="AT322" s="7">
        <v>9.4333420008550707E-4</v>
      </c>
      <c r="AU322" s="7">
        <v>-1.1910396350217527</v>
      </c>
      <c r="AV322" s="7">
        <v>-0.96477088087409923</v>
      </c>
      <c r="AW322" s="7">
        <v>1.2823795157720159</v>
      </c>
      <c r="AX322" s="7">
        <v>-10.091641951782307</v>
      </c>
      <c r="AY322" s="7" t="e">
        <v>#N/A</v>
      </c>
      <c r="AZ322" s="7">
        <v>73.474071847486826</v>
      </c>
      <c r="BA322" s="7">
        <v>-10.074071847486827</v>
      </c>
      <c r="BU322" t="b">
        <v>1</v>
      </c>
      <c r="BW322">
        <v>1</v>
      </c>
      <c r="BX322">
        <v>1</v>
      </c>
      <c r="BY322">
        <v>243</v>
      </c>
      <c r="BZ322">
        <v>2.3199999999999998</v>
      </c>
      <c r="CA322">
        <v>0</v>
      </c>
    </row>
    <row r="323" spans="40:79" x14ac:dyDescent="0.25">
      <c r="AN323" t="str">
        <v>Botswana</v>
      </c>
      <c r="AO323" s="7">
        <v>62.2</v>
      </c>
      <c r="AP323" s="7">
        <v>61.769260382394734</v>
      </c>
      <c r="AQ323" s="7">
        <v>0.43073961760526913</v>
      </c>
      <c r="AR323" s="7">
        <v>1.1786749999195534E-3</v>
      </c>
      <c r="AS323" s="7">
        <v>7.0294382586203866E-2</v>
      </c>
      <c r="AT323" s="7">
        <v>1.1662119929514965E-6</v>
      </c>
      <c r="AU323" s="7">
        <v>-1.1910396350217527</v>
      </c>
      <c r="AV323" s="7">
        <v>-0.9595665556439843</v>
      </c>
      <c r="AW323" s="7">
        <v>0.26513087822093423</v>
      </c>
      <c r="AX323" s="7">
        <v>0.43124791874586221</v>
      </c>
      <c r="AY323" s="7" t="e">
        <v>#N/A</v>
      </c>
      <c r="AZ323" s="7">
        <v>61.769260382394734</v>
      </c>
      <c r="BA323" s="7">
        <v>0.43073961760526913</v>
      </c>
      <c r="BU323" t="b">
        <v>0</v>
      </c>
      <c r="BW323">
        <v>1</v>
      </c>
      <c r="BX323">
        <v>1</v>
      </c>
      <c r="BY323">
        <v>88</v>
      </c>
      <c r="BZ323">
        <v>0</v>
      </c>
      <c r="CA323">
        <v>0</v>
      </c>
    </row>
    <row r="324" spans="40:79" x14ac:dyDescent="0.25">
      <c r="AN324" t="str">
        <v>Botswana</v>
      </c>
      <c r="AO324" s="7">
        <v>61.1</v>
      </c>
      <c r="AP324" s="7">
        <v>60.717606136684047</v>
      </c>
      <c r="AQ324" s="7">
        <v>0.38239386331595426</v>
      </c>
      <c r="AR324" s="7">
        <v>1.4013889009256422E-3</v>
      </c>
      <c r="AS324" s="7">
        <v>6.2411574769984664E-2</v>
      </c>
      <c r="AT324" s="7">
        <v>1.0932714153756665E-6</v>
      </c>
      <c r="AU324" s="7">
        <v>-1.1910396350217527</v>
      </c>
      <c r="AV324" s="7">
        <v>-0.95644847765720375</v>
      </c>
      <c r="AW324" s="7">
        <v>0.24982308694351021</v>
      </c>
      <c r="AX324" s="7">
        <v>0.38293049786548888</v>
      </c>
      <c r="AY324" s="7" t="e">
        <v>#N/A</v>
      </c>
      <c r="AZ324" s="7">
        <v>60.717606136684047</v>
      </c>
      <c r="BA324" s="7">
        <v>0.38239386331595426</v>
      </c>
      <c r="BU324" t="b">
        <v>1</v>
      </c>
      <c r="BW324">
        <v>1</v>
      </c>
      <c r="BX324">
        <v>1</v>
      </c>
      <c r="BY324">
        <v>89</v>
      </c>
      <c r="BZ324">
        <v>4.03</v>
      </c>
      <c r="CA324">
        <v>732.8662491</v>
      </c>
    </row>
    <row r="325" spans="40:79" x14ac:dyDescent="0.25">
      <c r="AN325" t="str">
        <v>Botswana</v>
      </c>
      <c r="AO325" s="7">
        <v>59.2</v>
      </c>
      <c r="AP325" s="7">
        <v>58.322942427335938</v>
      </c>
      <c r="AQ325" s="7">
        <v>0.87705757266406437</v>
      </c>
      <c r="AR325" s="7">
        <v>1.6921724797731681E-3</v>
      </c>
      <c r="AS325" s="7">
        <v>0.14316787210882193</v>
      </c>
      <c r="AT325" s="7">
        <v>6.9486636043211904E-6</v>
      </c>
      <c r="AU325" s="7">
        <v>-1.1910396350217527</v>
      </c>
      <c r="AV325" s="7">
        <v>-0.95638936074549008</v>
      </c>
      <c r="AW325" s="7">
        <v>0.37837530589194363</v>
      </c>
      <c r="AX325" s="7">
        <v>0.87854422101713325</v>
      </c>
      <c r="AY325" s="7" t="e">
        <v>#N/A</v>
      </c>
      <c r="AZ325" s="7">
        <v>58.322942427335938</v>
      </c>
      <c r="BA325" s="7">
        <v>0.87705757266406437</v>
      </c>
      <c r="BU325" t="b">
        <v>1</v>
      </c>
      <c r="BW325">
        <v>1</v>
      </c>
      <c r="BX325">
        <v>1</v>
      </c>
      <c r="BY325">
        <v>9</v>
      </c>
      <c r="BZ325">
        <v>4.12</v>
      </c>
      <c r="CA325">
        <v>75.610629110000005</v>
      </c>
    </row>
    <row r="326" spans="40:79" x14ac:dyDescent="0.25">
      <c r="AN326" t="str">
        <v>Botswana</v>
      </c>
      <c r="AO326" s="7">
        <v>57.5</v>
      </c>
      <c r="AP326" s="7">
        <v>57.431580307536528</v>
      </c>
      <c r="AQ326" s="7">
        <v>6.8419692463471904E-2</v>
      </c>
      <c r="AR326" s="7">
        <v>2.3507928052980557E-3</v>
      </c>
      <c r="AS326" s="7">
        <v>1.1172282084455898E-2</v>
      </c>
      <c r="AT326" s="7">
        <v>5.8823420124438277E-8</v>
      </c>
      <c r="AU326" s="7">
        <v>-1.1910396350217527</v>
      </c>
      <c r="AV326" s="7">
        <v>-0.9541750795339411</v>
      </c>
      <c r="AW326" s="7">
        <v>0.10569901647818629</v>
      </c>
      <c r="AX326" s="7">
        <v>6.8580911977930398E-2</v>
      </c>
      <c r="AY326" s="7" t="e">
        <v>#N/A</v>
      </c>
      <c r="AZ326" s="7">
        <v>57.431580307536528</v>
      </c>
      <c r="BA326" s="7">
        <v>6.8419692463471904E-2</v>
      </c>
      <c r="BU326" t="b">
        <v>1</v>
      </c>
      <c r="BW326">
        <v>1</v>
      </c>
      <c r="BX326">
        <v>1</v>
      </c>
      <c r="BY326">
        <v>92</v>
      </c>
      <c r="BZ326">
        <v>4.6100000000000003</v>
      </c>
      <c r="CA326">
        <v>693.82264610000004</v>
      </c>
    </row>
    <row r="327" spans="40:79" x14ac:dyDescent="0.25">
      <c r="AN327" t="str">
        <v>Botswana</v>
      </c>
      <c r="AO327" s="7">
        <v>56.9</v>
      </c>
      <c r="AP327" s="7">
        <v>56.922058034979074</v>
      </c>
      <c r="AQ327" s="7">
        <v>-2.2058034979075103E-2</v>
      </c>
      <c r="AR327" s="7">
        <v>2.4025251001332047E-3</v>
      </c>
      <c r="AS327" s="7">
        <v>-3.6019597549669007E-3</v>
      </c>
      <c r="AT327" s="7">
        <v>6.2491406614023716E-9</v>
      </c>
      <c r="AU327" s="7">
        <v>-1.1817766560826954</v>
      </c>
      <c r="AV327" s="7">
        <v>-0.95398388438062287</v>
      </c>
      <c r="AW327" s="7">
        <v>6.0016329069403275E-2</v>
      </c>
      <c r="AX327" s="7">
        <v>-2.2111157590178506E-2</v>
      </c>
      <c r="AY327" s="7" t="e">
        <v>#N/A</v>
      </c>
      <c r="AZ327" s="7">
        <v>56.922058034979074</v>
      </c>
      <c r="BA327" s="7">
        <v>-2.2058034979075103E-2</v>
      </c>
      <c r="BU327" t="b">
        <v>1</v>
      </c>
      <c r="BW327">
        <v>1</v>
      </c>
      <c r="BX327">
        <v>1</v>
      </c>
      <c r="BY327">
        <v>92</v>
      </c>
      <c r="BZ327">
        <v>4.6399999999999997</v>
      </c>
      <c r="CA327">
        <v>7.9591311459999998</v>
      </c>
    </row>
    <row r="328" spans="40:79" x14ac:dyDescent="0.25">
      <c r="AN328" t="str">
        <v>Botswana</v>
      </c>
      <c r="AO328" s="7">
        <v>54.8</v>
      </c>
      <c r="AP328" s="7">
        <v>54.307834168996791</v>
      </c>
      <c r="AQ328" s="7">
        <v>0.49216583100320577</v>
      </c>
      <c r="AR328" s="7">
        <v>3.2268215746650867E-3</v>
      </c>
      <c r="AS328" s="7">
        <v>8.0401285611287621E-2</v>
      </c>
      <c r="AT328" s="7">
        <v>4.1853770698850668E-6</v>
      </c>
      <c r="AU328" s="7">
        <v>-1.1799361915769926</v>
      </c>
      <c r="AV328" s="7">
        <v>-0.95304881459867086</v>
      </c>
      <c r="AW328" s="7">
        <v>0.28355120456680771</v>
      </c>
      <c r="AX328" s="7">
        <v>0.49375910353116748</v>
      </c>
      <c r="AY328" s="7" t="e">
        <v>#N/A</v>
      </c>
      <c r="AZ328" s="7">
        <v>54.307834168996791</v>
      </c>
      <c r="BA328" s="7">
        <v>0.49216583100320577</v>
      </c>
      <c r="BU328" t="b">
        <v>1</v>
      </c>
      <c r="BW328">
        <v>1</v>
      </c>
      <c r="BX328">
        <v>1</v>
      </c>
      <c r="BY328">
        <v>94</v>
      </c>
      <c r="BZ328">
        <v>4.54</v>
      </c>
      <c r="CA328">
        <v>630.38835640000002</v>
      </c>
    </row>
    <row r="329" spans="40:79" x14ac:dyDescent="0.25">
      <c r="AN329" t="str">
        <v>Botswana</v>
      </c>
      <c r="AO329" s="7">
        <v>51.7</v>
      </c>
      <c r="AP329" s="7">
        <v>51.289730470391952</v>
      </c>
      <c r="AQ329" s="7">
        <v>0.41026952960805119</v>
      </c>
      <c r="AR329" s="7">
        <v>4.6358656827875369E-3</v>
      </c>
      <c r="AS329" s="7">
        <v>6.7069948850527972E-2</v>
      </c>
      <c r="AT329" s="7">
        <v>4.1902004822869713E-6</v>
      </c>
      <c r="AU329" s="7">
        <v>-1.1799361915769926</v>
      </c>
      <c r="AV329" s="7">
        <v>-0.94740452405206765</v>
      </c>
      <c r="AW329" s="7">
        <v>0.25897866485586796</v>
      </c>
      <c r="AX329" s="7">
        <v>0.41218034231209544</v>
      </c>
      <c r="AY329" s="7" t="e">
        <v>#N/A</v>
      </c>
      <c r="AZ329" s="7">
        <v>51.289730470391952</v>
      </c>
      <c r="BA329" s="7">
        <v>0.41026952960805119</v>
      </c>
      <c r="BU329" t="b">
        <v>1</v>
      </c>
      <c r="BW329">
        <v>1</v>
      </c>
      <c r="BX329">
        <v>1</v>
      </c>
      <c r="BY329">
        <v>97</v>
      </c>
      <c r="BZ329">
        <v>4.75</v>
      </c>
      <c r="CA329">
        <v>645.02130199999999</v>
      </c>
    </row>
    <row r="330" spans="40:79" x14ac:dyDescent="0.25">
      <c r="AN330" t="str">
        <v>Botswana</v>
      </c>
      <c r="AO330" s="7">
        <v>48.1</v>
      </c>
      <c r="AP330" s="7">
        <v>46.823191114982677</v>
      </c>
      <c r="AQ330" s="7">
        <v>1.2768088850173243</v>
      </c>
      <c r="AR330" s="7">
        <v>6.3171466767362617E-3</v>
      </c>
      <c r="AS330" s="7">
        <v>0.20890638016054347</v>
      </c>
      <c r="AT330" s="7">
        <v>5.5488957859041122E-5</v>
      </c>
      <c r="AU330" s="7">
        <v>-1.1799361915769926</v>
      </c>
      <c r="AV330" s="7">
        <v>-0.94540979020262894</v>
      </c>
      <c r="AW330" s="7">
        <v>0.45706277485761565</v>
      </c>
      <c r="AX330" s="7">
        <v>1.2849259507167468</v>
      </c>
      <c r="AY330" s="7" t="e">
        <v>#N/A</v>
      </c>
      <c r="AZ330" s="7">
        <v>46.823191114982677</v>
      </c>
      <c r="BA330" s="7">
        <v>1.2768088850173243</v>
      </c>
      <c r="BU330" t="b">
        <v>1</v>
      </c>
      <c r="BW330">
        <v>1</v>
      </c>
      <c r="BX330">
        <v>1</v>
      </c>
      <c r="BY330">
        <v>98</v>
      </c>
      <c r="BZ330">
        <v>5.13</v>
      </c>
      <c r="CA330">
        <v>66.046350270000005</v>
      </c>
    </row>
    <row r="331" spans="40:79" x14ac:dyDescent="0.25">
      <c r="AN331" t="str">
        <v>Botswana</v>
      </c>
      <c r="AO331" s="7">
        <v>46.4</v>
      </c>
      <c r="AP331" s="7">
        <v>45.13186153295338</v>
      </c>
      <c r="AQ331" s="7">
        <v>1.2681384670466187</v>
      </c>
      <c r="AR331" s="7">
        <v>7.4113120367274229E-3</v>
      </c>
      <c r="AS331" s="7">
        <v>0.20760208995741578</v>
      </c>
      <c r="AT331" s="7">
        <v>6.43604712643199E-5</v>
      </c>
      <c r="AU331" s="7">
        <v>-1.1744386335291821</v>
      </c>
      <c r="AV331" s="7">
        <v>-0.94513384383782095</v>
      </c>
      <c r="AW331" s="7">
        <v>0.45563372346372233</v>
      </c>
      <c r="AX331" s="7">
        <v>1.2776072127607623</v>
      </c>
      <c r="AY331" s="7" t="e">
        <v>#N/A</v>
      </c>
      <c r="AZ331" s="7">
        <v>45.13186153295338</v>
      </c>
      <c r="BA331" s="7">
        <v>1.2681384670466187</v>
      </c>
      <c r="BU331" t="b">
        <v>1</v>
      </c>
      <c r="BW331">
        <v>1</v>
      </c>
      <c r="BX331">
        <v>1</v>
      </c>
      <c r="BY331">
        <v>16</v>
      </c>
      <c r="BZ331">
        <v>5.16</v>
      </c>
      <c r="CA331">
        <v>8.2403558669999999</v>
      </c>
    </row>
    <row r="332" spans="40:79" x14ac:dyDescent="0.25">
      <c r="AN332" t="str">
        <v>Botswana</v>
      </c>
      <c r="AO332" s="7">
        <v>46</v>
      </c>
      <c r="AP332" s="7">
        <v>45.027111333470607</v>
      </c>
      <c r="AQ332" s="7">
        <v>0.97288866652939276</v>
      </c>
      <c r="AR332" s="7">
        <v>7.687498208200247E-3</v>
      </c>
      <c r="AS332" s="7">
        <v>0.15929003891119214</v>
      </c>
      <c r="AT332" s="7">
        <v>3.9313688933560043E-5</v>
      </c>
      <c r="AU332" s="7">
        <v>-1.1744386335291821</v>
      </c>
      <c r="AV332" s="7">
        <v>-0.94244740843583374</v>
      </c>
      <c r="AW332" s="7">
        <v>0.39911156198636005</v>
      </c>
      <c r="AX332" s="7">
        <v>0.98042568724334955</v>
      </c>
      <c r="AY332" s="7" t="e">
        <v>#N/A</v>
      </c>
      <c r="AZ332" s="7">
        <v>45.027111333470607</v>
      </c>
      <c r="BA332" s="7">
        <v>0.97288866652939276</v>
      </c>
      <c r="BU332" t="b">
        <v>1</v>
      </c>
      <c r="BW332">
        <v>1</v>
      </c>
      <c r="BX332">
        <v>1</v>
      </c>
      <c r="BY332">
        <v>1</v>
      </c>
      <c r="BZ332">
        <v>4.82</v>
      </c>
      <c r="CA332">
        <v>38.254140649999997</v>
      </c>
    </row>
    <row r="333" spans="40:79" x14ac:dyDescent="0.25">
      <c r="AN333" t="str">
        <v>Botswana</v>
      </c>
      <c r="AO333" s="7">
        <v>46.7</v>
      </c>
      <c r="AP333" s="7">
        <v>45.745926436162492</v>
      </c>
      <c r="AQ333" s="7">
        <v>0.95407356383751107</v>
      </c>
      <c r="AR333" s="7">
        <v>7.0389473867832255E-3</v>
      </c>
      <c r="AS333" s="7">
        <v>0.15615843961649714</v>
      </c>
      <c r="AT333" s="7">
        <v>3.4572948710798757E-5</v>
      </c>
      <c r="AU333" s="7">
        <v>-1.1744386335291821</v>
      </c>
      <c r="AV333" s="7">
        <v>-0.94221623864369597</v>
      </c>
      <c r="AW333" s="7">
        <v>0.39516887480733748</v>
      </c>
      <c r="AX333" s="7">
        <v>0.96083684382850276</v>
      </c>
      <c r="AY333" s="7" t="e">
        <v>#N/A</v>
      </c>
      <c r="AZ333" s="7">
        <v>45.745926436162492</v>
      </c>
      <c r="BA333" s="7">
        <v>0.95407356383751107</v>
      </c>
      <c r="BU333" t="b">
        <v>1</v>
      </c>
      <c r="BW333">
        <v>1</v>
      </c>
      <c r="BX333">
        <v>1</v>
      </c>
      <c r="BY333">
        <v>12</v>
      </c>
      <c r="BZ333">
        <v>4.5599999999999996</v>
      </c>
      <c r="CA333">
        <v>45.71354264</v>
      </c>
    </row>
    <row r="334" spans="40:79" x14ac:dyDescent="0.25">
      <c r="AN334" t="str">
        <v>Botswana</v>
      </c>
      <c r="AO334" s="7">
        <v>47.8</v>
      </c>
      <c r="AP334" s="7">
        <v>47.089069718847483</v>
      </c>
      <c r="AQ334" s="7">
        <v>0.710930281152514</v>
      </c>
      <c r="AR334" s="7">
        <v>6.208997723931001E-3</v>
      </c>
      <c r="AS334" s="7">
        <v>0.11631324930660604</v>
      </c>
      <c r="AT334" s="7">
        <v>1.6904985885622146E-5</v>
      </c>
      <c r="AU334" s="7">
        <v>-1.1744386335291821</v>
      </c>
      <c r="AV334" s="7">
        <v>-0.93206453585648075</v>
      </c>
      <c r="AW334" s="7">
        <v>0.34104728309518323</v>
      </c>
      <c r="AX334" s="7">
        <v>0.71537202442392611</v>
      </c>
      <c r="AY334" s="7" t="e">
        <v>#N/A</v>
      </c>
      <c r="AZ334" s="7">
        <v>47.089069718847483</v>
      </c>
      <c r="BA334" s="7">
        <v>0.710930281152514</v>
      </c>
      <c r="BU334" t="b">
        <v>1</v>
      </c>
      <c r="BW334">
        <v>1</v>
      </c>
      <c r="BX334">
        <v>1</v>
      </c>
      <c r="BY334">
        <v>99</v>
      </c>
      <c r="BZ334">
        <v>4.25</v>
      </c>
      <c r="CA334">
        <v>3.4799188590000001</v>
      </c>
    </row>
    <row r="335" spans="40:79" x14ac:dyDescent="0.25">
      <c r="AN335" t="str">
        <v>Brazil</v>
      </c>
      <c r="AO335" s="7">
        <v>74.8</v>
      </c>
      <c r="AP335" s="7">
        <v>70.027043014681169</v>
      </c>
      <c r="AQ335" s="7">
        <v>4.7729569853188281</v>
      </c>
      <c r="AR335" s="7">
        <v>1.0170646186587516E-3</v>
      </c>
      <c r="AS335" s="7">
        <v>0.77885783165899392</v>
      </c>
      <c r="AT335" s="7">
        <v>1.2351987824773703E-4</v>
      </c>
      <c r="AU335" s="7">
        <v>-1.1744386335291821</v>
      </c>
      <c r="AV335" s="7">
        <v>-0.92580357682545689</v>
      </c>
      <c r="AW335" s="7">
        <v>0.88252922425208891</v>
      </c>
      <c r="AX335" s="7">
        <v>4.777816333265843</v>
      </c>
      <c r="AY335" s="7" t="e">
        <v>#N/A</v>
      </c>
      <c r="AZ335" s="7">
        <v>70.027043014681169</v>
      </c>
      <c r="BA335" s="7">
        <v>4.7729569853188281</v>
      </c>
      <c r="BU335" t="b">
        <v>1</v>
      </c>
      <c r="BW335">
        <v>1</v>
      </c>
      <c r="BX335">
        <v>1</v>
      </c>
      <c r="BY335">
        <v>12</v>
      </c>
      <c r="BZ335">
        <v>4.1399999999999997</v>
      </c>
      <c r="CA335">
        <v>39.865180430000002</v>
      </c>
    </row>
    <row r="336" spans="40:79" x14ac:dyDescent="0.25">
      <c r="AN336" t="str">
        <v>Brazil</v>
      </c>
      <c r="AO336" s="7">
        <v>74.7</v>
      </c>
      <c r="AP336" s="7">
        <v>70.416393288731342</v>
      </c>
      <c r="AQ336" s="7">
        <v>4.2836067112686607</v>
      </c>
      <c r="AR336" s="7">
        <v>9.734373869411529E-4</v>
      </c>
      <c r="AS336" s="7">
        <v>0.69898970306153518</v>
      </c>
      <c r="AT336" s="7">
        <v>9.5214378846558183E-5</v>
      </c>
      <c r="AU336" s="7">
        <v>-1.1744386335291821</v>
      </c>
      <c r="AV336" s="7">
        <v>-0.91963733619710553</v>
      </c>
      <c r="AW336" s="7">
        <v>0.83605604062259797</v>
      </c>
      <c r="AX336" s="7">
        <v>4.2877805972089842</v>
      </c>
      <c r="AY336" s="7" t="e">
        <v>#N/A</v>
      </c>
      <c r="AZ336" s="7">
        <v>70.416393288731342</v>
      </c>
      <c r="BA336" s="7">
        <v>4.2836067112686607</v>
      </c>
      <c r="BU336" t="b">
        <v>1</v>
      </c>
      <c r="BW336">
        <v>1</v>
      </c>
      <c r="BX336">
        <v>1</v>
      </c>
      <c r="BY336">
        <v>11</v>
      </c>
      <c r="BZ336">
        <v>3.84</v>
      </c>
      <c r="CA336">
        <v>151.13993009999999</v>
      </c>
    </row>
    <row r="337" spans="40:79" x14ac:dyDescent="0.25">
      <c r="AN337" t="str">
        <v>Brazil</v>
      </c>
      <c r="AO337" s="7">
        <v>74.5</v>
      </c>
      <c r="AP337" s="7">
        <v>70.400264788652862</v>
      </c>
      <c r="AQ337" s="7">
        <v>4.0997352113471379</v>
      </c>
      <c r="AR337" s="7">
        <v>1.0480568718587385E-3</v>
      </c>
      <c r="AS337" s="7">
        <v>0.6690109337433997</v>
      </c>
      <c r="AT337" s="7">
        <v>9.391537147858407E-5</v>
      </c>
      <c r="AU337" s="7">
        <v>-1.1744386335291821</v>
      </c>
      <c r="AV337" s="7">
        <v>-0.91950844690782929</v>
      </c>
      <c r="AW337" s="7">
        <v>0.81793088567641192</v>
      </c>
      <c r="AX337" s="7">
        <v>4.1040364749770966</v>
      </c>
      <c r="AY337" s="7" t="e">
        <v>#N/A</v>
      </c>
      <c r="AZ337" s="7">
        <v>70.400264788652862</v>
      </c>
      <c r="BA337" s="7">
        <v>4.0997352113471379</v>
      </c>
      <c r="BU337" t="b">
        <v>1</v>
      </c>
      <c r="BW337">
        <v>1</v>
      </c>
      <c r="BX337">
        <v>1</v>
      </c>
      <c r="BY337">
        <v>113</v>
      </c>
      <c r="BZ337">
        <v>3.85</v>
      </c>
      <c r="CA337">
        <v>143.29474870000001</v>
      </c>
    </row>
    <row r="338" spans="40:79" x14ac:dyDescent="0.25">
      <c r="AN338" t="str">
        <v>Brazil</v>
      </c>
      <c r="AO338" s="7">
        <v>74.099999999999994</v>
      </c>
      <c r="AP338" s="7">
        <v>70.381757091331409</v>
      </c>
      <c r="AQ338" s="7">
        <v>3.7182429086685858</v>
      </c>
      <c r="AR338" s="7">
        <v>1.0704850727991341E-3</v>
      </c>
      <c r="AS338" s="7">
        <v>0.60676432922948687</v>
      </c>
      <c r="AT338" s="7">
        <v>7.8907057556126161E-5</v>
      </c>
      <c r="AU338" s="7">
        <v>-1.1744386335291821</v>
      </c>
      <c r="AV338" s="7">
        <v>-0.91900342900134802</v>
      </c>
      <c r="AW338" s="7">
        <v>0.77895078742465296</v>
      </c>
      <c r="AX338" s="7">
        <v>3.7222274976423746</v>
      </c>
      <c r="AY338" s="7" t="e">
        <v>#N/A</v>
      </c>
      <c r="AZ338" s="7">
        <v>70.381757091331409</v>
      </c>
      <c r="BA338" s="7">
        <v>3.7182429086685858</v>
      </c>
      <c r="BU338" t="b">
        <v>1</v>
      </c>
      <c r="BW338">
        <v>1</v>
      </c>
      <c r="BX338">
        <v>1</v>
      </c>
      <c r="BY338">
        <v>116</v>
      </c>
      <c r="BZ338">
        <v>3.64</v>
      </c>
      <c r="CA338">
        <v>165.61686420000001</v>
      </c>
    </row>
    <row r="339" spans="40:79" x14ac:dyDescent="0.25">
      <c r="AN339" t="str">
        <v>Brazil</v>
      </c>
      <c r="AO339" s="7">
        <v>73.8</v>
      </c>
      <c r="AP339" s="7">
        <v>70.286382780719023</v>
      </c>
      <c r="AQ339" s="7">
        <v>3.5136172192809738</v>
      </c>
      <c r="AR339" s="7">
        <v>1.0545336402997022E-3</v>
      </c>
      <c r="AS339" s="7">
        <v>0.57336775080205227</v>
      </c>
      <c r="AT339" s="7">
        <v>6.9408902704883266E-5</v>
      </c>
      <c r="AU339" s="7">
        <v>-1.1599492484560028</v>
      </c>
      <c r="AV339" s="7">
        <v>-0.91626094378218104</v>
      </c>
      <c r="AW339" s="7">
        <v>0.75721050626761133</v>
      </c>
      <c r="AX339" s="7">
        <v>3.5173263582496612</v>
      </c>
      <c r="AY339" s="7" t="e">
        <v>#N/A</v>
      </c>
      <c r="AZ339" s="7">
        <v>70.286382780719023</v>
      </c>
      <c r="BA339" s="7">
        <v>3.5136172192809738</v>
      </c>
      <c r="BU339" t="b">
        <v>0</v>
      </c>
      <c r="BW339">
        <v>1</v>
      </c>
      <c r="BX339">
        <v>1</v>
      </c>
      <c r="BY339">
        <v>256</v>
      </c>
      <c r="BZ339">
        <v>0</v>
      </c>
      <c r="CA339">
        <v>0</v>
      </c>
    </row>
    <row r="340" spans="40:79" x14ac:dyDescent="0.25">
      <c r="AN340" t="str">
        <v>Brazil</v>
      </c>
      <c r="AO340" s="7">
        <v>73.599999999999994</v>
      </c>
      <c r="AP340" s="7">
        <v>69.748056596241881</v>
      </c>
      <c r="AQ340" s="7">
        <v>3.8519434037581135</v>
      </c>
      <c r="AR340" s="7">
        <v>9.6848768362502494E-4</v>
      </c>
      <c r="AS340" s="7">
        <v>0.62855025859189906</v>
      </c>
      <c r="AT340" s="7">
        <v>7.6599322642591656E-5</v>
      </c>
      <c r="AU340" s="7">
        <v>-1.1599492484560028</v>
      </c>
      <c r="AV340" s="7">
        <v>-0.91602262053907213</v>
      </c>
      <c r="AW340" s="7">
        <v>0.79281161608032658</v>
      </c>
      <c r="AX340" s="7">
        <v>3.8556775800063789</v>
      </c>
      <c r="AY340" s="7" t="e">
        <v>#N/A</v>
      </c>
      <c r="AZ340" s="7">
        <v>69.748056596241881</v>
      </c>
      <c r="BA340" s="7">
        <v>3.8519434037581135</v>
      </c>
      <c r="BU340" t="b">
        <v>1</v>
      </c>
      <c r="BW340">
        <v>1</v>
      </c>
      <c r="BX340">
        <v>1</v>
      </c>
      <c r="BY340">
        <v>268</v>
      </c>
      <c r="BZ340">
        <v>0.01</v>
      </c>
      <c r="CA340">
        <v>662.80219399999999</v>
      </c>
    </row>
    <row r="341" spans="40:79" x14ac:dyDescent="0.25">
      <c r="AN341" t="str">
        <v>Brazil</v>
      </c>
      <c r="AO341" s="7">
        <v>73.400000000000006</v>
      </c>
      <c r="AP341" s="7">
        <v>69.635101206227645</v>
      </c>
      <c r="AQ341" s="7">
        <v>3.7648987937723604</v>
      </c>
      <c r="AR341" s="7">
        <v>9.3617210008798074E-4</v>
      </c>
      <c r="AS341" s="7">
        <v>0.6143366062174771</v>
      </c>
      <c r="AT341" s="7">
        <v>7.0730258121041396E-5</v>
      </c>
      <c r="AU341" s="7">
        <v>-1.1599492484560028</v>
      </c>
      <c r="AV341" s="7">
        <v>-0.91470210277463571</v>
      </c>
      <c r="AW341" s="7">
        <v>0.78379627851724143</v>
      </c>
      <c r="AX341" s="7">
        <v>3.768426689700485</v>
      </c>
      <c r="AY341" s="7" t="e">
        <v>#N/A</v>
      </c>
      <c r="AZ341" s="7">
        <v>69.635101206227645</v>
      </c>
      <c r="BA341" s="7">
        <v>3.7648987937723604</v>
      </c>
      <c r="BU341" t="b">
        <v>1</v>
      </c>
      <c r="BW341">
        <v>1</v>
      </c>
      <c r="BX341">
        <v>1</v>
      </c>
      <c r="BY341">
        <v>286</v>
      </c>
      <c r="BZ341">
        <v>0.01</v>
      </c>
      <c r="CA341">
        <v>1.117811275</v>
      </c>
    </row>
    <row r="342" spans="40:79" x14ac:dyDescent="0.25">
      <c r="AN342" t="str">
        <v>Brazil</v>
      </c>
      <c r="AO342" s="7">
        <v>73.3</v>
      </c>
      <c r="AP342" s="7">
        <v>69.50301074613715</v>
      </c>
      <c r="AQ342" s="7">
        <v>3.7969892538628471</v>
      </c>
      <c r="AR342" s="7">
        <v>9.3309206873152628E-4</v>
      </c>
      <c r="AS342" s="7">
        <v>0.61957200556811209</v>
      </c>
      <c r="AT342" s="7">
        <v>7.1704018043185791E-5</v>
      </c>
      <c r="AU342" s="7">
        <v>-1.1545780634114617</v>
      </c>
      <c r="AV342" s="7">
        <v>-0.91459805453540766</v>
      </c>
      <c r="AW342" s="7">
        <v>0.78712896374616537</v>
      </c>
      <c r="AX342" s="7">
        <v>3.8005355033980002</v>
      </c>
      <c r="AY342" s="7" t="e">
        <v>#N/A</v>
      </c>
      <c r="AZ342" s="7">
        <v>69.50301074613715</v>
      </c>
      <c r="BA342" s="7">
        <v>3.7969892538628471</v>
      </c>
      <c r="BU342" t="b">
        <v>1</v>
      </c>
      <c r="BW342">
        <v>1</v>
      </c>
      <c r="BX342">
        <v>1</v>
      </c>
      <c r="BY342">
        <v>3</v>
      </c>
      <c r="BZ342">
        <v>0.01</v>
      </c>
      <c r="CA342">
        <v>12.83447357</v>
      </c>
    </row>
    <row r="343" spans="40:79" x14ac:dyDescent="0.25">
      <c r="AN343" t="str">
        <v>Brazil</v>
      </c>
      <c r="AO343" s="7">
        <v>73</v>
      </c>
      <c r="AP343" s="7">
        <v>69.157869669939743</v>
      </c>
      <c r="AQ343" s="7">
        <v>3.8421303300602574</v>
      </c>
      <c r="AR343" s="7">
        <v>9.3681980821118903E-4</v>
      </c>
      <c r="AS343" s="7">
        <v>0.62693904990170379</v>
      </c>
      <c r="AT343" s="7">
        <v>7.3712942823194111E-5</v>
      </c>
      <c r="AU343" s="7">
        <v>-1.1545780634114617</v>
      </c>
      <c r="AV343" s="7">
        <v>-0.91413638577696077</v>
      </c>
      <c r="AW343" s="7">
        <v>0.79179482816049251</v>
      </c>
      <c r="AX343" s="7">
        <v>3.8457330889951211</v>
      </c>
      <c r="AY343" s="7" t="e">
        <v>#N/A</v>
      </c>
      <c r="AZ343" s="7">
        <v>69.157869669939743</v>
      </c>
      <c r="BA343" s="7">
        <v>3.8421303300602574</v>
      </c>
      <c r="BU343" t="b">
        <v>1</v>
      </c>
      <c r="BW343">
        <v>1</v>
      </c>
      <c r="BX343">
        <v>1</v>
      </c>
      <c r="BY343">
        <v>325</v>
      </c>
      <c r="BZ343">
        <v>5.76</v>
      </c>
      <c r="CA343">
        <v>668.95628539999996</v>
      </c>
    </row>
    <row r="344" spans="40:79" x14ac:dyDescent="0.25">
      <c r="AN344" t="str">
        <v>Brazil</v>
      </c>
      <c r="AO344" s="7">
        <v>72.7</v>
      </c>
      <c r="AP344" s="7">
        <v>69.016076518853254</v>
      </c>
      <c r="AQ344" s="7">
        <v>3.6839234811467492</v>
      </c>
      <c r="AR344" s="7">
        <v>9.0262045592370182E-4</v>
      </c>
      <c r="AS344" s="7">
        <v>0.60111338227083777</v>
      </c>
      <c r="AT344" s="7">
        <v>6.5289018598630399E-5</v>
      </c>
      <c r="AU344" s="7">
        <v>-1.1545780634114617</v>
      </c>
      <c r="AV344" s="7">
        <v>-0.91064129285434425</v>
      </c>
      <c r="AW344" s="7">
        <v>0.77531502131123309</v>
      </c>
      <c r="AX344" s="7">
        <v>3.6872516699301672</v>
      </c>
      <c r="AY344" s="7" t="e">
        <v>#N/A</v>
      </c>
      <c r="AZ344" s="7">
        <v>69.016076518853254</v>
      </c>
      <c r="BA344" s="7">
        <v>3.6839234811467492</v>
      </c>
      <c r="BU344" t="b">
        <v>1</v>
      </c>
      <c r="BW344">
        <v>1</v>
      </c>
      <c r="BX344">
        <v>1</v>
      </c>
      <c r="BY344">
        <v>349</v>
      </c>
      <c r="BZ344">
        <v>5.99</v>
      </c>
      <c r="CA344">
        <v>547.03866789999995</v>
      </c>
    </row>
    <row r="345" spans="40:79" x14ac:dyDescent="0.25">
      <c r="AN345" t="str">
        <v>Brazil</v>
      </c>
      <c r="AO345" s="7">
        <v>72</v>
      </c>
      <c r="AP345" s="7">
        <v>75.543855568100724</v>
      </c>
      <c r="AQ345" s="7">
        <v>-3.5438555681007244</v>
      </c>
      <c r="AR345" s="7">
        <v>1.5758827019317059E-3</v>
      </c>
      <c r="AS345" s="7">
        <v>-0.57845314649817725</v>
      </c>
      <c r="AT345" s="7">
        <v>1.0562706114013375E-4</v>
      </c>
      <c r="AU345" s="7">
        <v>-1.1545780634114617</v>
      </c>
      <c r="AV345" s="7">
        <v>-0.90734951955014898</v>
      </c>
      <c r="AW345" s="7">
        <v>0.76056107348337076</v>
      </c>
      <c r="AX345" s="7">
        <v>-3.5494490835128194</v>
      </c>
      <c r="AY345" s="7" t="e">
        <v>#N/A</v>
      </c>
      <c r="AZ345" s="7">
        <v>75.543855568100724</v>
      </c>
      <c r="BA345" s="7">
        <v>-3.5438555681007244</v>
      </c>
      <c r="BU345" t="b">
        <v>1</v>
      </c>
      <c r="BW345">
        <v>1</v>
      </c>
      <c r="BX345">
        <v>1</v>
      </c>
      <c r="BY345">
        <v>393</v>
      </c>
      <c r="BZ345">
        <v>5.01</v>
      </c>
      <c r="CA345">
        <v>426.78556620000001</v>
      </c>
    </row>
    <row r="346" spans="40:79" x14ac:dyDescent="0.25">
      <c r="AN346" t="str">
        <v>Brazil</v>
      </c>
      <c r="AO346" s="7">
        <v>71.8</v>
      </c>
      <c r="AP346" s="7">
        <v>68.604627947962044</v>
      </c>
      <c r="AQ346" s="7">
        <v>3.1953720520379534</v>
      </c>
      <c r="AR346" s="7">
        <v>8.9031825250471437E-4</v>
      </c>
      <c r="AS346" s="7">
        <v>0.52139222927964646</v>
      </c>
      <c r="AT346" s="7">
        <v>4.8449713545931661E-5</v>
      </c>
      <c r="AU346" s="7">
        <v>-1.1545780634114617</v>
      </c>
      <c r="AV346" s="7">
        <v>-0.90657135882394291</v>
      </c>
      <c r="AW346" s="7">
        <v>0.72207494713474618</v>
      </c>
      <c r="AX346" s="7">
        <v>3.1982194852211623</v>
      </c>
      <c r="AY346" s="7" t="e">
        <v>#N/A</v>
      </c>
      <c r="AZ346" s="7">
        <v>68.604627947962044</v>
      </c>
      <c r="BA346" s="7">
        <v>3.1953720520379534</v>
      </c>
      <c r="BU346" t="b">
        <v>1</v>
      </c>
      <c r="BW346">
        <v>1</v>
      </c>
      <c r="BX346">
        <v>1</v>
      </c>
      <c r="BY346">
        <v>427</v>
      </c>
      <c r="BZ346">
        <v>6.56</v>
      </c>
      <c r="CA346">
        <v>476.86258720000001</v>
      </c>
    </row>
    <row r="347" spans="40:79" x14ac:dyDescent="0.25">
      <c r="AN347" t="str">
        <v>Brazil</v>
      </c>
      <c r="AO347" s="7">
        <v>71.400000000000006</v>
      </c>
      <c r="AP347" s="7">
        <v>68.522493070976338</v>
      </c>
      <c r="AQ347" s="7">
        <v>2.8775069290236672</v>
      </c>
      <c r="AR347" s="7">
        <v>8.874704167093399E-4</v>
      </c>
      <c r="AS347" s="7">
        <v>0.46952517260623017</v>
      </c>
      <c r="AT347" s="7">
        <v>3.9164017625441173E-5</v>
      </c>
      <c r="AU347" s="7">
        <v>-1.1456993781671907</v>
      </c>
      <c r="AV347" s="7">
        <v>-0.90489299915565469</v>
      </c>
      <c r="AW347" s="7">
        <v>0.68521906906202645</v>
      </c>
      <c r="AX347" s="7">
        <v>2.8800628996453645</v>
      </c>
      <c r="AY347" s="7" t="e">
        <v>#N/A</v>
      </c>
      <c r="AZ347" s="7">
        <v>68.522493070976338</v>
      </c>
      <c r="BA347" s="7">
        <v>2.8775069290236672</v>
      </c>
      <c r="BU347" t="b">
        <v>1</v>
      </c>
      <c r="BW347">
        <v>1</v>
      </c>
      <c r="BX347">
        <v>1</v>
      </c>
      <c r="BY347">
        <v>436</v>
      </c>
      <c r="BZ347">
        <v>6.21</v>
      </c>
      <c r="CA347">
        <v>512.58879950000005</v>
      </c>
    </row>
    <row r="348" spans="40:79" x14ac:dyDescent="0.25">
      <c r="AN348" t="str">
        <v>Brazil</v>
      </c>
      <c r="AO348" s="7">
        <v>71</v>
      </c>
      <c r="AP348" s="7">
        <v>68.443775999595729</v>
      </c>
      <c r="AQ348" s="7">
        <v>2.5562240004042707</v>
      </c>
      <c r="AR348" s="7">
        <v>9.1835577053720635E-4</v>
      </c>
      <c r="AS348" s="7">
        <v>0.41710761989004597</v>
      </c>
      <c r="AT348" s="7">
        <v>3.1984253770179469E-5</v>
      </c>
      <c r="AU348" s="7">
        <v>-1.1456993781671907</v>
      </c>
      <c r="AV348" s="7">
        <v>-0.90269574147420484</v>
      </c>
      <c r="AW348" s="7">
        <v>0.64583869494638213</v>
      </c>
      <c r="AX348" s="7">
        <v>2.5585736813088453</v>
      </c>
      <c r="AY348" s="7" t="e">
        <v>#N/A</v>
      </c>
      <c r="AZ348" s="7">
        <v>68.443775999595729</v>
      </c>
      <c r="BA348" s="7">
        <v>2.5562240004042707</v>
      </c>
      <c r="BU348" t="b">
        <v>1</v>
      </c>
      <c r="BW348">
        <v>1</v>
      </c>
      <c r="BX348">
        <v>1</v>
      </c>
      <c r="BY348">
        <v>491</v>
      </c>
      <c r="BZ348">
        <v>6.45</v>
      </c>
      <c r="CA348">
        <v>76.318679110000005</v>
      </c>
    </row>
    <row r="349" spans="40:79" x14ac:dyDescent="0.25">
      <c r="AN349" t="str">
        <v>Brazil</v>
      </c>
      <c r="AO349" s="7">
        <v>75</v>
      </c>
      <c r="AP349" s="7">
        <v>68.333834585291726</v>
      </c>
      <c r="AQ349" s="7">
        <v>6.6661654147082743</v>
      </c>
      <c r="AR349" s="7">
        <v>9.4906926945066217E-4</v>
      </c>
      <c r="AS349" s="7">
        <v>1.0877572267876892</v>
      </c>
      <c r="AT349" s="7">
        <v>2.2480410269158608E-4</v>
      </c>
      <c r="AU349" s="7">
        <v>-1.1456993781671907</v>
      </c>
      <c r="AV349" s="7">
        <v>-0.90193319103331782</v>
      </c>
      <c r="AW349" s="7">
        <v>1.0429560042435584</v>
      </c>
      <c r="AX349" s="7">
        <v>6.6724980775841782</v>
      </c>
      <c r="AY349" s="7" t="e">
        <v>#N/A</v>
      </c>
      <c r="AZ349" s="7">
        <v>68.333834585291726</v>
      </c>
      <c r="BA349" s="7">
        <v>6.6661654147082743</v>
      </c>
      <c r="BU349" t="b">
        <v>1</v>
      </c>
      <c r="BW349">
        <v>1</v>
      </c>
      <c r="BX349">
        <v>1</v>
      </c>
      <c r="BY349">
        <v>566</v>
      </c>
      <c r="BZ349">
        <v>6.37</v>
      </c>
      <c r="CA349">
        <v>629.84256430000005</v>
      </c>
    </row>
    <row r="350" spans="40:79" x14ac:dyDescent="0.25">
      <c r="AN350" t="str">
        <v>Brunei Darussalam</v>
      </c>
      <c r="AO350" s="7">
        <v>77.599999999999994</v>
      </c>
      <c r="AP350" s="7">
        <v>73.408735916156118</v>
      </c>
      <c r="AQ350" s="7">
        <v>4.1912640838438762</v>
      </c>
      <c r="AR350" s="7">
        <v>1.6726094114738884E-3</v>
      </c>
      <c r="AS350" s="7">
        <v>0.68416088033153977</v>
      </c>
      <c r="AT350" s="7">
        <v>1.568440402511601E-4</v>
      </c>
      <c r="AU350" s="7">
        <v>-1.1456993781671907</v>
      </c>
      <c r="AV350" s="7">
        <v>-0.90025241685770541</v>
      </c>
      <c r="AW350" s="7">
        <v>0.82714018178996707</v>
      </c>
      <c r="AX350" s="7">
        <v>4.1982861768152784</v>
      </c>
      <c r="AY350" s="7" t="e">
        <v>#N/A</v>
      </c>
      <c r="AZ350" s="7">
        <v>73.408735916156118</v>
      </c>
      <c r="BA350" s="7">
        <v>4.1912640838438762</v>
      </c>
      <c r="BU350" t="b">
        <v>1</v>
      </c>
      <c r="BW350">
        <v>1</v>
      </c>
      <c r="BX350">
        <v>1</v>
      </c>
      <c r="BY350">
        <v>652</v>
      </c>
      <c r="BZ350">
        <v>4.9000000000000004</v>
      </c>
      <c r="CA350">
        <v>469.58238979999999</v>
      </c>
    </row>
    <row r="351" spans="40:79" x14ac:dyDescent="0.25">
      <c r="AN351" t="str">
        <v>Brunei Darussalam</v>
      </c>
      <c r="AO351" s="7">
        <v>77.099999999999994</v>
      </c>
      <c r="AP351" s="7">
        <v>71.610489715391367</v>
      </c>
      <c r="AQ351" s="7">
        <v>5.4895102846086274</v>
      </c>
      <c r="AR351" s="7">
        <v>1.8256238740045044E-3</v>
      </c>
      <c r="AS351" s="7">
        <v>0.89614874345929607</v>
      </c>
      <c r="AT351" s="7">
        <v>2.9376164093011933E-4</v>
      </c>
      <c r="AU351" s="7">
        <v>-1.1386609239229433</v>
      </c>
      <c r="AV351" s="7">
        <v>-0.89895704707105273</v>
      </c>
      <c r="AW351" s="7">
        <v>0.94665133151509173</v>
      </c>
      <c r="AX351" s="7">
        <v>5.4995503951062243</v>
      </c>
      <c r="AY351" s="7" t="e">
        <v>#N/A</v>
      </c>
      <c r="AZ351" s="7">
        <v>71.610489715391367</v>
      </c>
      <c r="BA351" s="7">
        <v>5.4895102846086274</v>
      </c>
      <c r="BU351" t="b">
        <v>1</v>
      </c>
      <c r="BW351">
        <v>1</v>
      </c>
      <c r="BX351">
        <v>1</v>
      </c>
      <c r="BY351">
        <v>693</v>
      </c>
      <c r="BZ351">
        <v>5.51</v>
      </c>
      <c r="CA351">
        <v>299.36712519999998</v>
      </c>
    </row>
    <row r="352" spans="40:79" x14ac:dyDescent="0.25">
      <c r="AN352" t="str">
        <v>Brunei Darussalam</v>
      </c>
      <c r="AO352" s="7">
        <v>78.3</v>
      </c>
      <c r="AP352" s="7">
        <v>72.04409180194483</v>
      </c>
      <c r="AQ352" s="7">
        <v>6.2559081980551667</v>
      </c>
      <c r="AR352" s="7">
        <v>2.0564156325819519E-3</v>
      </c>
      <c r="AS352" s="7">
        <v>1.0213793600890158</v>
      </c>
      <c r="AT352" s="7">
        <v>4.2994119249956949E-4</v>
      </c>
      <c r="AU352" s="7">
        <v>-1.1386609239229433</v>
      </c>
      <c r="AV352" s="7">
        <v>-0.89717282886079397</v>
      </c>
      <c r="AW352" s="7">
        <v>1.0106331481249839</v>
      </c>
      <c r="AX352" s="7">
        <v>6.2687994552524691</v>
      </c>
      <c r="AY352" s="7" t="e">
        <v>#N/A</v>
      </c>
      <c r="AZ352" s="7">
        <v>72.04409180194483</v>
      </c>
      <c r="BA352" s="7">
        <v>6.2559081980551667</v>
      </c>
      <c r="BU352" t="b">
        <v>1</v>
      </c>
      <c r="BW352">
        <v>1</v>
      </c>
      <c r="BX352">
        <v>1</v>
      </c>
      <c r="BY352">
        <v>699</v>
      </c>
      <c r="BZ352">
        <v>6.41</v>
      </c>
      <c r="CA352">
        <v>6.3300071999999998</v>
      </c>
    </row>
    <row r="353" spans="40:79" x14ac:dyDescent="0.25">
      <c r="AN353" t="str">
        <v>Brunei Darussalam</v>
      </c>
      <c r="AO353" s="7">
        <v>77.400000000000006</v>
      </c>
      <c r="AP353" s="7">
        <v>70.639519821067736</v>
      </c>
      <c r="AQ353" s="7">
        <v>6.7604801789322693</v>
      </c>
      <c r="AR353" s="7">
        <v>9.500096990877904E-4</v>
      </c>
      <c r="AS353" s="7">
        <v>1.1031476380855898</v>
      </c>
      <c r="AT353" s="7">
        <v>2.3143982587928567E-4</v>
      </c>
      <c r="AU353" s="7">
        <v>-1.1351627594431204</v>
      </c>
      <c r="AV353" s="7">
        <v>-0.89550224256471012</v>
      </c>
      <c r="AW353" s="7">
        <v>1.0503083538111986</v>
      </c>
      <c r="AX353" s="7">
        <v>6.7669088079326478</v>
      </c>
      <c r="AY353" s="7" t="e">
        <v>#N/A</v>
      </c>
      <c r="AZ353" s="7">
        <v>70.639519821067736</v>
      </c>
      <c r="BA353" s="7">
        <v>6.7604801789322693</v>
      </c>
      <c r="BU353" t="b">
        <v>1</v>
      </c>
      <c r="BW353">
        <v>1</v>
      </c>
      <c r="BX353">
        <v>1</v>
      </c>
      <c r="BY353">
        <v>679</v>
      </c>
      <c r="BZ353">
        <v>5.48</v>
      </c>
      <c r="CA353">
        <v>306.9527349</v>
      </c>
    </row>
    <row r="354" spans="40:79" x14ac:dyDescent="0.25">
      <c r="AN354" t="str">
        <v>Brunei Darussalam</v>
      </c>
      <c r="AO354" s="7">
        <v>76.900000000000006</v>
      </c>
      <c r="AP354" s="7">
        <v>71.778445348590935</v>
      </c>
      <c r="AQ354" s="7">
        <v>5.1215546514090704</v>
      </c>
      <c r="AR354" s="7">
        <v>1.3353430633689821E-3</v>
      </c>
      <c r="AS354" s="7">
        <v>0.83587565557892207</v>
      </c>
      <c r="AT354" s="7">
        <v>1.8684716972588409E-4</v>
      </c>
      <c r="AU354" s="7">
        <v>-1.1351627594431204</v>
      </c>
      <c r="AV354" s="7">
        <v>-0.89379602705707517</v>
      </c>
      <c r="AW354" s="7">
        <v>0.91426235598919969</v>
      </c>
      <c r="AX354" s="7">
        <v>5.12840282855234</v>
      </c>
      <c r="AY354" s="7" t="e">
        <v>#N/A</v>
      </c>
      <c r="AZ354" s="7">
        <v>71.778445348590935</v>
      </c>
      <c r="BA354" s="7">
        <v>5.1215546514090704</v>
      </c>
      <c r="BU354" t="b">
        <v>1</v>
      </c>
      <c r="BW354">
        <v>1</v>
      </c>
      <c r="BX354">
        <v>1</v>
      </c>
      <c r="BY354">
        <v>647</v>
      </c>
      <c r="BZ354">
        <v>5.37</v>
      </c>
      <c r="CA354">
        <v>250.89164840000001</v>
      </c>
    </row>
    <row r="355" spans="40:79" x14ac:dyDescent="0.25">
      <c r="AN355" t="str">
        <v>Brunei Darussalam</v>
      </c>
      <c r="AO355" s="7">
        <v>76.8</v>
      </c>
      <c r="AP355" s="7">
        <v>70.931046919559009</v>
      </c>
      <c r="AQ355" s="7">
        <v>5.8689530804409884</v>
      </c>
      <c r="AR355" s="7">
        <v>1.3054691625819636E-3</v>
      </c>
      <c r="AS355" s="7">
        <v>0.9578422890733711</v>
      </c>
      <c r="AT355" s="7">
        <v>2.3985675639549958E-4</v>
      </c>
      <c r="AU355" s="7">
        <v>-1.1351627594431204</v>
      </c>
      <c r="AV355" s="7">
        <v>-0.89182389900142356</v>
      </c>
      <c r="AW355" s="7">
        <v>0.97869417545695603</v>
      </c>
      <c r="AX355" s="7">
        <v>5.8766248329404558</v>
      </c>
      <c r="AY355" s="7" t="e">
        <v>#N/A</v>
      </c>
      <c r="AZ355" s="7">
        <v>70.931046919559009</v>
      </c>
      <c r="BA355" s="7">
        <v>5.8689530804409884</v>
      </c>
      <c r="BU355" t="b">
        <v>0</v>
      </c>
      <c r="BW355">
        <v>1</v>
      </c>
      <c r="BX355">
        <v>1</v>
      </c>
      <c r="BY355">
        <v>142</v>
      </c>
      <c r="BZ355">
        <v>0</v>
      </c>
      <c r="CA355">
        <v>0</v>
      </c>
    </row>
    <row r="356" spans="40:79" x14ac:dyDescent="0.25">
      <c r="AN356" t="str">
        <v>Brunei Darussalam</v>
      </c>
      <c r="AO356" s="7">
        <v>77.2</v>
      </c>
      <c r="AP356" s="7">
        <v>71.672968058824097</v>
      </c>
      <c r="AQ356" s="7">
        <v>5.5270319411759061</v>
      </c>
      <c r="AR356" s="7">
        <v>1.5018437950460584E-3</v>
      </c>
      <c r="AS356" s="7">
        <v>0.90212775874970852</v>
      </c>
      <c r="AT356" s="7">
        <v>2.4481813533083334E-4</v>
      </c>
      <c r="AU356" s="7">
        <v>-1.1351627594431204</v>
      </c>
      <c r="AV356" s="7">
        <v>-0.89044595101251223</v>
      </c>
      <c r="AW356" s="7">
        <v>0.94980406334659806</v>
      </c>
      <c r="AX356" s="7">
        <v>5.5353451649653476</v>
      </c>
      <c r="AY356" s="7" t="e">
        <v>#N/A</v>
      </c>
      <c r="AZ356" s="7">
        <v>71.672968058824097</v>
      </c>
      <c r="BA356" s="7">
        <v>5.5270319411759061</v>
      </c>
      <c r="BU356" t="b">
        <v>1</v>
      </c>
      <c r="BW356">
        <v>1</v>
      </c>
      <c r="BX356">
        <v>1</v>
      </c>
      <c r="BY356">
        <v>144</v>
      </c>
      <c r="BZ356">
        <v>7.32</v>
      </c>
      <c r="CA356">
        <v>83.164653619999996</v>
      </c>
    </row>
    <row r="357" spans="40:79" x14ac:dyDescent="0.25">
      <c r="AN357" t="str">
        <v>Brunei Darussalam</v>
      </c>
      <c r="AO357" s="7">
        <v>76</v>
      </c>
      <c r="AP357" s="7">
        <v>75.122105298521291</v>
      </c>
      <c r="AQ357" s="7">
        <v>0.87789470147870929</v>
      </c>
      <c r="AR357" s="7">
        <v>1.8030054620340381E-3</v>
      </c>
      <c r="AS357" s="7">
        <v>0.14331247770459002</v>
      </c>
      <c r="AT357" s="7">
        <v>7.4195708986744222E-6</v>
      </c>
      <c r="AU357" s="7">
        <v>-1.1351627594431204</v>
      </c>
      <c r="AV357" s="7">
        <v>-0.89029514180067792</v>
      </c>
      <c r="AW357" s="7">
        <v>0.37856634518217547</v>
      </c>
      <c r="AX357" s="7">
        <v>0.87948040946071893</v>
      </c>
      <c r="AY357" s="7" t="e">
        <v>#N/A</v>
      </c>
      <c r="AZ357" s="7">
        <v>75.122105298521291</v>
      </c>
      <c r="BA357" s="7">
        <v>0.87789470147870929</v>
      </c>
      <c r="BU357" t="b">
        <v>1</v>
      </c>
      <c r="BW357">
        <v>1</v>
      </c>
      <c r="BX357">
        <v>1</v>
      </c>
      <c r="BY357">
        <v>146</v>
      </c>
      <c r="BZ357">
        <v>7.24</v>
      </c>
      <c r="CA357">
        <v>916.27084500000001</v>
      </c>
    </row>
    <row r="358" spans="40:79" x14ac:dyDescent="0.25">
      <c r="AN358" t="str">
        <v>Brunei Darussalam</v>
      </c>
      <c r="AO358" s="7">
        <v>76.3</v>
      </c>
      <c r="AP358" s="7">
        <v>69.740182008139953</v>
      </c>
      <c r="AQ358" s="7">
        <v>6.5598179918600437</v>
      </c>
      <c r="AR358" s="7">
        <v>9.4796704883117302E-4</v>
      </c>
      <c r="AS358" s="7">
        <v>1.0704033048954422</v>
      </c>
      <c r="AT358" s="7">
        <v>2.1743528001400106E-4</v>
      </c>
      <c r="AU358" s="7">
        <v>-1.1264775523344133</v>
      </c>
      <c r="AV358" s="7">
        <v>-0.88912758400121006</v>
      </c>
      <c r="AW358" s="7">
        <v>1.0346029696919694</v>
      </c>
      <c r="AX358" s="7">
        <v>6.566042383681002</v>
      </c>
      <c r="AY358" s="7" t="e">
        <v>#N/A</v>
      </c>
      <c r="AZ358" s="7">
        <v>69.740182008139953</v>
      </c>
      <c r="BA358" s="7">
        <v>6.5598179918600437</v>
      </c>
      <c r="BU358" t="b">
        <v>1</v>
      </c>
      <c r="BW358">
        <v>1</v>
      </c>
      <c r="BX358">
        <v>1</v>
      </c>
      <c r="BY358">
        <v>148</v>
      </c>
      <c r="BZ358">
        <v>7.55</v>
      </c>
      <c r="CA358">
        <v>843.19462590000001</v>
      </c>
    </row>
    <row r="359" spans="40:79" x14ac:dyDescent="0.25">
      <c r="AN359" t="str">
        <v>Brunei Darussalam</v>
      </c>
      <c r="AO359" s="7">
        <v>76.2</v>
      </c>
      <c r="AP359" s="7">
        <v>69.686219270386246</v>
      </c>
      <c r="AQ359" s="7">
        <v>6.5137807296137566</v>
      </c>
      <c r="AR359" s="7">
        <v>1.0517534128916821E-3</v>
      </c>
      <c r="AS359" s="7">
        <v>1.062946352951208</v>
      </c>
      <c r="AT359" s="7">
        <v>2.3791598874286932E-4</v>
      </c>
      <c r="AU359" s="7">
        <v>-1.1264775523344133</v>
      </c>
      <c r="AV359" s="7">
        <v>-0.8877802847825722</v>
      </c>
      <c r="AW359" s="7">
        <v>1.0309928966540982</v>
      </c>
      <c r="AX359" s="7">
        <v>6.5206388337613994</v>
      </c>
      <c r="AY359" s="7" t="e">
        <v>#N/A</v>
      </c>
      <c r="AZ359" s="7">
        <v>69.686219270386246</v>
      </c>
      <c r="BA359" s="7">
        <v>6.5137807296137566</v>
      </c>
      <c r="BU359" t="b">
        <v>1</v>
      </c>
      <c r="BW359">
        <v>1</v>
      </c>
      <c r="BX359">
        <v>1</v>
      </c>
      <c r="BY359">
        <v>152</v>
      </c>
      <c r="BZ359">
        <v>7.58</v>
      </c>
      <c r="CA359">
        <v>1084.9997659999999</v>
      </c>
    </row>
    <row r="360" spans="40:79" x14ac:dyDescent="0.25">
      <c r="AN360" t="str">
        <v>Brunei Darussalam</v>
      </c>
      <c r="AO360" s="7">
        <v>76.400000000000006</v>
      </c>
      <c r="AP360" s="7">
        <v>70.608450900374052</v>
      </c>
      <c r="AQ360" s="7">
        <v>5.7915490996259535</v>
      </c>
      <c r="AR360" s="7">
        <v>1.2239240311261675E-3</v>
      </c>
      <c r="AS360" s="7">
        <v>0.94517098836807389</v>
      </c>
      <c r="AT360" s="7">
        <v>2.1894603867441285E-4</v>
      </c>
      <c r="AU360" s="7">
        <v>-1.1230271595417862</v>
      </c>
      <c r="AV360" s="7">
        <v>-0.88351382869255268</v>
      </c>
      <c r="AW360" s="7">
        <v>0.97219904770991927</v>
      </c>
      <c r="AX360" s="7">
        <v>5.7986462020606542</v>
      </c>
      <c r="AY360" s="7" t="e">
        <v>#N/A</v>
      </c>
      <c r="AZ360" s="7">
        <v>70.608450900374052</v>
      </c>
      <c r="BA360" s="7">
        <v>5.7915490996259535</v>
      </c>
      <c r="BU360" t="b">
        <v>1</v>
      </c>
      <c r="BW360">
        <v>1</v>
      </c>
      <c r="BX360">
        <v>1</v>
      </c>
      <c r="BY360">
        <v>154</v>
      </c>
      <c r="BZ360">
        <v>7.52</v>
      </c>
      <c r="CA360">
        <v>1111.191325</v>
      </c>
    </row>
    <row r="361" spans="40:79" x14ac:dyDescent="0.25">
      <c r="AN361" t="str">
        <v>Brunei Darussalam</v>
      </c>
      <c r="AO361" s="7">
        <v>76</v>
      </c>
      <c r="AP361" s="7">
        <v>70.552570995956302</v>
      </c>
      <c r="AQ361" s="7">
        <v>5.4474290040436983</v>
      </c>
      <c r="AR361" s="7">
        <v>1.197012372031257E-3</v>
      </c>
      <c r="AS361" s="7">
        <v>0.88899919572909336</v>
      </c>
      <c r="AT361" s="7">
        <v>1.8943121213593002E-4</v>
      </c>
      <c r="AU361" s="7">
        <v>-1.1230271595417862</v>
      </c>
      <c r="AV361" s="7">
        <v>-0.88328912611459953</v>
      </c>
      <c r="AW361" s="7">
        <v>0.9428675388033535</v>
      </c>
      <c r="AX361" s="7">
        <v>5.4539574585981727</v>
      </c>
      <c r="AY361" s="7" t="e">
        <v>#N/A</v>
      </c>
      <c r="AZ361" s="7">
        <v>70.552570995956302</v>
      </c>
      <c r="BA361" s="7">
        <v>5.4474290040436983</v>
      </c>
      <c r="BU361" t="b">
        <v>1</v>
      </c>
      <c r="BW361">
        <v>1</v>
      </c>
      <c r="BX361">
        <v>1</v>
      </c>
      <c r="BY361">
        <v>157</v>
      </c>
      <c r="BZ361">
        <v>7.33</v>
      </c>
      <c r="CA361">
        <v>564.52339019999999</v>
      </c>
    </row>
    <row r="362" spans="40:79" x14ac:dyDescent="0.25">
      <c r="AN362" t="str">
        <v>Brunei Darussalam</v>
      </c>
      <c r="AO362" s="7">
        <v>74.8</v>
      </c>
      <c r="AP362" s="7">
        <v>70.006734302588384</v>
      </c>
      <c r="AQ362" s="7">
        <v>4.7932656974116128</v>
      </c>
      <c r="AR362" s="7">
        <v>1.0812271301377989E-3</v>
      </c>
      <c r="AS362" s="7">
        <v>0.78219695566440595</v>
      </c>
      <c r="AT362" s="7">
        <v>1.3244909580138861E-4</v>
      </c>
      <c r="AU362" s="7">
        <v>-1.1230271595417862</v>
      </c>
      <c r="AV362" s="7">
        <v>-0.88311226504322105</v>
      </c>
      <c r="AW362" s="7">
        <v>0.88441899327434503</v>
      </c>
      <c r="AX362" s="7">
        <v>4.798453915968274</v>
      </c>
      <c r="AY362" s="7" t="e">
        <v>#N/A</v>
      </c>
      <c r="AZ362" s="7">
        <v>70.006734302588384</v>
      </c>
      <c r="BA362" s="7">
        <v>4.7932656974116128</v>
      </c>
      <c r="BU362" t="b">
        <v>1</v>
      </c>
      <c r="BW362">
        <v>1</v>
      </c>
      <c r="BX362">
        <v>1</v>
      </c>
      <c r="BY362">
        <v>158</v>
      </c>
      <c r="BZ362">
        <v>7.21</v>
      </c>
      <c r="CA362">
        <v>526.37806360000002</v>
      </c>
    </row>
    <row r="363" spans="40:79" x14ac:dyDescent="0.25">
      <c r="AN363" t="str">
        <v>Brunei Darussalam</v>
      </c>
      <c r="AO363" s="7">
        <v>74.7</v>
      </c>
      <c r="AP363" s="7">
        <v>73.588670671991295</v>
      </c>
      <c r="AQ363" s="7">
        <v>1.1113293280087078</v>
      </c>
      <c r="AR363" s="7">
        <v>1.5013212112593188E-3</v>
      </c>
      <c r="AS363" s="7">
        <v>0.18139225251899488</v>
      </c>
      <c r="AT363" s="7">
        <v>9.8944939981460873E-6</v>
      </c>
      <c r="AU363" s="7">
        <v>-1.1230271595417862</v>
      </c>
      <c r="AV363" s="7">
        <v>-0.88232964100130529</v>
      </c>
      <c r="AW363" s="7">
        <v>0.42590169349157897</v>
      </c>
      <c r="AX363" s="7">
        <v>1.1130002989656829</v>
      </c>
      <c r="AY363" s="7" t="e">
        <v>#N/A</v>
      </c>
      <c r="AZ363" s="7">
        <v>73.588670671991295</v>
      </c>
      <c r="BA363" s="7">
        <v>1.1113293280087078</v>
      </c>
      <c r="BU363" t="b">
        <v>1</v>
      </c>
      <c r="BW363">
        <v>1</v>
      </c>
      <c r="BX363">
        <v>1</v>
      </c>
      <c r="BY363">
        <v>159</v>
      </c>
      <c r="BZ363">
        <v>7.19</v>
      </c>
      <c r="CA363">
        <v>394.93212990000001</v>
      </c>
    </row>
    <row r="364" spans="40:79" x14ac:dyDescent="0.25">
      <c r="AN364" t="str">
        <v>Brunei Darussalam</v>
      </c>
      <c r="AO364" s="7">
        <v>74.400000000000006</v>
      </c>
      <c r="AP364" s="7">
        <v>73.033035386049036</v>
      </c>
      <c r="AQ364" s="7">
        <v>1.3669646139509695</v>
      </c>
      <c r="AR364" s="7">
        <v>1.5393527578089828E-3</v>
      </c>
      <c r="AS364" s="7">
        <v>0.22312154147604726</v>
      </c>
      <c r="AT364" s="7">
        <v>1.5350417806972437E-5</v>
      </c>
      <c r="AU364" s="7">
        <v>-1.1230271595417862</v>
      </c>
      <c r="AV364" s="7">
        <v>-0.88218721533742861</v>
      </c>
      <c r="AW364" s="7">
        <v>0.47235742978812906</v>
      </c>
      <c r="AX364" s="7">
        <v>1.369072098861992</v>
      </c>
      <c r="AY364" s="7" t="e">
        <v>#N/A</v>
      </c>
      <c r="AZ364" s="7">
        <v>73.033035386049036</v>
      </c>
      <c r="BA364" s="7">
        <v>1.3669646139509695</v>
      </c>
      <c r="BU364" t="b">
        <v>1</v>
      </c>
      <c r="BW364">
        <v>1</v>
      </c>
      <c r="BX364">
        <v>1</v>
      </c>
      <c r="BY364">
        <v>161</v>
      </c>
      <c r="BZ364">
        <v>7.1</v>
      </c>
      <c r="CA364">
        <v>30.303746910000001</v>
      </c>
    </row>
    <row r="365" spans="40:79" x14ac:dyDescent="0.25">
      <c r="AN365" t="str">
        <v>Bulgaria</v>
      </c>
      <c r="AO365" s="7">
        <v>74.3</v>
      </c>
      <c r="AP365" s="7">
        <v>75.7235673899538</v>
      </c>
      <c r="AQ365" s="7">
        <v>-1.4235673899538028</v>
      </c>
      <c r="AR365" s="7">
        <v>3.1581427357751189E-3</v>
      </c>
      <c r="AS365" s="7">
        <v>-0.23254906822466301</v>
      </c>
      <c r="AT365" s="7">
        <v>3.4266101105732063E-5</v>
      </c>
      <c r="AU365" s="7">
        <v>-1.1230271595417862</v>
      </c>
      <c r="AV365" s="7">
        <v>-0.88115948770546493</v>
      </c>
      <c r="AW365" s="7">
        <v>0.48223341674407322</v>
      </c>
      <c r="AX365" s="7">
        <v>-1.4280774624178618</v>
      </c>
      <c r="AY365" s="7" t="e">
        <v>#N/A</v>
      </c>
      <c r="AZ365" s="7">
        <v>75.7235673899538</v>
      </c>
      <c r="BA365" s="7">
        <v>-1.4235673899538028</v>
      </c>
      <c r="BU365" t="b">
        <v>1</v>
      </c>
      <c r="BW365">
        <v>1</v>
      </c>
      <c r="BX365">
        <v>1</v>
      </c>
      <c r="BY365">
        <v>163</v>
      </c>
      <c r="BZ365">
        <v>6.97</v>
      </c>
      <c r="CA365">
        <v>23.763700750000002</v>
      </c>
    </row>
    <row r="366" spans="40:79" x14ac:dyDescent="0.25">
      <c r="AN366" t="str">
        <v>Bulgaria</v>
      </c>
      <c r="AO366" s="7">
        <v>74.099999999999994</v>
      </c>
      <c r="AP366" s="7">
        <v>81.231053156407583</v>
      </c>
      <c r="AQ366" s="7">
        <v>-7.1310531564075887</v>
      </c>
      <c r="AR366" s="7">
        <v>3.3323199016748262E-3</v>
      </c>
      <c r="AS366" s="7">
        <v>-1.1650060797545803</v>
      </c>
      <c r="AT366" s="7">
        <v>9.0757534814387569E-4</v>
      </c>
      <c r="AU366" s="7">
        <v>-1.1230271595417862</v>
      </c>
      <c r="AV366" s="7">
        <v>-0.87773089470907328</v>
      </c>
      <c r="AW366" s="7">
        <v>1.0793544736343943</v>
      </c>
      <c r="AX366" s="7">
        <v>-7.1548955572674755</v>
      </c>
      <c r="AY366" s="7" t="e">
        <v>#N/A</v>
      </c>
      <c r="AZ366" s="7">
        <v>81.231053156407583</v>
      </c>
      <c r="BA366" s="7">
        <v>-7.1310531564075887</v>
      </c>
      <c r="BU366" t="b">
        <v>1</v>
      </c>
      <c r="BW366">
        <v>1</v>
      </c>
      <c r="BX366">
        <v>1</v>
      </c>
      <c r="BY366">
        <v>17</v>
      </c>
      <c r="BZ366">
        <v>6.85</v>
      </c>
      <c r="CA366">
        <v>186.6090485</v>
      </c>
    </row>
    <row r="367" spans="40:79" x14ac:dyDescent="0.25">
      <c r="AN367" t="str">
        <v>Bulgaria</v>
      </c>
      <c r="AO367" s="7">
        <v>73.900000000000006</v>
      </c>
      <c r="AP367" s="7">
        <v>75.712280136553275</v>
      </c>
      <c r="AQ367" s="7">
        <v>-1.8122801365532695</v>
      </c>
      <c r="AR367" s="7">
        <v>2.64035440944899E-3</v>
      </c>
      <c r="AS367" s="7">
        <v>-0.29597098643295161</v>
      </c>
      <c r="AT367" s="7">
        <v>4.638085055324875E-5</v>
      </c>
      <c r="AU367" s="7">
        <v>-1.1230271595417862</v>
      </c>
      <c r="AV367" s="7">
        <v>-0.87468860723038977</v>
      </c>
      <c r="AW367" s="7">
        <v>0.54403215569757601</v>
      </c>
      <c r="AX367" s="7">
        <v>-1.8170778661093634</v>
      </c>
      <c r="AY367" s="7" t="e">
        <v>#N/A</v>
      </c>
      <c r="AZ367" s="7">
        <v>75.712280136553275</v>
      </c>
      <c r="BA367" s="7">
        <v>-1.8122801365532695</v>
      </c>
      <c r="BU367" t="b">
        <v>1</v>
      </c>
      <c r="BW367">
        <v>1</v>
      </c>
      <c r="BX367">
        <v>1</v>
      </c>
      <c r="BY367">
        <v>172</v>
      </c>
      <c r="BZ367">
        <v>6.95</v>
      </c>
      <c r="CA367">
        <v>15.85781237</v>
      </c>
    </row>
    <row r="368" spans="40:79" x14ac:dyDescent="0.25">
      <c r="AN368" t="str">
        <v>Bulgaria</v>
      </c>
      <c r="AO368" s="7">
        <v>73.7</v>
      </c>
      <c r="AP368" s="7">
        <v>75.384119575916088</v>
      </c>
      <c r="AQ368" s="7">
        <v>-1.6841195759160854</v>
      </c>
      <c r="AR368" s="7">
        <v>2.6124718808758062E-3</v>
      </c>
      <c r="AS368" s="7">
        <v>-0.27503670918222956</v>
      </c>
      <c r="AT368" s="7">
        <v>3.9627713376939788E-5</v>
      </c>
      <c r="AU368" s="7">
        <v>-1.1230271595417862</v>
      </c>
      <c r="AV368" s="7">
        <v>-0.87135329722555999</v>
      </c>
      <c r="AW368" s="7">
        <v>0.52443942374904418</v>
      </c>
      <c r="AX368" s="7">
        <v>-1.6885308151907634</v>
      </c>
      <c r="AY368" s="7" t="e">
        <v>#N/A</v>
      </c>
      <c r="AZ368" s="7">
        <v>75.384119575916088</v>
      </c>
      <c r="BA368" s="7">
        <v>-1.6841195759160854</v>
      </c>
      <c r="BU368" t="b">
        <v>1</v>
      </c>
      <c r="BW368">
        <v>1</v>
      </c>
      <c r="BX368">
        <v>1</v>
      </c>
      <c r="BY368">
        <v>176</v>
      </c>
      <c r="BZ368">
        <v>7</v>
      </c>
      <c r="CA368">
        <v>140.98247660000001</v>
      </c>
    </row>
    <row r="369" spans="40:79" x14ac:dyDescent="0.25">
      <c r="AN369" t="str">
        <v>Bulgaria</v>
      </c>
      <c r="AO369" s="7">
        <v>73.400000000000006</v>
      </c>
      <c r="AP369" s="7">
        <v>75.233900163199507</v>
      </c>
      <c r="AQ369" s="7">
        <v>-1.8339001631995018</v>
      </c>
      <c r="AR369" s="7">
        <v>2.6799683537279359E-3</v>
      </c>
      <c r="AS369" s="7">
        <v>-0.29950779077083595</v>
      </c>
      <c r="AT369" s="7">
        <v>4.8210470137627899E-5</v>
      </c>
      <c r="AU369" s="7">
        <v>-1.1076631659868672</v>
      </c>
      <c r="AV369" s="7">
        <v>-0.86874282628055066</v>
      </c>
      <c r="AW369" s="7">
        <v>0.54727304955646772</v>
      </c>
      <c r="AX369" s="7">
        <v>-1.838828164488274</v>
      </c>
      <c r="AY369" s="7" t="e">
        <v>#N/A</v>
      </c>
      <c r="AZ369" s="7">
        <v>75.233900163199507</v>
      </c>
      <c r="BA369" s="7">
        <v>-1.8339001631995018</v>
      </c>
      <c r="BU369" t="b">
        <v>1</v>
      </c>
      <c r="BW369">
        <v>1</v>
      </c>
      <c r="BX369">
        <v>1</v>
      </c>
      <c r="BY369">
        <v>179</v>
      </c>
      <c r="BZ369">
        <v>7.13</v>
      </c>
      <c r="CA369">
        <v>149.4802091</v>
      </c>
    </row>
    <row r="370" spans="40:79" x14ac:dyDescent="0.25">
      <c r="AN370" t="str">
        <v>Bulgaria</v>
      </c>
      <c r="AO370" s="7">
        <v>73.2</v>
      </c>
      <c r="AP370" s="7">
        <v>74.997300737464045</v>
      </c>
      <c r="AQ370" s="7">
        <v>-1.7973007374640417</v>
      </c>
      <c r="AR370" s="7">
        <v>2.7556302380032354E-3</v>
      </c>
      <c r="AS370" s="7">
        <v>-0.2935416030398979</v>
      </c>
      <c r="AT370" s="7">
        <v>4.7619920661751709E-5</v>
      </c>
      <c r="AU370" s="7">
        <v>-1.1076631659868672</v>
      </c>
      <c r="AV370" s="7">
        <v>-0.86841387994773989</v>
      </c>
      <c r="AW370" s="7">
        <v>0.54179479790774843</v>
      </c>
      <c r="AX370" s="7">
        <v>-1.8022671192347639</v>
      </c>
      <c r="AY370" s="7" t="e">
        <v>#N/A</v>
      </c>
      <c r="AZ370" s="7">
        <v>74.997300737464045</v>
      </c>
      <c r="BA370" s="7">
        <v>-1.7973007374640417</v>
      </c>
      <c r="BU370" t="b">
        <v>1</v>
      </c>
      <c r="BW370">
        <v>1</v>
      </c>
      <c r="BX370">
        <v>1</v>
      </c>
      <c r="BY370">
        <v>183</v>
      </c>
      <c r="BZ370">
        <v>7.26</v>
      </c>
      <c r="CA370">
        <v>179.47772929999999</v>
      </c>
    </row>
    <row r="371" spans="40:79" x14ac:dyDescent="0.25">
      <c r="AN371" t="str">
        <v>Bulgaria</v>
      </c>
      <c r="AO371" s="7">
        <v>72.900000000000006</v>
      </c>
      <c r="AP371" s="7">
        <v>74.54547266364969</v>
      </c>
      <c r="AQ371" s="7">
        <v>-1.6454726636496844</v>
      </c>
      <c r="AR371" s="7">
        <v>3.0713064911489845E-3</v>
      </c>
      <c r="AS371" s="7">
        <v>-0.26878704288501959</v>
      </c>
      <c r="AT371" s="7">
        <v>4.4514932171651861E-5</v>
      </c>
      <c r="AU371" s="7">
        <v>-1.1076631659868672</v>
      </c>
      <c r="AV371" s="7">
        <v>-0.86806776198893476</v>
      </c>
      <c r="AW371" s="7">
        <v>0.51844675993299405</v>
      </c>
      <c r="AX371" s="7">
        <v>-1.6505419839589313</v>
      </c>
      <c r="AY371" s="7" t="e">
        <v>#N/A</v>
      </c>
      <c r="AZ371" s="7">
        <v>74.54547266364969</v>
      </c>
      <c r="BA371" s="7">
        <v>-1.6454726636496844</v>
      </c>
      <c r="BU371" t="b">
        <v>0</v>
      </c>
      <c r="BW371">
        <v>1</v>
      </c>
      <c r="BX371">
        <v>1</v>
      </c>
      <c r="BY371">
        <v>78</v>
      </c>
      <c r="BZ371">
        <v>0</v>
      </c>
      <c r="CA371">
        <v>0</v>
      </c>
    </row>
    <row r="372" spans="40:79" x14ac:dyDescent="0.25">
      <c r="AN372" t="str">
        <v>Bulgaria</v>
      </c>
      <c r="AO372" s="7">
        <v>72.599999999999994</v>
      </c>
      <c r="AP372" s="7">
        <v>74.717773721716782</v>
      </c>
      <c r="AQ372" s="7">
        <v>-2.1177737217167873</v>
      </c>
      <c r="AR372" s="7">
        <v>2.8007608623600044E-3</v>
      </c>
      <c r="AS372" s="7">
        <v>-0.34589022708447231</v>
      </c>
      <c r="AT372" s="7">
        <v>6.7204858206487892E-5</v>
      </c>
      <c r="AU372" s="7">
        <v>-1.1076631659868672</v>
      </c>
      <c r="AV372" s="7">
        <v>-0.86480907392052475</v>
      </c>
      <c r="AW372" s="7">
        <v>0.58812432961447214</v>
      </c>
      <c r="AX372" s="7">
        <v>-2.1237217585005381</v>
      </c>
      <c r="AY372" s="7" t="e">
        <v>#N/A</v>
      </c>
      <c r="AZ372" s="7">
        <v>74.717773721716782</v>
      </c>
      <c r="BA372" s="7">
        <v>-2.1177737217167873</v>
      </c>
      <c r="BU372" t="b">
        <v>1</v>
      </c>
      <c r="BW372">
        <v>1</v>
      </c>
      <c r="BX372">
        <v>1</v>
      </c>
      <c r="BY372">
        <v>8</v>
      </c>
      <c r="BZ372">
        <v>0.01</v>
      </c>
      <c r="CA372">
        <v>269.14327839999999</v>
      </c>
    </row>
    <row r="373" spans="40:79" x14ac:dyDescent="0.25">
      <c r="AN373" t="str">
        <v>Bulgaria</v>
      </c>
      <c r="AO373" s="7">
        <v>72.2</v>
      </c>
      <c r="AP373" s="7">
        <v>74.300918554039015</v>
      </c>
      <c r="AQ373" s="7">
        <v>-2.1009185540390121</v>
      </c>
      <c r="AR373" s="7">
        <v>2.8140148257060908E-3</v>
      </c>
      <c r="AS373" s="7">
        <v>-0.34313959872442462</v>
      </c>
      <c r="AT373" s="7">
        <v>6.6454116554066092E-5</v>
      </c>
      <c r="AU373" s="7">
        <v>-1.1076631659868672</v>
      </c>
      <c r="AV373" s="7">
        <v>-0.86471467465940455</v>
      </c>
      <c r="AW373" s="7">
        <v>0.58578118672796642</v>
      </c>
      <c r="AX373" s="7">
        <v>-2.1068472534457063</v>
      </c>
      <c r="AY373" s="7" t="e">
        <v>#N/A</v>
      </c>
      <c r="AZ373" s="7">
        <v>74.300918554039015</v>
      </c>
      <c r="BA373" s="7">
        <v>-2.1009185540390121</v>
      </c>
      <c r="BU373" t="b">
        <v>1</v>
      </c>
      <c r="BW373">
        <v>1</v>
      </c>
      <c r="BX373">
        <v>1</v>
      </c>
      <c r="BY373">
        <v>84</v>
      </c>
      <c r="BZ373">
        <v>0.01</v>
      </c>
      <c r="CA373">
        <v>2845.3064439999998</v>
      </c>
    </row>
    <row r="374" spans="40:79" x14ac:dyDescent="0.25">
      <c r="AN374" t="str">
        <v>Bulgaria</v>
      </c>
      <c r="AO374" s="7">
        <v>72.099999999999994</v>
      </c>
      <c r="AP374" s="7">
        <v>80.732457044458556</v>
      </c>
      <c r="AQ374" s="7">
        <v>-8.6324570444585618</v>
      </c>
      <c r="AR374" s="7">
        <v>2.9283649356415722E-3</v>
      </c>
      <c r="AS374" s="7">
        <v>-1.4100059678545471</v>
      </c>
      <c r="AT374" s="7">
        <v>1.1678060846160615E-3</v>
      </c>
      <c r="AU374" s="7">
        <v>-1.0992394860421415</v>
      </c>
      <c r="AV374" s="7">
        <v>-0.86418016748042958</v>
      </c>
      <c r="AW374" s="7">
        <v>1.1874367216212185</v>
      </c>
      <c r="AX374" s="7">
        <v>-8.6578102724799297</v>
      </c>
      <c r="AY374" s="7" t="e">
        <v>#N/A</v>
      </c>
      <c r="AZ374" s="7">
        <v>80.732457044458556</v>
      </c>
      <c r="BA374" s="7">
        <v>-8.6324570444585618</v>
      </c>
      <c r="BU374" t="b">
        <v>1</v>
      </c>
      <c r="BW374">
        <v>1</v>
      </c>
      <c r="BX374">
        <v>1</v>
      </c>
      <c r="BY374">
        <v>79</v>
      </c>
      <c r="BZ374">
        <v>0.01</v>
      </c>
      <c r="CA374">
        <v>3192.6344130000002</v>
      </c>
    </row>
    <row r="375" spans="40:79" x14ac:dyDescent="0.25">
      <c r="AN375" t="str">
        <v>Bulgaria</v>
      </c>
      <c r="AO375" s="7">
        <v>72.2</v>
      </c>
      <c r="AP375" s="7">
        <v>74.617715996363998</v>
      </c>
      <c r="AQ375" s="7">
        <v>-2.4177159963639951</v>
      </c>
      <c r="AR375" s="7">
        <v>2.9158068337508552E-3</v>
      </c>
      <c r="AS375" s="7">
        <v>-0.39490176411921857</v>
      </c>
      <c r="AT375" s="7">
        <v>9.1208447065424582E-5</v>
      </c>
      <c r="AU375" s="7">
        <v>-1.0992394860421415</v>
      </c>
      <c r="AV375" s="7">
        <v>-0.86168106179663784</v>
      </c>
      <c r="AW375" s="7">
        <v>0.62841209736861259</v>
      </c>
      <c r="AX375" s="7">
        <v>-2.4247862045496054</v>
      </c>
      <c r="AY375" s="7" t="e">
        <v>#N/A</v>
      </c>
      <c r="AZ375" s="7">
        <v>74.617715996363998</v>
      </c>
      <c r="BA375" s="7">
        <v>-2.4177159963639951</v>
      </c>
      <c r="BU375" t="b">
        <v>1</v>
      </c>
      <c r="BW375">
        <v>1</v>
      </c>
      <c r="BX375">
        <v>1</v>
      </c>
      <c r="BY375">
        <v>79</v>
      </c>
      <c r="BZ375">
        <v>0.97</v>
      </c>
      <c r="CA375">
        <v>295.7730171</v>
      </c>
    </row>
    <row r="376" spans="40:79" x14ac:dyDescent="0.25">
      <c r="AN376" t="str">
        <v>Bulgaria</v>
      </c>
      <c r="AO376" s="7">
        <v>72</v>
      </c>
      <c r="AP376" s="7">
        <v>74.578702772269892</v>
      </c>
      <c r="AQ376" s="7">
        <v>-2.5787027722698923</v>
      </c>
      <c r="AR376" s="7">
        <v>3.1428853789613838E-3</v>
      </c>
      <c r="AS376" s="7">
        <v>-0.42124478404305088</v>
      </c>
      <c r="AT376" s="7">
        <v>1.118908822393615E-4</v>
      </c>
      <c r="AU376" s="7">
        <v>-1.0992394860421415</v>
      </c>
      <c r="AV376" s="7">
        <v>-0.85820633931268742</v>
      </c>
      <c r="AW376" s="7">
        <v>0.6490337310518236</v>
      </c>
      <c r="AX376" s="7">
        <v>-2.5868328915425378</v>
      </c>
      <c r="AY376" s="7" t="e">
        <v>#N/A</v>
      </c>
      <c r="AZ376" s="7">
        <v>74.578702772269892</v>
      </c>
      <c r="BA376" s="7">
        <v>-2.5787027722698923</v>
      </c>
      <c r="BU376" t="b">
        <v>1</v>
      </c>
      <c r="BW376">
        <v>1</v>
      </c>
      <c r="BX376">
        <v>1</v>
      </c>
      <c r="BY376">
        <v>79</v>
      </c>
      <c r="BZ376">
        <v>0.88</v>
      </c>
      <c r="CA376">
        <v>2218.3642260000001</v>
      </c>
    </row>
    <row r="377" spans="40:79" x14ac:dyDescent="0.25">
      <c r="AN377" t="str">
        <v>Bulgaria</v>
      </c>
      <c r="AO377" s="7">
        <v>71.8</v>
      </c>
      <c r="AP377" s="7">
        <v>74.116480606164444</v>
      </c>
      <c r="AQ377" s="7">
        <v>-2.316480606164447</v>
      </c>
      <c r="AR377" s="7">
        <v>3.0572512579743146E-3</v>
      </c>
      <c r="AS377" s="7">
        <v>-0.37839314907936344</v>
      </c>
      <c r="AT377" s="7">
        <v>8.7816765850528436E-5</v>
      </c>
      <c r="AU377" s="7">
        <v>-1.0992394860421415</v>
      </c>
      <c r="AV377" s="7">
        <v>-0.8522599239375741</v>
      </c>
      <c r="AW377" s="7">
        <v>0.61513669137791105</v>
      </c>
      <c r="AX377" s="7">
        <v>-2.3235843874560063</v>
      </c>
      <c r="AY377" s="7" t="e">
        <v>#N/A</v>
      </c>
      <c r="AZ377" s="7">
        <v>74.116480606164444</v>
      </c>
      <c r="BA377" s="7">
        <v>-2.316480606164447</v>
      </c>
      <c r="BU377" t="b">
        <v>1</v>
      </c>
      <c r="BW377">
        <v>1</v>
      </c>
      <c r="BX377">
        <v>1</v>
      </c>
      <c r="BY377">
        <v>88</v>
      </c>
      <c r="BZ377">
        <v>0.25</v>
      </c>
      <c r="CA377">
        <v>1873.686852</v>
      </c>
    </row>
    <row r="378" spans="40:79" x14ac:dyDescent="0.25">
      <c r="AN378" t="str">
        <v>Bulgaria</v>
      </c>
      <c r="AO378" s="7">
        <v>71.599999999999994</v>
      </c>
      <c r="AP378" s="7">
        <v>80.560029091172765</v>
      </c>
      <c r="AQ378" s="7">
        <v>-8.9600290911727711</v>
      </c>
      <c r="AR378" s="7">
        <v>3.2209201825741493E-3</v>
      </c>
      <c r="AS378" s="7">
        <v>-1.4637255984012318</v>
      </c>
      <c r="AT378" s="7">
        <v>1.3846192971709262E-3</v>
      </c>
      <c r="AU378" s="7">
        <v>-1.0925562843244849</v>
      </c>
      <c r="AV378" s="7">
        <v>-0.85134716742201155</v>
      </c>
      <c r="AW378" s="7">
        <v>1.2098452787035341</v>
      </c>
      <c r="AX378" s="7">
        <v>-8.9889818843448506</v>
      </c>
      <c r="AY378" s="7" t="e">
        <v>#N/A</v>
      </c>
      <c r="AZ378" s="7">
        <v>80.560029091172765</v>
      </c>
      <c r="BA378" s="7">
        <v>-8.9600290911727711</v>
      </c>
      <c r="BU378" t="b">
        <v>1</v>
      </c>
      <c r="BW378">
        <v>1</v>
      </c>
      <c r="BX378">
        <v>1</v>
      </c>
      <c r="BY378">
        <v>84</v>
      </c>
      <c r="BZ378">
        <v>0.67</v>
      </c>
      <c r="CA378">
        <v>2538.9410330000001</v>
      </c>
    </row>
    <row r="379" spans="40:79" x14ac:dyDescent="0.25">
      <c r="AN379" t="str">
        <v>Bulgaria</v>
      </c>
      <c r="AO379" s="7">
        <v>71.099999999999994</v>
      </c>
      <c r="AP379" s="7">
        <v>73.646727198169074</v>
      </c>
      <c r="AQ379" s="7">
        <v>-2.54672719816908</v>
      </c>
      <c r="AR379" s="7">
        <v>3.0662770948992812E-3</v>
      </c>
      <c r="AS379" s="7">
        <v>-0.41600541964419063</v>
      </c>
      <c r="AT379" s="7">
        <v>1.0645672086675519E-4</v>
      </c>
      <c r="AU379" s="7">
        <v>-1.0925562843244849</v>
      </c>
      <c r="AV379" s="7">
        <v>-0.85044480121452848</v>
      </c>
      <c r="AW379" s="7">
        <v>0.64498482125100487</v>
      </c>
      <c r="AX379" s="7">
        <v>-2.5545601875597361</v>
      </c>
      <c r="AY379" s="7" t="e">
        <v>#N/A</v>
      </c>
      <c r="AZ379" s="7">
        <v>73.646727198169074</v>
      </c>
      <c r="BA379" s="7">
        <v>-2.54672719816908</v>
      </c>
      <c r="BU379" t="b">
        <v>1</v>
      </c>
      <c r="BW379">
        <v>1</v>
      </c>
      <c r="BX379">
        <v>1</v>
      </c>
      <c r="BY379">
        <v>1</v>
      </c>
      <c r="BZ379">
        <v>0.85</v>
      </c>
      <c r="CA379">
        <v>2048.5574219999999</v>
      </c>
    </row>
    <row r="380" spans="40:79" x14ac:dyDescent="0.25">
      <c r="AN380" t="str">
        <v>Burkina Faso</v>
      </c>
      <c r="AO380" s="7">
        <v>59.3</v>
      </c>
      <c r="AP380" s="7">
        <v>61.72101614090932</v>
      </c>
      <c r="AQ380" s="7">
        <v>-2.4210161409093232</v>
      </c>
      <c r="AR380" s="7">
        <v>1.0462035553253594E-3</v>
      </c>
      <c r="AS380" s="7">
        <v>-0.39507057970144355</v>
      </c>
      <c r="AT380" s="7">
        <v>3.2692652992116886E-5</v>
      </c>
      <c r="AU380" s="7">
        <v>-1.0925562843244849</v>
      </c>
      <c r="AV380" s="7">
        <v>-0.84894904910115943</v>
      </c>
      <c r="AW380" s="7">
        <v>0.6285464021863808</v>
      </c>
      <c r="AX380" s="7">
        <v>-2.423551669282241</v>
      </c>
      <c r="AY380" s="7" t="e">
        <v>#N/A</v>
      </c>
      <c r="AZ380" s="7">
        <v>61.72101614090932</v>
      </c>
      <c r="BA380" s="7">
        <v>-2.4210161409093232</v>
      </c>
      <c r="BU380" t="b">
        <v>1</v>
      </c>
      <c r="BW380">
        <v>1</v>
      </c>
      <c r="BX380">
        <v>1</v>
      </c>
      <c r="BY380">
        <v>93</v>
      </c>
      <c r="BZ380">
        <v>0.67</v>
      </c>
      <c r="CA380">
        <v>24.97532919</v>
      </c>
    </row>
    <row r="381" spans="40:79" x14ac:dyDescent="0.25">
      <c r="AN381" t="str">
        <v>Burkina Faso</v>
      </c>
      <c r="AO381" s="7">
        <v>59</v>
      </c>
      <c r="AP381" s="7">
        <v>74.205815691022693</v>
      </c>
      <c r="AQ381" s="7">
        <v>-15.205815691022693</v>
      </c>
      <c r="AR381" s="7">
        <v>1.1530687778682238E-3</v>
      </c>
      <c r="AS381" s="7">
        <v>-2.4814753069233197</v>
      </c>
      <c r="AT381" s="7">
        <v>1.4216941766930879E-3</v>
      </c>
      <c r="AU381" s="7">
        <v>-1.0925562843244849</v>
      </c>
      <c r="AV381" s="7">
        <v>-0.84278944368774322</v>
      </c>
      <c r="AW381" s="7">
        <v>1.5752699155774288</v>
      </c>
      <c r="AX381" s="7">
        <v>-15.223369282836691</v>
      </c>
      <c r="AY381" s="7" t="e">
        <v>#N/A</v>
      </c>
      <c r="AZ381" s="7">
        <v>74.205815691022693</v>
      </c>
      <c r="BA381" s="7">
        <v>-15.205815691022693</v>
      </c>
      <c r="BU381" t="b">
        <v>1</v>
      </c>
      <c r="BW381">
        <v>1</v>
      </c>
      <c r="BX381">
        <v>1</v>
      </c>
      <c r="BY381">
        <v>92</v>
      </c>
      <c r="BZ381">
        <v>0.16</v>
      </c>
      <c r="CA381">
        <v>179.71478139999999</v>
      </c>
    </row>
    <row r="382" spans="40:79" x14ac:dyDescent="0.25">
      <c r="AN382" t="str">
        <v>Burkina Faso</v>
      </c>
      <c r="AO382" s="7">
        <v>58.6</v>
      </c>
      <c r="AP382" s="7">
        <v>63.421973990072537</v>
      </c>
      <c r="AQ382" s="7">
        <v>-4.8219739900725358</v>
      </c>
      <c r="AR382" s="7">
        <v>7.0614635284194907E-4</v>
      </c>
      <c r="AS382" s="7">
        <v>-0.7867340754214649</v>
      </c>
      <c r="AT382" s="7">
        <v>8.7475699045554933E-5</v>
      </c>
      <c r="AU382" s="7">
        <v>-1.0925562843244849</v>
      </c>
      <c r="AV382" s="7">
        <v>-0.8417121139752245</v>
      </c>
      <c r="AW382" s="7">
        <v>0.88698031287141033</v>
      </c>
      <c r="AX382" s="7">
        <v>-4.8253814155602051</v>
      </c>
      <c r="AY382" s="7" t="e">
        <v>#N/A</v>
      </c>
      <c r="AZ382" s="7">
        <v>63.421973990072537</v>
      </c>
      <c r="BA382" s="7">
        <v>-4.8219739900725358</v>
      </c>
      <c r="BU382" t="b">
        <v>1</v>
      </c>
      <c r="BW382">
        <v>1</v>
      </c>
      <c r="BX382">
        <v>1</v>
      </c>
      <c r="BY382">
        <v>89</v>
      </c>
      <c r="BZ382">
        <v>0.11</v>
      </c>
      <c r="CA382">
        <v>1504.3000400000001</v>
      </c>
    </row>
    <row r="383" spans="40:79" x14ac:dyDescent="0.25">
      <c r="AN383" t="str">
        <v>Burkina Faso</v>
      </c>
      <c r="AO383" s="7">
        <v>58.1</v>
      </c>
      <c r="AP383" s="7">
        <v>63.158064743943349</v>
      </c>
      <c r="AQ383" s="7">
        <v>-5.0580647439433477</v>
      </c>
      <c r="AR383" s="7">
        <v>7.0467356291544425E-4</v>
      </c>
      <c r="AS383" s="7">
        <v>-0.82525309458297913</v>
      </c>
      <c r="AT383" s="7">
        <v>9.6050237032758903E-5</v>
      </c>
      <c r="AU383" s="7">
        <v>-1.0925562843244849</v>
      </c>
      <c r="AV383" s="7">
        <v>-0.83740948749573851</v>
      </c>
      <c r="AW383" s="7">
        <v>0.90843441952789261</v>
      </c>
      <c r="AX383" s="7">
        <v>-5.0616315418761273</v>
      </c>
      <c r="AY383" s="7" t="e">
        <v>#N/A</v>
      </c>
      <c r="AZ383" s="7">
        <v>63.158064743943349</v>
      </c>
      <c r="BA383" s="7">
        <v>-5.0580647439433477</v>
      </c>
      <c r="BU383" t="b">
        <v>1</v>
      </c>
      <c r="BW383">
        <v>1</v>
      </c>
      <c r="BX383">
        <v>1</v>
      </c>
      <c r="BY383">
        <v>89</v>
      </c>
      <c r="BZ383">
        <v>0.12</v>
      </c>
      <c r="CA383">
        <v>1406.5119400000001</v>
      </c>
    </row>
    <row r="384" spans="40:79" x14ac:dyDescent="0.25">
      <c r="AN384" t="str">
        <v>Burkina Faso</v>
      </c>
      <c r="AO384" s="7">
        <v>57.5</v>
      </c>
      <c r="AP384" s="7">
        <v>62.998807344076873</v>
      </c>
      <c r="AQ384" s="7">
        <v>-5.498807344076873</v>
      </c>
      <c r="AR384" s="7">
        <v>7.269046263108374E-4</v>
      </c>
      <c r="AS384" s="7">
        <v>-0.89717282886079397</v>
      </c>
      <c r="AT384" s="7">
        <v>1.1710500548635231E-4</v>
      </c>
      <c r="AU384" s="7">
        <v>-1.0826220094053463</v>
      </c>
      <c r="AV384" s="7">
        <v>-0.83724551934959568</v>
      </c>
      <c r="AW384" s="7">
        <v>0.94719207601246014</v>
      </c>
      <c r="AX384" s="7">
        <v>-5.5028073602047032</v>
      </c>
      <c r="AY384" s="7" t="e">
        <v>#N/A</v>
      </c>
      <c r="AZ384" s="7">
        <v>62.998807344076873</v>
      </c>
      <c r="BA384" s="7">
        <v>-5.498807344076873</v>
      </c>
      <c r="BU384" t="b">
        <v>1</v>
      </c>
      <c r="BW384">
        <v>1</v>
      </c>
      <c r="BX384">
        <v>1</v>
      </c>
      <c r="BY384">
        <v>95</v>
      </c>
      <c r="BZ384">
        <v>0.13</v>
      </c>
      <c r="CA384">
        <v>941.70368680000001</v>
      </c>
    </row>
    <row r="385" spans="40:79" x14ac:dyDescent="0.25">
      <c r="AN385" t="str">
        <v>Burkina Faso</v>
      </c>
      <c r="AO385" s="7">
        <v>56.9</v>
      </c>
      <c r="AP385" s="7">
        <v>62.81575950220379</v>
      </c>
      <c r="AQ385" s="7">
        <v>-5.915759502203791</v>
      </c>
      <c r="AR385" s="7">
        <v>7.4738691618056387E-4</v>
      </c>
      <c r="AS385" s="7">
        <v>-0.96521168140187263</v>
      </c>
      <c r="AT385" s="7">
        <v>1.3936230872145183E-4</v>
      </c>
      <c r="AU385" s="7">
        <v>-1.0826220094053463</v>
      </c>
      <c r="AV385" s="7">
        <v>-0.83690152914668747</v>
      </c>
      <c r="AW385" s="7">
        <v>0.98245187230819231</v>
      </c>
      <c r="AX385" s="7">
        <v>-5.9201841703941227</v>
      </c>
      <c r="AY385" s="7" t="e">
        <v>#N/A</v>
      </c>
      <c r="AZ385" s="7">
        <v>62.81575950220379</v>
      </c>
      <c r="BA385" s="7">
        <v>-5.915759502203791</v>
      </c>
      <c r="BU385" t="b">
        <v>1</v>
      </c>
      <c r="BW385">
        <v>1</v>
      </c>
      <c r="BX385">
        <v>1</v>
      </c>
      <c r="BY385">
        <v>19</v>
      </c>
      <c r="BZ385">
        <v>0.47</v>
      </c>
      <c r="CA385">
        <v>1078.6624400000001</v>
      </c>
    </row>
    <row r="386" spans="40:79" x14ac:dyDescent="0.25">
      <c r="AN386" t="str">
        <v>Burkina Faso</v>
      </c>
      <c r="AO386" s="7">
        <v>56.1</v>
      </c>
      <c r="AP386" s="7">
        <v>62.5914242353915</v>
      </c>
      <c r="AQ386" s="7">
        <v>-6.4914242353914986</v>
      </c>
      <c r="AR386" s="7">
        <v>7.6941690880095548E-4</v>
      </c>
      <c r="AS386" s="7">
        <v>-1.0591484604651782</v>
      </c>
      <c r="AT386" s="7">
        <v>1.7275860261895936E-4</v>
      </c>
      <c r="AU386" s="7">
        <v>-1.0826220094053463</v>
      </c>
      <c r="AV386" s="7">
        <v>-0.83521888184439219</v>
      </c>
      <c r="AW386" s="7">
        <v>1.0291493868555615</v>
      </c>
      <c r="AX386" s="7">
        <v>-6.4964226928581015</v>
      </c>
      <c r="AY386" s="7" t="e">
        <v>#N/A</v>
      </c>
      <c r="AZ386" s="7">
        <v>62.5914242353915</v>
      </c>
      <c r="BA386" s="7">
        <v>-6.4914242353914986</v>
      </c>
      <c r="BU386" t="b">
        <v>1</v>
      </c>
      <c r="BW386">
        <v>1</v>
      </c>
      <c r="BX386">
        <v>1</v>
      </c>
      <c r="BY386">
        <v>16</v>
      </c>
      <c r="BZ386">
        <v>0.37</v>
      </c>
      <c r="CA386">
        <v>11.796861079999999</v>
      </c>
    </row>
    <row r="387" spans="40:79" x14ac:dyDescent="0.25">
      <c r="AN387" t="str">
        <v>Burkina Faso</v>
      </c>
      <c r="AO387" s="7">
        <v>55.3</v>
      </c>
      <c r="AP387" s="7">
        <v>62.379283900735537</v>
      </c>
      <c r="AQ387" s="7">
        <v>-7.0792839007355397</v>
      </c>
      <c r="AR387" s="7">
        <v>8.0408264211997548E-4</v>
      </c>
      <c r="AS387" s="7">
        <v>-1.1550843756735858</v>
      </c>
      <c r="AT387" s="7">
        <v>2.1473728139301891E-4</v>
      </c>
      <c r="AU387" s="7">
        <v>-1.0776947138903892</v>
      </c>
      <c r="AV387" s="7">
        <v>-0.835139768743549</v>
      </c>
      <c r="AW387" s="7">
        <v>1.0747485174093454</v>
      </c>
      <c r="AX387" s="7">
        <v>-7.084980810825277</v>
      </c>
      <c r="AY387" s="7" t="e">
        <v>#N/A</v>
      </c>
      <c r="AZ387" s="7">
        <v>62.379283900735537</v>
      </c>
      <c r="BA387" s="7">
        <v>-7.0792839007355397</v>
      </c>
      <c r="BU387" t="b">
        <v>0</v>
      </c>
      <c r="BW387">
        <v>1</v>
      </c>
      <c r="BX387">
        <v>0</v>
      </c>
      <c r="BY387">
        <v>137</v>
      </c>
      <c r="BZ387">
        <v>0</v>
      </c>
      <c r="CA387">
        <v>0</v>
      </c>
    </row>
    <row r="388" spans="40:79" x14ac:dyDescent="0.25">
      <c r="AN388" t="str">
        <v>Burkina Faso</v>
      </c>
      <c r="AO388" s="7">
        <v>54.3</v>
      </c>
      <c r="AP388" s="7">
        <v>74.003030887319937</v>
      </c>
      <c r="AQ388" s="7">
        <v>-19.70303088731994</v>
      </c>
      <c r="AR388" s="7">
        <v>1.1234997224356888E-3</v>
      </c>
      <c r="AS388" s="7">
        <v>-3.2153395739979591</v>
      </c>
      <c r="AT388" s="7">
        <v>2.3256527033055688E-3</v>
      </c>
      <c r="AU388" s="7">
        <v>-1.0776947138903892</v>
      </c>
      <c r="AV388" s="7">
        <v>-0.83429629109456327</v>
      </c>
      <c r="AW388" s="7">
        <v>1.7931367973464711</v>
      </c>
      <c r="AX388" s="7">
        <v>-19.725192135208836</v>
      </c>
      <c r="AY388" s="7" t="e">
        <v>#N/A</v>
      </c>
      <c r="AZ388" s="7">
        <v>74.003030887319937</v>
      </c>
      <c r="BA388" s="7">
        <v>-19.70303088731994</v>
      </c>
      <c r="BU388" t="b">
        <v>1</v>
      </c>
      <c r="BW388">
        <v>1</v>
      </c>
      <c r="BX388">
        <v>0</v>
      </c>
      <c r="BY388">
        <v>138</v>
      </c>
      <c r="BZ388">
        <v>12.03</v>
      </c>
      <c r="CA388">
        <v>153.1400362</v>
      </c>
    </row>
    <row r="389" spans="40:79" x14ac:dyDescent="0.25">
      <c r="AN389" t="str">
        <v>Burkina Faso</v>
      </c>
      <c r="AO389" s="7">
        <v>53.3</v>
      </c>
      <c r="AP389" s="7">
        <v>61.566071552382496</v>
      </c>
      <c r="AQ389" s="7">
        <v>-8.266071552382499</v>
      </c>
      <c r="AR389" s="7">
        <v>9.5688695515755266E-4</v>
      </c>
      <c r="AS389" s="7">
        <v>-1.3488285526612285</v>
      </c>
      <c r="AT389" s="7">
        <v>3.4851373698295611E-4</v>
      </c>
      <c r="AU389" s="7">
        <v>-1.0776947138903892</v>
      </c>
      <c r="AV389" s="7">
        <v>-0.83105519238529535</v>
      </c>
      <c r="AW389" s="7">
        <v>1.1613907837852118</v>
      </c>
      <c r="AX389" s="7">
        <v>-8.2739888243556443</v>
      </c>
      <c r="AY389" s="7" t="e">
        <v>#N/A</v>
      </c>
      <c r="AZ389" s="7">
        <v>61.566071552382496</v>
      </c>
      <c r="BA389" s="7">
        <v>-8.266071552382499</v>
      </c>
      <c r="BU389" t="b">
        <v>1</v>
      </c>
      <c r="BW389">
        <v>1</v>
      </c>
      <c r="BX389">
        <v>0</v>
      </c>
      <c r="BY389">
        <v>14</v>
      </c>
      <c r="BZ389">
        <v>12.06</v>
      </c>
      <c r="CA389">
        <v>149.65987899999999</v>
      </c>
    </row>
    <row r="390" spans="40:79" x14ac:dyDescent="0.25">
      <c r="AN390" t="str">
        <v>Burkina Faso</v>
      </c>
      <c r="AO390" s="7">
        <v>52.4</v>
      </c>
      <c r="AP390" s="7">
        <v>61.023591496113895</v>
      </c>
      <c r="AQ390" s="7">
        <v>-8.623591496113896</v>
      </c>
      <c r="AR390" s="7">
        <v>9.951461291441855E-4</v>
      </c>
      <c r="AS390" s="7">
        <v>-1.4071943477329638</v>
      </c>
      <c r="AT390" s="7">
        <v>3.9450945795340282E-4</v>
      </c>
      <c r="AU390" s="7">
        <v>-1.0727934449213967</v>
      </c>
      <c r="AV390" s="7">
        <v>-0.83057302130260302</v>
      </c>
      <c r="AW390" s="7">
        <v>1.1862522277041101</v>
      </c>
      <c r="AX390" s="7">
        <v>-8.6321817783967365</v>
      </c>
      <c r="AY390" s="7" t="e">
        <v>#N/A</v>
      </c>
      <c r="AZ390" s="7">
        <v>61.023591496113895</v>
      </c>
      <c r="BA390" s="7">
        <v>-8.623591496113896</v>
      </c>
      <c r="BU390" t="b">
        <v>1</v>
      </c>
      <c r="BW390">
        <v>1</v>
      </c>
      <c r="BX390">
        <v>0</v>
      </c>
      <c r="BY390">
        <v>139</v>
      </c>
      <c r="BZ390">
        <v>10.99</v>
      </c>
      <c r="CA390">
        <v>851.45067200000005</v>
      </c>
    </row>
    <row r="391" spans="40:79" x14ac:dyDescent="0.25">
      <c r="AN391" t="str">
        <v>Burkina Faso</v>
      </c>
      <c r="AO391" s="7">
        <v>51.6</v>
      </c>
      <c r="AP391" s="7">
        <v>60.630271877847001</v>
      </c>
      <c r="AQ391" s="7">
        <v>-9.0302718778469995</v>
      </c>
      <c r="AR391" s="7">
        <v>1.0658264980783587E-3</v>
      </c>
      <c r="AS391" s="7">
        <v>-1.4736084265971177</v>
      </c>
      <c r="AT391" s="7">
        <v>4.6338698416651622E-4</v>
      </c>
      <c r="AU391" s="7">
        <v>-1.0727934449213967</v>
      </c>
      <c r="AV391" s="7">
        <v>-0.82757119260238621</v>
      </c>
      <c r="AW391" s="7">
        <v>1.2139227432572131</v>
      </c>
      <c r="AX391" s="7">
        <v>-9.0399068501080055</v>
      </c>
      <c r="AY391" s="7" t="e">
        <v>#N/A</v>
      </c>
      <c r="AZ391" s="7">
        <v>60.630271877847001</v>
      </c>
      <c r="BA391" s="7">
        <v>-9.0302718778469995</v>
      </c>
      <c r="BU391" t="b">
        <v>1</v>
      </c>
      <c r="BW391">
        <v>1</v>
      </c>
      <c r="BX391">
        <v>0</v>
      </c>
      <c r="BY391">
        <v>144</v>
      </c>
      <c r="BZ391">
        <v>10.67</v>
      </c>
      <c r="CA391">
        <v>875.14951889999998</v>
      </c>
    </row>
    <row r="392" spans="40:79" x14ac:dyDescent="0.25">
      <c r="AN392" t="str">
        <v>Burkina Faso</v>
      </c>
      <c r="AO392" s="7">
        <v>51</v>
      </c>
      <c r="AP392" s="7">
        <v>60.321898016487268</v>
      </c>
      <c r="AQ392" s="7">
        <v>-9.3218980164872676</v>
      </c>
      <c r="AR392" s="7">
        <v>1.1099008775558241E-3</v>
      </c>
      <c r="AS392" s="7">
        <v>-1.5212311111882002</v>
      </c>
      <c r="AT392" s="7">
        <v>5.1426489512425581E-4</v>
      </c>
      <c r="AU392" s="7">
        <v>-1.0727934449213967</v>
      </c>
      <c r="AV392" s="7">
        <v>-0.82701845602699375</v>
      </c>
      <c r="AW392" s="7">
        <v>1.2333819810538016</v>
      </c>
      <c r="AX392" s="7">
        <v>-9.332255895495253</v>
      </c>
      <c r="AY392" s="7" t="e">
        <v>#N/A</v>
      </c>
      <c r="AZ392" s="7">
        <v>60.321898016487268</v>
      </c>
      <c r="BA392" s="7">
        <v>-9.3218980164872676</v>
      </c>
      <c r="BU392" t="b">
        <v>1</v>
      </c>
      <c r="BW392">
        <v>1</v>
      </c>
      <c r="BX392">
        <v>0</v>
      </c>
      <c r="BY392">
        <v>147</v>
      </c>
      <c r="BZ392">
        <v>10.8</v>
      </c>
      <c r="CA392">
        <v>766.44548840000004</v>
      </c>
    </row>
    <row r="393" spans="40:79" x14ac:dyDescent="0.25">
      <c r="AN393" t="str">
        <v>Burkina Faso</v>
      </c>
      <c r="AO393" s="7">
        <v>56</v>
      </c>
      <c r="AP393" s="7">
        <v>60.079332549201226</v>
      </c>
      <c r="AQ393" s="7">
        <v>-4.0793325492012258</v>
      </c>
      <c r="AR393" s="7">
        <v>1.160815407963341E-3</v>
      </c>
      <c r="AS393" s="7">
        <v>-0.66571912019746271</v>
      </c>
      <c r="AT393" s="7">
        <v>1.0301006218830566E-4</v>
      </c>
      <c r="AU393" s="7">
        <v>-1.0727934449213967</v>
      </c>
      <c r="AV393" s="7">
        <v>-0.82698435978663176</v>
      </c>
      <c r="AW393" s="7">
        <v>0.81591612326112462</v>
      </c>
      <c r="AX393" s="7">
        <v>-4.0840734045364648</v>
      </c>
      <c r="AY393" s="7" t="e">
        <v>#N/A</v>
      </c>
      <c r="AZ393" s="7">
        <v>60.079332549201226</v>
      </c>
      <c r="BA393" s="7">
        <v>-4.0793325492012258</v>
      </c>
      <c r="BU393" t="b">
        <v>1</v>
      </c>
      <c r="BW393">
        <v>1</v>
      </c>
      <c r="BX393">
        <v>0</v>
      </c>
      <c r="BY393">
        <v>152</v>
      </c>
      <c r="BZ393">
        <v>10.93</v>
      </c>
      <c r="CA393">
        <v>661.51443340000003</v>
      </c>
    </row>
    <row r="394" spans="40:79" x14ac:dyDescent="0.25">
      <c r="AN394" t="str">
        <v>Burkina Faso</v>
      </c>
      <c r="AO394" s="7">
        <v>51</v>
      </c>
      <c r="AP394" s="7">
        <v>59.57880032759082</v>
      </c>
      <c r="AQ394" s="7">
        <v>-8.5788003275908196</v>
      </c>
      <c r="AR394" s="7">
        <v>1.1532790181025636E-3</v>
      </c>
      <c r="AS394" s="7">
        <v>-1.3999961494272066</v>
      </c>
      <c r="AT394" s="7">
        <v>4.5260486795783793E-4</v>
      </c>
      <c r="AU394" s="7">
        <v>-1.0727934449213967</v>
      </c>
      <c r="AV394" s="7">
        <v>-0.82678690121123144</v>
      </c>
      <c r="AW394" s="7">
        <v>1.1832143294548145</v>
      </c>
      <c r="AX394" s="7">
        <v>-8.5887055014382909</v>
      </c>
      <c r="AY394" s="7" t="e">
        <v>#N/A</v>
      </c>
      <c r="AZ394" s="7">
        <v>59.57880032759082</v>
      </c>
      <c r="BA394" s="7">
        <v>-8.5788003275908196</v>
      </c>
      <c r="BU394" t="b">
        <v>1</v>
      </c>
      <c r="BW394">
        <v>1</v>
      </c>
      <c r="BX394">
        <v>0</v>
      </c>
      <c r="BY394">
        <v>155</v>
      </c>
      <c r="BZ394">
        <v>10.98</v>
      </c>
      <c r="CA394">
        <v>107.9826127</v>
      </c>
    </row>
    <row r="395" spans="40:79" x14ac:dyDescent="0.25">
      <c r="AN395" t="str">
        <v>Burundi</v>
      </c>
      <c r="AO395" s="7">
        <v>59.1</v>
      </c>
      <c r="AP395" s="7">
        <v>60.455180059987022</v>
      </c>
      <c r="AQ395" s="7">
        <v>-1.3551800599870205</v>
      </c>
      <c r="AR395" s="7">
        <v>1.1941792631489092E-3</v>
      </c>
      <c r="AS395" s="7">
        <v>-0.22115979370470407</v>
      </c>
      <c r="AT395" s="7">
        <v>1.169582358056077E-5</v>
      </c>
      <c r="AU395" s="7">
        <v>-1.0727934449213967</v>
      </c>
      <c r="AV395" s="7">
        <v>-0.82661968940022801</v>
      </c>
      <c r="AW395" s="7">
        <v>0.47027629506993446</v>
      </c>
      <c r="AX395" s="7">
        <v>-1.3568003227967382</v>
      </c>
      <c r="AY395" s="7" t="e">
        <v>#N/A</v>
      </c>
      <c r="AZ395" s="7">
        <v>60.455180059987022</v>
      </c>
      <c r="BA395" s="7">
        <v>-1.3551800599870205</v>
      </c>
      <c r="BU395" t="b">
        <v>1</v>
      </c>
      <c r="BW395">
        <v>1</v>
      </c>
      <c r="BX395">
        <v>0</v>
      </c>
      <c r="BY395">
        <v>157</v>
      </c>
      <c r="BZ395">
        <v>10.89</v>
      </c>
      <c r="CA395">
        <v>591.51009780000004</v>
      </c>
    </row>
    <row r="396" spans="40:79" x14ac:dyDescent="0.25">
      <c r="AN396" t="str">
        <v>Burundi</v>
      </c>
      <c r="AO396" s="7">
        <v>58.6</v>
      </c>
      <c r="AP396" s="7">
        <v>72.160509866406258</v>
      </c>
      <c r="AQ396" s="7">
        <v>-13.560509866406257</v>
      </c>
      <c r="AR396" s="7">
        <v>1.4747688297664261E-3</v>
      </c>
      <c r="AS396" s="7">
        <v>-2.2133301651788422</v>
      </c>
      <c r="AT396" s="7">
        <v>1.4470625639362519E-3</v>
      </c>
      <c r="AU396" s="7">
        <v>-1.0630674350665954</v>
      </c>
      <c r="AV396" s="7">
        <v>-0.82525309458297913</v>
      </c>
      <c r="AW396" s="7">
        <v>1.4877265088647316</v>
      </c>
      <c r="AX396" s="7">
        <v>-13.580538020570451</v>
      </c>
      <c r="AY396" s="7" t="e">
        <v>#N/A</v>
      </c>
      <c r="AZ396" s="7">
        <v>72.160509866406258</v>
      </c>
      <c r="BA396" s="7">
        <v>-13.560509866406257</v>
      </c>
      <c r="BU396" t="b">
        <v>1</v>
      </c>
      <c r="BW396">
        <v>1</v>
      </c>
      <c r="BX396">
        <v>0</v>
      </c>
      <c r="BY396">
        <v>161</v>
      </c>
      <c r="BZ396">
        <v>10.39</v>
      </c>
      <c r="CA396">
        <v>508.63045879999999</v>
      </c>
    </row>
    <row r="397" spans="40:79" x14ac:dyDescent="0.25">
      <c r="AN397" t="str">
        <v>Burundi</v>
      </c>
      <c r="AO397" s="7">
        <v>58</v>
      </c>
      <c r="AP397" s="7">
        <v>59.788529032990745</v>
      </c>
      <c r="AQ397" s="7">
        <v>-1.7885290329907448</v>
      </c>
      <c r="AR397" s="7">
        <v>1.287966339919896E-3</v>
      </c>
      <c r="AS397" s="7">
        <v>-0.29189426254721024</v>
      </c>
      <c r="AT397" s="7">
        <v>2.1975832856884196E-5</v>
      </c>
      <c r="AU397" s="7">
        <v>-1.0630674350665954</v>
      </c>
      <c r="AV397" s="7">
        <v>-0.82470018404802803</v>
      </c>
      <c r="AW397" s="7">
        <v>0.54027239661786375</v>
      </c>
      <c r="AX397" s="7">
        <v>-1.79083556892385</v>
      </c>
      <c r="AY397" s="7" t="e">
        <v>#N/A</v>
      </c>
      <c r="AZ397" s="7">
        <v>59.788529032990745</v>
      </c>
      <c r="BA397" s="7">
        <v>-1.7885290329907448</v>
      </c>
      <c r="BU397" t="b">
        <v>1</v>
      </c>
      <c r="BW397">
        <v>1</v>
      </c>
      <c r="BX397">
        <v>0</v>
      </c>
      <c r="BY397">
        <v>16</v>
      </c>
      <c r="BZ397">
        <v>10.48</v>
      </c>
      <c r="CA397">
        <v>456.34046569999998</v>
      </c>
    </row>
    <row r="398" spans="40:79" x14ac:dyDescent="0.25">
      <c r="AN398" t="str">
        <v>Burundi</v>
      </c>
      <c r="AO398" s="7">
        <v>57.4</v>
      </c>
      <c r="AP398" s="7">
        <v>60.936130821237391</v>
      </c>
      <c r="AQ398" s="7">
        <v>-3.5361308212373928</v>
      </c>
      <c r="AR398" s="7">
        <v>9.5789512518311166E-4</v>
      </c>
      <c r="AS398" s="7">
        <v>-0.57701371129087964</v>
      </c>
      <c r="AT398" s="7">
        <v>6.3846402742664547E-5</v>
      </c>
      <c r="AU398" s="7">
        <v>-1.0630674350665954</v>
      </c>
      <c r="AV398" s="7">
        <v>-0.82086271993424054</v>
      </c>
      <c r="AW398" s="7">
        <v>0.75961418581466711</v>
      </c>
      <c r="AX398" s="7">
        <v>-3.5395213114471096</v>
      </c>
      <c r="AY398" s="7" t="e">
        <v>#N/A</v>
      </c>
      <c r="AZ398" s="7">
        <v>60.936130821237391</v>
      </c>
      <c r="BA398" s="7">
        <v>-3.5361308212373928</v>
      </c>
      <c r="BU398" t="b">
        <v>1</v>
      </c>
      <c r="BW398">
        <v>1</v>
      </c>
      <c r="BX398">
        <v>0</v>
      </c>
      <c r="BY398">
        <v>157</v>
      </c>
      <c r="BZ398">
        <v>10.96</v>
      </c>
      <c r="CA398">
        <v>384.14730279999998</v>
      </c>
    </row>
    <row r="399" spans="40:79" x14ac:dyDescent="0.25">
      <c r="AN399" t="str">
        <v>Burundi</v>
      </c>
      <c r="AO399" s="7">
        <v>56.8</v>
      </c>
      <c r="AP399" s="7">
        <v>73.723118991455593</v>
      </c>
      <c r="AQ399" s="7">
        <v>-16.923118991455596</v>
      </c>
      <c r="AR399" s="7">
        <v>1.0806997011663586E-3</v>
      </c>
      <c r="AS399" s="7">
        <v>-2.7616263100102136</v>
      </c>
      <c r="AT399" s="7">
        <v>1.650191880485416E-3</v>
      </c>
      <c r="AU399" s="7">
        <v>-1.0630674350665954</v>
      </c>
      <c r="AV399" s="7">
        <v>-0.81806621405047675</v>
      </c>
      <c r="AW399" s="7">
        <v>1.6618141622967995</v>
      </c>
      <c r="AX399" s="7">
        <v>-16.9414275871864</v>
      </c>
      <c r="AY399" s="7" t="e">
        <v>#N/A</v>
      </c>
      <c r="AZ399" s="7">
        <v>73.723118991455593</v>
      </c>
      <c r="BA399" s="7">
        <v>-16.923118991455596</v>
      </c>
      <c r="BU399" t="b">
        <v>1</v>
      </c>
      <c r="BW399">
        <v>1</v>
      </c>
      <c r="BX399">
        <v>0</v>
      </c>
      <c r="BY399">
        <v>155</v>
      </c>
      <c r="BZ399">
        <v>11.19</v>
      </c>
      <c r="CA399">
        <v>32.386161029999997</v>
      </c>
    </row>
    <row r="400" spans="40:79" x14ac:dyDescent="0.25">
      <c r="AN400" t="str">
        <v>Burundi</v>
      </c>
      <c r="AO400" s="7">
        <v>56.2</v>
      </c>
      <c r="AP400" s="7">
        <v>60.139815982927367</v>
      </c>
      <c r="AQ400" s="7">
        <v>-3.9398159829273638</v>
      </c>
      <c r="AR400" s="7">
        <v>1.0813159071217354E-3</v>
      </c>
      <c r="AS400" s="7">
        <v>-0.6429253872424634</v>
      </c>
      <c r="AT400" s="7">
        <v>8.9489813173051989E-5</v>
      </c>
      <c r="AU400" s="7">
        <v>-1.0630674350665954</v>
      </c>
      <c r="AV400" s="7">
        <v>-0.81658965008366768</v>
      </c>
      <c r="AW400" s="7">
        <v>0.80182628245927645</v>
      </c>
      <c r="AX400" s="7">
        <v>-3.9440807802139819</v>
      </c>
      <c r="AY400" s="7" t="e">
        <v>#N/A</v>
      </c>
      <c r="AZ400" s="7">
        <v>60.139815982927367</v>
      </c>
      <c r="BA400" s="7">
        <v>-3.9398159829273638</v>
      </c>
      <c r="BU400" t="b">
        <v>1</v>
      </c>
      <c r="BW400">
        <v>1</v>
      </c>
      <c r="BX400">
        <v>0</v>
      </c>
      <c r="BY400">
        <v>157</v>
      </c>
      <c r="BZ400">
        <v>10.199999999999999</v>
      </c>
      <c r="CA400">
        <v>33.267781339999999</v>
      </c>
    </row>
    <row r="401" spans="40:79" x14ac:dyDescent="0.25">
      <c r="AN401" t="str">
        <v>Burundi</v>
      </c>
      <c r="AO401" s="7">
        <v>55.3</v>
      </c>
      <c r="AP401" s="7">
        <v>73.689431506173094</v>
      </c>
      <c r="AQ401" s="7">
        <v>-18.389431506173096</v>
      </c>
      <c r="AR401" s="7">
        <v>1.0764812908474373E-3</v>
      </c>
      <c r="AS401" s="7">
        <v>-3.0009025326976033</v>
      </c>
      <c r="AT401" s="7">
        <v>1.9409217363103967E-3</v>
      </c>
      <c r="AU401" s="7">
        <v>-1.0630674350665954</v>
      </c>
      <c r="AV401" s="7">
        <v>-0.8148926927327087</v>
      </c>
      <c r="AW401" s="7">
        <v>1.7323113267243864</v>
      </c>
      <c r="AX401" s="7">
        <v>-18.409248717996579</v>
      </c>
      <c r="AY401" s="7" t="e">
        <v>#N/A</v>
      </c>
      <c r="AZ401" s="7">
        <v>73.689431506173094</v>
      </c>
      <c r="BA401" s="7">
        <v>-18.389431506173096</v>
      </c>
      <c r="BU401" t="b">
        <v>1</v>
      </c>
      <c r="BW401">
        <v>1</v>
      </c>
      <c r="BX401">
        <v>0</v>
      </c>
      <c r="BY401">
        <v>16</v>
      </c>
      <c r="BZ401">
        <v>10.72</v>
      </c>
      <c r="CA401">
        <v>25.062628950000001</v>
      </c>
    </row>
    <row r="402" spans="40:79" x14ac:dyDescent="0.25">
      <c r="AN402" t="str">
        <v>Burundi</v>
      </c>
      <c r="AO402" s="7">
        <v>54.8</v>
      </c>
      <c r="AP402" s="7">
        <v>59.570984871193147</v>
      </c>
      <c r="AQ402" s="7">
        <v>-4.77098487119315</v>
      </c>
      <c r="AR402" s="7">
        <v>1.2543920203565155E-3</v>
      </c>
      <c r="AS402" s="7">
        <v>-0.7786285138052822</v>
      </c>
      <c r="AT402" s="7">
        <v>1.5228916426760685E-4</v>
      </c>
      <c r="AU402" s="7">
        <v>-1.0630674350665954</v>
      </c>
      <c r="AV402" s="7">
        <v>-0.81408658788753185</v>
      </c>
      <c r="AW402" s="7">
        <v>0.88239929386037141</v>
      </c>
      <c r="AX402" s="7">
        <v>-4.7769770731150913</v>
      </c>
      <c r="AY402" s="7" t="e">
        <v>#N/A</v>
      </c>
      <c r="AZ402" s="7">
        <v>59.570984871193147</v>
      </c>
      <c r="BA402" s="7">
        <v>-4.77098487119315</v>
      </c>
      <c r="BU402" t="b">
        <v>1</v>
      </c>
      <c r="BW402">
        <v>1</v>
      </c>
      <c r="BX402">
        <v>0</v>
      </c>
      <c r="BY402">
        <v>163</v>
      </c>
      <c r="BZ402">
        <v>9.69</v>
      </c>
      <c r="CA402">
        <v>15.2357274</v>
      </c>
    </row>
    <row r="403" spans="40:79" x14ac:dyDescent="0.25">
      <c r="AN403" t="str">
        <v>Burundi</v>
      </c>
      <c r="AO403" s="7">
        <v>54.1</v>
      </c>
      <c r="AP403" s="7">
        <v>59.301735425452947</v>
      </c>
      <c r="AQ403" s="7">
        <v>-5.2017354254529451</v>
      </c>
      <c r="AR403" s="7">
        <v>1.3054570517505293E-3</v>
      </c>
      <c r="AS403" s="7">
        <v>-0.84894904910115943</v>
      </c>
      <c r="AT403" s="7">
        <v>1.8841833416679689E-4</v>
      </c>
      <c r="AU403" s="7">
        <v>-1.0630674350665954</v>
      </c>
      <c r="AV403" s="7">
        <v>-0.81182105791131376</v>
      </c>
      <c r="AW403" s="7">
        <v>0.9213843112953245</v>
      </c>
      <c r="AX403" s="7">
        <v>-5.2085349441250424</v>
      </c>
      <c r="AY403" s="7" t="e">
        <v>#N/A</v>
      </c>
      <c r="AZ403" s="7">
        <v>59.301735425452947</v>
      </c>
      <c r="BA403" s="7">
        <v>-5.2017354254529451</v>
      </c>
      <c r="BU403" t="b">
        <v>0</v>
      </c>
      <c r="BW403">
        <v>1</v>
      </c>
      <c r="BX403">
        <v>1</v>
      </c>
      <c r="BY403">
        <v>26</v>
      </c>
      <c r="BZ403">
        <v>0</v>
      </c>
      <c r="CA403">
        <v>0</v>
      </c>
    </row>
    <row r="404" spans="40:79" x14ac:dyDescent="0.25">
      <c r="AN404" t="str">
        <v>Burundi</v>
      </c>
      <c r="AO404" s="7">
        <v>53.4</v>
      </c>
      <c r="AP404" s="7">
        <v>59.328081569721945</v>
      </c>
      <c r="AQ404" s="7">
        <v>-5.9280815697219467</v>
      </c>
      <c r="AR404" s="7">
        <v>1.4961113155464675E-3</v>
      </c>
      <c r="AS404" s="7">
        <v>-0.96758470835352584</v>
      </c>
      <c r="AT404" s="7">
        <v>2.8055766288362447E-4</v>
      </c>
      <c r="AU404" s="7">
        <v>-1.0502537512714329</v>
      </c>
      <c r="AV404" s="7">
        <v>-0.80898650630458213</v>
      </c>
      <c r="AW404" s="7">
        <v>0.98365883737885762</v>
      </c>
      <c r="AX404" s="7">
        <v>-5.9369639286355698</v>
      </c>
      <c r="AY404" s="7" t="e">
        <v>#N/A</v>
      </c>
      <c r="AZ404" s="7">
        <v>59.328081569721945</v>
      </c>
      <c r="BA404" s="7">
        <v>-5.9280815697219467</v>
      </c>
      <c r="BU404" t="b">
        <v>1</v>
      </c>
      <c r="BW404">
        <v>1</v>
      </c>
      <c r="BX404">
        <v>1</v>
      </c>
      <c r="BY404">
        <v>268</v>
      </c>
      <c r="BZ404">
        <v>0.01</v>
      </c>
      <c r="CA404">
        <v>8.3863395010000001</v>
      </c>
    </row>
    <row r="405" spans="40:79" x14ac:dyDescent="0.25">
      <c r="AN405" t="str">
        <v>Burundi</v>
      </c>
      <c r="AO405" s="7">
        <v>52.6</v>
      </c>
      <c r="AP405" s="7">
        <v>59.002810576926748</v>
      </c>
      <c r="AQ405" s="7">
        <v>-6.4028105769267469</v>
      </c>
      <c r="AR405" s="7">
        <v>1.6123362777197368E-3</v>
      </c>
      <c r="AS405" s="7">
        <v>-1.0451310638682529</v>
      </c>
      <c r="AT405" s="7">
        <v>3.5279947301806812E-4</v>
      </c>
      <c r="AU405" s="7">
        <v>-1.0502537512714329</v>
      </c>
      <c r="AV405" s="7">
        <v>-0.80879330957777651</v>
      </c>
      <c r="AW405" s="7">
        <v>1.0223165184365617</v>
      </c>
      <c r="AX405" s="7">
        <v>-6.413150732507253</v>
      </c>
      <c r="AY405" s="7" t="e">
        <v>#N/A</v>
      </c>
      <c r="AZ405" s="7">
        <v>59.002810576926748</v>
      </c>
      <c r="BA405" s="7">
        <v>-6.4028105769267469</v>
      </c>
      <c r="BU405" t="b">
        <v>1</v>
      </c>
      <c r="BW405">
        <v>1</v>
      </c>
      <c r="BX405">
        <v>1</v>
      </c>
      <c r="BY405">
        <v>27</v>
      </c>
      <c r="BZ405">
        <v>4.6399999999999997</v>
      </c>
      <c r="CA405">
        <v>88.970402140000004</v>
      </c>
    </row>
    <row r="406" spans="40:79" x14ac:dyDescent="0.25">
      <c r="AN406" t="str">
        <v>Burundi</v>
      </c>
      <c r="AO406" s="7">
        <v>51.9</v>
      </c>
      <c r="AP406" s="7">
        <v>58.646229213250471</v>
      </c>
      <c r="AQ406" s="7">
        <v>-6.7462292132504729</v>
      </c>
      <c r="AR406" s="7">
        <v>1.7251677293045444E-3</v>
      </c>
      <c r="AS406" s="7">
        <v>-1.1012495334945038</v>
      </c>
      <c r="AT406" s="7">
        <v>4.1916274338151601E-4</v>
      </c>
      <c r="AU406" s="7">
        <v>-1.0502537512714329</v>
      </c>
      <c r="AV406" s="7">
        <v>-0.80763176239724832</v>
      </c>
      <c r="AW406" s="7">
        <v>1.04940437081923</v>
      </c>
      <c r="AX406" s="7">
        <v>-6.7578877030340108</v>
      </c>
      <c r="AY406" s="7" t="e">
        <v>#N/A</v>
      </c>
      <c r="AZ406" s="7">
        <v>58.646229213250471</v>
      </c>
      <c r="BA406" s="7">
        <v>-6.7462292132504729</v>
      </c>
      <c r="BU406" t="b">
        <v>1</v>
      </c>
      <c r="BW406">
        <v>1</v>
      </c>
      <c r="BX406">
        <v>1</v>
      </c>
      <c r="BY406">
        <v>271</v>
      </c>
      <c r="BZ406">
        <v>4.75</v>
      </c>
      <c r="CA406">
        <v>78.769873630000006</v>
      </c>
    </row>
    <row r="407" spans="40:79" x14ac:dyDescent="0.25">
      <c r="AN407" t="str">
        <v>Burundi</v>
      </c>
      <c r="AO407" s="7">
        <v>51.5</v>
      </c>
      <c r="AP407" s="7">
        <v>58.701029402071541</v>
      </c>
      <c r="AQ407" s="7">
        <v>-7.2010294020715406</v>
      </c>
      <c r="AR407" s="7">
        <v>1.7492869071180312E-3</v>
      </c>
      <c r="AS407" s="7">
        <v>-1.1755049851037533</v>
      </c>
      <c r="AT407" s="7">
        <v>4.8428426957741055E-4</v>
      </c>
      <c r="AU407" s="7">
        <v>-1.0502537512714329</v>
      </c>
      <c r="AV407" s="7">
        <v>-0.803915559503105</v>
      </c>
      <c r="AW407" s="7">
        <v>1.084207076671128</v>
      </c>
      <c r="AX407" s="7">
        <v>-7.2136481423194567</v>
      </c>
      <c r="AY407" s="7" t="e">
        <v>#N/A</v>
      </c>
      <c r="AZ407" s="7">
        <v>58.701029402071541</v>
      </c>
      <c r="BA407" s="7">
        <v>-7.2010294020715406</v>
      </c>
      <c r="BU407" t="b">
        <v>1</v>
      </c>
      <c r="BW407">
        <v>1</v>
      </c>
      <c r="BX407">
        <v>1</v>
      </c>
      <c r="BY407">
        <v>275</v>
      </c>
      <c r="BZ407">
        <v>4.51</v>
      </c>
      <c r="CA407">
        <v>85.555929059999997</v>
      </c>
    </row>
    <row r="408" spans="40:79" x14ac:dyDescent="0.25">
      <c r="AN408" t="str">
        <v>Burundi</v>
      </c>
      <c r="AO408" s="7">
        <v>51.3</v>
      </c>
      <c r="AP408" s="7">
        <v>58.831860639518339</v>
      </c>
      <c r="AQ408" s="7">
        <v>-7.5318606395183423</v>
      </c>
      <c r="AR408" s="7">
        <v>1.7481567695559869E-3</v>
      </c>
      <c r="AS408" s="7">
        <v>-1.229509591306341</v>
      </c>
      <c r="AT408" s="7">
        <v>5.2946114335218608E-4</v>
      </c>
      <c r="AU408" s="7">
        <v>-1.0502537512714329</v>
      </c>
      <c r="AV408" s="7">
        <v>-0.80350752716474139</v>
      </c>
      <c r="AW408" s="7">
        <v>1.1088325352849009</v>
      </c>
      <c r="AX408" s="7">
        <v>-7.5450505707502415</v>
      </c>
      <c r="AY408" s="7" t="e">
        <v>#N/A</v>
      </c>
      <c r="AZ408" s="7">
        <v>58.831860639518339</v>
      </c>
      <c r="BA408" s="7">
        <v>-7.5318606395183423</v>
      </c>
      <c r="BU408" t="b">
        <v>1</v>
      </c>
      <c r="BW408">
        <v>1</v>
      </c>
      <c r="BX408">
        <v>1</v>
      </c>
      <c r="BY408">
        <v>279</v>
      </c>
      <c r="BZ408">
        <v>4.55</v>
      </c>
      <c r="CA408">
        <v>90.460182360000005</v>
      </c>
    </row>
    <row r="409" spans="40:79" x14ac:dyDescent="0.25">
      <c r="AN409" t="str">
        <v>Burundi</v>
      </c>
      <c r="AO409" s="7">
        <v>58</v>
      </c>
      <c r="AP409" s="7">
        <v>58.983442454580008</v>
      </c>
      <c r="AQ409" s="7">
        <v>-0.98344245458000756</v>
      </c>
      <c r="AR409" s="7">
        <v>1.8644206254086436E-3</v>
      </c>
      <c r="AS409" s="7">
        <v>-0.16054762665644981</v>
      </c>
      <c r="AT409" s="7">
        <v>9.629242798772963E-6</v>
      </c>
      <c r="AU409" s="7">
        <v>-1.0502537512714329</v>
      </c>
      <c r="AV409" s="7">
        <v>-0.79785282991116069</v>
      </c>
      <c r="AW409" s="7">
        <v>0.40068394858847267</v>
      </c>
      <c r="AX409" s="7">
        <v>-0.9852794298708496</v>
      </c>
      <c r="AY409" s="7" t="e">
        <v>#N/A</v>
      </c>
      <c r="AZ409" s="7">
        <v>58.983442454580008</v>
      </c>
      <c r="BA409" s="7">
        <v>-0.98344245458000756</v>
      </c>
      <c r="BU409" t="b">
        <v>1</v>
      </c>
      <c r="BW409">
        <v>1</v>
      </c>
      <c r="BX409">
        <v>1</v>
      </c>
      <c r="BY409">
        <v>283</v>
      </c>
      <c r="BZ409">
        <v>4.55</v>
      </c>
      <c r="CA409">
        <v>81.143047050000007</v>
      </c>
    </row>
    <row r="410" spans="40:79" x14ac:dyDescent="0.25">
      <c r="AN410" t="str">
        <v>Côte d'Ivoire</v>
      </c>
      <c r="AO410" s="7">
        <v>52.8</v>
      </c>
      <c r="AP410" s="7">
        <v>71.515241623931686</v>
      </c>
      <c r="AQ410" s="7">
        <v>-18.715241623931689</v>
      </c>
      <c r="AR410" s="7">
        <v>1.3718480061127027E-3</v>
      </c>
      <c r="AS410" s="7">
        <v>-3.0545218885217711</v>
      </c>
      <c r="AT410" s="7">
        <v>2.5634135186408508E-3</v>
      </c>
      <c r="AU410" s="7">
        <v>-1.0407555144338545</v>
      </c>
      <c r="AV410" s="7">
        <v>-0.79742991260600204</v>
      </c>
      <c r="AW410" s="7">
        <v>1.747719053086557</v>
      </c>
      <c r="AX410" s="7">
        <v>-18.740951360688506</v>
      </c>
      <c r="AY410" s="7" t="e">
        <v>#N/A</v>
      </c>
      <c r="AZ410" s="7">
        <v>71.515241623931686</v>
      </c>
      <c r="BA410" s="7">
        <v>-18.715241623931689</v>
      </c>
      <c r="BU410" t="b">
        <v>1</v>
      </c>
      <c r="BW410">
        <v>1</v>
      </c>
      <c r="BX410">
        <v>1</v>
      </c>
      <c r="BY410">
        <v>288</v>
      </c>
      <c r="BZ410">
        <v>4.5</v>
      </c>
      <c r="CA410">
        <v>107.79883390000001</v>
      </c>
    </row>
    <row r="411" spans="40:79" x14ac:dyDescent="0.25">
      <c r="AN411" t="str">
        <v>Côte d'Ivoire</v>
      </c>
      <c r="AO411" s="7">
        <v>52.3</v>
      </c>
      <c r="AP411" s="7">
        <v>56.517278556269488</v>
      </c>
      <c r="AQ411" s="7">
        <v>-4.2172785562694912</v>
      </c>
      <c r="AR411" s="7">
        <v>1.8068610818258593E-3</v>
      </c>
      <c r="AS411" s="7">
        <v>-0.68845364404835219</v>
      </c>
      <c r="AT411" s="7">
        <v>1.7158905601112099E-4</v>
      </c>
      <c r="AU411" s="7">
        <v>-1.0407555144338545</v>
      </c>
      <c r="AV411" s="7">
        <v>-0.79613087966782548</v>
      </c>
      <c r="AW411" s="7">
        <v>0.82973106730334756</v>
      </c>
      <c r="AX411" s="7">
        <v>-4.2249123860339397</v>
      </c>
      <c r="AY411" s="7" t="e">
        <v>#N/A</v>
      </c>
      <c r="AZ411" s="7">
        <v>56.517278556269488</v>
      </c>
      <c r="BA411" s="7">
        <v>-4.2172785562694912</v>
      </c>
      <c r="BU411" t="b">
        <v>1</v>
      </c>
      <c r="BW411">
        <v>1</v>
      </c>
      <c r="BX411">
        <v>1</v>
      </c>
      <c r="BY411">
        <v>293</v>
      </c>
      <c r="BZ411">
        <v>4.58</v>
      </c>
      <c r="CA411">
        <v>73.927305829999995</v>
      </c>
    </row>
    <row r="412" spans="40:79" x14ac:dyDescent="0.25">
      <c r="AN412" t="str">
        <v>Côte d'Ivoire</v>
      </c>
      <c r="AO412" s="7">
        <v>52</v>
      </c>
      <c r="AP412" s="7">
        <v>56.418262925618421</v>
      </c>
      <c r="AQ412" s="7">
        <v>-4.4182629256184214</v>
      </c>
      <c r="AR412" s="7">
        <v>1.8412578138745812E-3</v>
      </c>
      <c r="AS412" s="7">
        <v>-0.72127595567352465</v>
      </c>
      <c r="AT412" s="7">
        <v>1.919322230305681E-4</v>
      </c>
      <c r="AU412" s="7">
        <v>-1.0407555144338545</v>
      </c>
      <c r="AV412" s="7">
        <v>-0.78695994276825276</v>
      </c>
      <c r="AW412" s="7">
        <v>0.84927966870373428</v>
      </c>
      <c r="AX412" s="7">
        <v>-4.4264130933139221</v>
      </c>
      <c r="AY412" s="7" t="e">
        <v>#N/A</v>
      </c>
      <c r="AZ412" s="7">
        <v>56.418262925618421</v>
      </c>
      <c r="BA412" s="7">
        <v>-4.4182629256184214</v>
      </c>
      <c r="BU412" t="b">
        <v>1</v>
      </c>
      <c r="BW412">
        <v>1</v>
      </c>
      <c r="BX412">
        <v>1</v>
      </c>
      <c r="BY412">
        <v>32</v>
      </c>
      <c r="BZ412">
        <v>4.7300000000000004</v>
      </c>
      <c r="CA412">
        <v>64.240252080000005</v>
      </c>
    </row>
    <row r="413" spans="40:79" x14ac:dyDescent="0.25">
      <c r="AN413" t="str">
        <v>Côte d'Ivoire</v>
      </c>
      <c r="AO413" s="7">
        <v>51.7</v>
      </c>
      <c r="AP413" s="7">
        <v>56.199335028688431</v>
      </c>
      <c r="AQ413" s="7">
        <v>-4.4993350286884279</v>
      </c>
      <c r="AR413" s="7">
        <v>1.8917506685683641E-3</v>
      </c>
      <c r="AS413" s="7">
        <v>-0.73452945487240429</v>
      </c>
      <c r="AT413" s="7">
        <v>2.0451947932519082E-4</v>
      </c>
      <c r="AU413" s="7">
        <v>-1.0407555144338545</v>
      </c>
      <c r="AV413" s="7">
        <v>-0.7867340754214649</v>
      </c>
      <c r="AW413" s="7">
        <v>0.85704693854677783</v>
      </c>
      <c r="AX413" s="7">
        <v>-4.5078627811184235</v>
      </c>
      <c r="AY413" s="7" t="e">
        <v>#N/A</v>
      </c>
      <c r="AZ413" s="7">
        <v>56.199335028688431</v>
      </c>
      <c r="BA413" s="7">
        <v>-4.4993350286884279</v>
      </c>
      <c r="BU413" t="b">
        <v>1</v>
      </c>
      <c r="BW413">
        <v>1</v>
      </c>
      <c r="BX413">
        <v>1</v>
      </c>
      <c r="BY413">
        <v>313</v>
      </c>
      <c r="BZ413">
        <v>4.88</v>
      </c>
      <c r="CA413">
        <v>8.7699893289999995</v>
      </c>
    </row>
    <row r="414" spans="40:79" x14ac:dyDescent="0.25">
      <c r="AN414" t="str">
        <v>Côte d'Ivoire</v>
      </c>
      <c r="AO414" s="7">
        <v>51.5</v>
      </c>
      <c r="AP414" s="7">
        <v>56.295573990361405</v>
      </c>
      <c r="AQ414" s="7">
        <v>-4.7955739903614045</v>
      </c>
      <c r="AR414" s="7">
        <v>1.8669422460248404E-3</v>
      </c>
      <c r="AS414" s="7">
        <v>-0.78288159267271251</v>
      </c>
      <c r="AT414" s="7">
        <v>2.2927917126086732E-4</v>
      </c>
      <c r="AU414" s="7">
        <v>-1.0407555144338545</v>
      </c>
      <c r="AV414" s="7">
        <v>-0.78629483448551918</v>
      </c>
      <c r="AW414" s="7">
        <v>0.88480596328952965</v>
      </c>
      <c r="AX414" s="7">
        <v>-4.8045437961473079</v>
      </c>
      <c r="AY414" s="7" t="e">
        <v>#N/A</v>
      </c>
      <c r="AZ414" s="7">
        <v>56.295573990361405</v>
      </c>
      <c r="BA414" s="7">
        <v>-4.7955739903614045</v>
      </c>
      <c r="BU414" t="b">
        <v>1</v>
      </c>
      <c r="BW414">
        <v>1</v>
      </c>
      <c r="BX414">
        <v>1</v>
      </c>
      <c r="BY414">
        <v>323</v>
      </c>
      <c r="BZ414">
        <v>4.54</v>
      </c>
      <c r="CA414">
        <v>56.961080889999998</v>
      </c>
    </row>
    <row r="415" spans="40:79" x14ac:dyDescent="0.25">
      <c r="AN415" t="str">
        <v>Côte d'Ivoire</v>
      </c>
      <c r="AO415" s="7">
        <v>51</v>
      </c>
      <c r="AP415" s="7">
        <v>55.809598715664933</v>
      </c>
      <c r="AQ415" s="7">
        <v>-4.8095987156649329</v>
      </c>
      <c r="AR415" s="7">
        <v>1.9847753598188885E-3</v>
      </c>
      <c r="AS415" s="7">
        <v>-0.78521749139194674</v>
      </c>
      <c r="AT415" s="7">
        <v>2.4523594111961714E-4</v>
      </c>
      <c r="AU415" s="7">
        <v>-1.0407555144338545</v>
      </c>
      <c r="AV415" s="7">
        <v>-0.78521749139194674</v>
      </c>
      <c r="AW415" s="7">
        <v>0.88612498632639103</v>
      </c>
      <c r="AX415" s="7">
        <v>-4.8191636729779939</v>
      </c>
      <c r="AY415" s="7" t="e">
        <v>#N/A</v>
      </c>
      <c r="AZ415" s="7">
        <v>55.809598715664933</v>
      </c>
      <c r="BA415" s="7">
        <v>-4.8095987156649329</v>
      </c>
      <c r="BU415" t="b">
        <v>1</v>
      </c>
      <c r="BW415">
        <v>1</v>
      </c>
      <c r="BX415">
        <v>1</v>
      </c>
      <c r="BY415">
        <v>332</v>
      </c>
      <c r="BZ415">
        <v>4.58</v>
      </c>
      <c r="CA415">
        <v>41.60951275</v>
      </c>
    </row>
    <row r="416" spans="40:79" x14ac:dyDescent="0.25">
      <c r="AN416" t="str">
        <v>Côte d'Ivoire</v>
      </c>
      <c r="AO416" s="7">
        <v>54</v>
      </c>
      <c r="AP416" s="7">
        <v>55.234941614605233</v>
      </c>
      <c r="AQ416" s="7">
        <v>-1.2349416146052334</v>
      </c>
      <c r="AR416" s="7">
        <v>2.1368269067633359E-3</v>
      </c>
      <c r="AS416" s="7">
        <v>-0.20163254588238608</v>
      </c>
      <c r="AT416" s="7">
        <v>1.7412038220121094E-5</v>
      </c>
      <c r="AU416" s="7">
        <v>-1.0313502546356266</v>
      </c>
      <c r="AV416" s="7">
        <v>-0.78324309026791294</v>
      </c>
      <c r="AW416" s="7">
        <v>0.44903512767086062</v>
      </c>
      <c r="AX416" s="7">
        <v>-1.2375861219300104</v>
      </c>
      <c r="AY416" s="7" t="e">
        <v>#N/A</v>
      </c>
      <c r="AZ416" s="7">
        <v>55.234941614605233</v>
      </c>
      <c r="BA416" s="7">
        <v>-1.2349416146052334</v>
      </c>
      <c r="BU416" t="b">
        <v>1</v>
      </c>
      <c r="BW416">
        <v>1</v>
      </c>
      <c r="BX416">
        <v>1</v>
      </c>
      <c r="BY416">
        <v>338</v>
      </c>
      <c r="BZ416">
        <v>4.53</v>
      </c>
      <c r="CA416">
        <v>3.1955668309999998</v>
      </c>
    </row>
    <row r="417" spans="40:79" x14ac:dyDescent="0.25">
      <c r="AN417" t="str">
        <v>Côte d'Ivoire</v>
      </c>
      <c r="AO417" s="7">
        <v>49.9</v>
      </c>
      <c r="AP417" s="7">
        <v>54.927331891312008</v>
      </c>
      <c r="AQ417" s="7">
        <v>-5.0273318913120093</v>
      </c>
      <c r="AR417" s="7">
        <v>2.2230638227893739E-3</v>
      </c>
      <c r="AS417" s="7">
        <v>-0.82086271993424054</v>
      </c>
      <c r="AT417" s="7">
        <v>3.0025450385658727E-4</v>
      </c>
      <c r="AU417" s="7">
        <v>-1.0313502546356266</v>
      </c>
      <c r="AV417" s="7">
        <v>-0.78288159267271251</v>
      </c>
      <c r="AW417" s="7">
        <v>0.90601474598057208</v>
      </c>
      <c r="AX417" s="7">
        <v>-5.0385328714584841</v>
      </c>
      <c r="AY417" s="7" t="e">
        <v>#N/A</v>
      </c>
      <c r="AZ417" s="7">
        <v>54.927331891312008</v>
      </c>
      <c r="BA417" s="7">
        <v>-5.0273318913120093</v>
      </c>
      <c r="BU417" t="b">
        <v>1</v>
      </c>
      <c r="BW417">
        <v>1</v>
      </c>
      <c r="BX417">
        <v>1</v>
      </c>
      <c r="BY417">
        <v>344</v>
      </c>
      <c r="BZ417">
        <v>4.5599999999999996</v>
      </c>
      <c r="CA417">
        <v>23.1016899</v>
      </c>
    </row>
    <row r="418" spans="40:79" x14ac:dyDescent="0.25">
      <c r="AN418" t="str">
        <v>Côte d'Ivoire</v>
      </c>
      <c r="AO418" s="7">
        <v>49.4</v>
      </c>
      <c r="AP418" s="7">
        <v>54.554713646261519</v>
      </c>
      <c r="AQ418" s="7">
        <v>-5.15471364626152</v>
      </c>
      <c r="AR418" s="7">
        <v>2.342791468289048E-3</v>
      </c>
      <c r="AS418" s="7">
        <v>-0.8417121139752245</v>
      </c>
      <c r="AT418" s="7">
        <v>3.3274339222703897E-4</v>
      </c>
      <c r="AU418" s="7">
        <v>-1.0313502546356266</v>
      </c>
      <c r="AV418" s="7">
        <v>-0.78177384906247949</v>
      </c>
      <c r="AW418" s="7">
        <v>0.91744869827975917</v>
      </c>
      <c r="AX418" s="7">
        <v>-5.1668184243843669</v>
      </c>
      <c r="AY418" s="7" t="e">
        <v>#N/A</v>
      </c>
      <c r="AZ418" s="7">
        <v>54.554713646261519</v>
      </c>
      <c r="BA418" s="7">
        <v>-5.15471364626152</v>
      </c>
      <c r="BU418" t="b">
        <v>1</v>
      </c>
      <c r="BW418">
        <v>1</v>
      </c>
      <c r="BX418">
        <v>1</v>
      </c>
      <c r="BY418">
        <v>348</v>
      </c>
      <c r="BZ418">
        <v>3.71</v>
      </c>
      <c r="CA418">
        <v>19.839295969999998</v>
      </c>
    </row>
    <row r="419" spans="40:79" x14ac:dyDescent="0.25">
      <c r="AN419" t="str">
        <v>Côte d'Ivoire</v>
      </c>
      <c r="AO419" s="7">
        <v>48.7</v>
      </c>
      <c r="AP419" s="7">
        <v>54.107754973842717</v>
      </c>
      <c r="AQ419" s="7">
        <v>-5.4077549738427138</v>
      </c>
      <c r="AR419" s="7">
        <v>2.5259887696411913E-3</v>
      </c>
      <c r="AS419" s="7">
        <v>-0.88311226504322105</v>
      </c>
      <c r="AT419" s="7">
        <v>3.9499505153422576E-4</v>
      </c>
      <c r="AU419" s="7">
        <v>-1.0266816685654077</v>
      </c>
      <c r="AV419" s="7">
        <v>-0.7786285138052822</v>
      </c>
      <c r="AW419" s="7">
        <v>0.93974053070154484</v>
      </c>
      <c r="AX419" s="7">
        <v>-5.4214494943806963</v>
      </c>
      <c r="AY419" s="7" t="e">
        <v>#N/A</v>
      </c>
      <c r="AZ419" s="7">
        <v>54.107754973842717</v>
      </c>
      <c r="BA419" s="7">
        <v>-5.4077549738427138</v>
      </c>
      <c r="BU419" t="b">
        <v>0</v>
      </c>
      <c r="BW419">
        <v>1</v>
      </c>
      <c r="BX419">
        <v>1</v>
      </c>
      <c r="BY419">
        <v>288</v>
      </c>
      <c r="BZ419">
        <v>0</v>
      </c>
      <c r="CA419">
        <v>0</v>
      </c>
    </row>
    <row r="420" spans="40:79" x14ac:dyDescent="0.25">
      <c r="AN420" t="str">
        <v>Côte d'Ivoire</v>
      </c>
      <c r="AO420" s="7">
        <v>48.2</v>
      </c>
      <c r="AP420" s="7">
        <v>53.830373791788418</v>
      </c>
      <c r="AQ420" s="7">
        <v>-5.6303737917884149</v>
      </c>
      <c r="AR420" s="7">
        <v>2.615945362908247E-3</v>
      </c>
      <c r="AS420" s="7">
        <v>-0.91950844690782929</v>
      </c>
      <c r="AT420" s="7">
        <v>4.4351436441353878E-4</v>
      </c>
      <c r="AU420" s="7">
        <v>-1.0266816685654077</v>
      </c>
      <c r="AV420" s="7">
        <v>-0.77795395887043228</v>
      </c>
      <c r="AW420" s="7">
        <v>0.95891003066389358</v>
      </c>
      <c r="AX420" s="7">
        <v>-5.6451411726620027</v>
      </c>
      <c r="AY420" s="7" t="e">
        <v>#N/A</v>
      </c>
      <c r="AZ420" s="7">
        <v>53.830373791788418</v>
      </c>
      <c r="BA420" s="7">
        <v>-5.6303737917884149</v>
      </c>
      <c r="BU420" t="b">
        <v>1</v>
      </c>
      <c r="BW420">
        <v>1</v>
      </c>
      <c r="BX420">
        <v>1</v>
      </c>
      <c r="BY420">
        <v>297</v>
      </c>
      <c r="BZ420">
        <v>0.01</v>
      </c>
      <c r="CA420">
        <v>41.251590380000003</v>
      </c>
    </row>
    <row r="421" spans="40:79" x14ac:dyDescent="0.25">
      <c r="AN421" t="str">
        <v>Côte d'Ivoire</v>
      </c>
      <c r="AO421" s="7">
        <v>48</v>
      </c>
      <c r="AP421" s="7">
        <v>53.801147149226267</v>
      </c>
      <c r="AQ421" s="7">
        <v>-5.8011471492262672</v>
      </c>
      <c r="AR421" s="7">
        <v>2.6300796935740953E-3</v>
      </c>
      <c r="AS421" s="7">
        <v>-0.94740452405206765</v>
      </c>
      <c r="AT421" s="7">
        <v>4.7338396849426365E-4</v>
      </c>
      <c r="AU421" s="7">
        <v>-1.0235816697571141</v>
      </c>
      <c r="AV421" s="7">
        <v>-0.77548598890813059</v>
      </c>
      <c r="AW421" s="7">
        <v>0.97334707276082544</v>
      </c>
      <c r="AX421" s="7">
        <v>-5.8164448627485754</v>
      </c>
      <c r="AY421" s="7" t="e">
        <v>#N/A</v>
      </c>
      <c r="AZ421" s="7">
        <v>53.801147149226267</v>
      </c>
      <c r="BA421" s="7">
        <v>-5.8011471492262672</v>
      </c>
      <c r="BU421" t="b">
        <v>1</v>
      </c>
      <c r="BW421">
        <v>1</v>
      </c>
      <c r="BX421">
        <v>1</v>
      </c>
      <c r="BY421">
        <v>33</v>
      </c>
      <c r="BZ421">
        <v>0.01</v>
      </c>
      <c r="CA421">
        <v>40.151284580000002</v>
      </c>
    </row>
    <row r="422" spans="40:79" x14ac:dyDescent="0.25">
      <c r="AN422" t="str">
        <v>Côte d'Ivoire</v>
      </c>
      <c r="AO422" s="7">
        <v>47.7</v>
      </c>
      <c r="AP422" s="7">
        <v>53.804925716881137</v>
      </c>
      <c r="AQ422" s="7">
        <v>-6.1049257168811337</v>
      </c>
      <c r="AR422" s="7">
        <v>2.6298659705516632E-3</v>
      </c>
      <c r="AS422" s="7">
        <v>-0.99701549964085923</v>
      </c>
      <c r="AT422" s="7">
        <v>5.2421696506523474E-4</v>
      </c>
      <c r="AU422" s="7">
        <v>-1.0235816697571141</v>
      </c>
      <c r="AV422" s="7">
        <v>-0.77198654130718314</v>
      </c>
      <c r="AW422" s="7">
        <v>0.99850663475054546</v>
      </c>
      <c r="AX422" s="7">
        <v>-6.1210231874668102</v>
      </c>
      <c r="AY422" s="7" t="e">
        <v>#N/A</v>
      </c>
      <c r="AZ422" s="7">
        <v>53.804925716881137</v>
      </c>
      <c r="BA422" s="7">
        <v>-6.1049257168811337</v>
      </c>
      <c r="BU422" t="b">
        <v>1</v>
      </c>
      <c r="BW422">
        <v>1</v>
      </c>
      <c r="BX422">
        <v>1</v>
      </c>
      <c r="BY422">
        <v>312</v>
      </c>
      <c r="BZ422">
        <v>0.01</v>
      </c>
      <c r="CA422">
        <v>38.731705050000002</v>
      </c>
    </row>
    <row r="423" spans="40:79" x14ac:dyDescent="0.25">
      <c r="AN423" t="str">
        <v>Côte d'Ivoire</v>
      </c>
      <c r="AO423" s="7">
        <v>47.8</v>
      </c>
      <c r="AP423" s="7">
        <v>54.078528331280566</v>
      </c>
      <c r="AQ423" s="7">
        <v>-6.2785283312805689</v>
      </c>
      <c r="AR423" s="7">
        <v>2.5398916126276472E-3</v>
      </c>
      <c r="AS423" s="7">
        <v>-1.0253208667500586</v>
      </c>
      <c r="AT423" s="7">
        <v>5.3538874315533797E-4</v>
      </c>
      <c r="AU423" s="7">
        <v>-1.0235816697571141</v>
      </c>
      <c r="AV423" s="7">
        <v>-0.77186504734681649</v>
      </c>
      <c r="AW423" s="7">
        <v>1.0125812889590933</v>
      </c>
      <c r="AX423" s="7">
        <v>-6.2945157189607102</v>
      </c>
      <c r="AY423" s="7" t="e">
        <v>#N/A</v>
      </c>
      <c r="AZ423" s="7">
        <v>54.078528331280566</v>
      </c>
      <c r="BA423" s="7">
        <v>-6.2785283312805689</v>
      </c>
      <c r="BU423" t="b">
        <v>1</v>
      </c>
      <c r="BW423">
        <v>1</v>
      </c>
      <c r="BX423">
        <v>1</v>
      </c>
      <c r="BY423">
        <v>321</v>
      </c>
      <c r="BZ423">
        <v>4.16</v>
      </c>
      <c r="CA423">
        <v>3.595980333</v>
      </c>
    </row>
    <row r="424" spans="40:79" x14ac:dyDescent="0.25">
      <c r="AN424" t="str">
        <v>Côte d'Ivoire</v>
      </c>
      <c r="AO424" s="7">
        <v>47.9</v>
      </c>
      <c r="AP424" s="7">
        <v>54.457930840016239</v>
      </c>
      <c r="AQ424" s="7">
        <v>-6.5579308400162404</v>
      </c>
      <c r="AR424" s="7">
        <v>2.4494562923089444E-3</v>
      </c>
      <c r="AS424" s="7">
        <v>-1.0709004056260074</v>
      </c>
      <c r="AT424" s="7">
        <v>5.6320038952938523E-4</v>
      </c>
      <c r="AU424" s="7">
        <v>-1.0235816697571141</v>
      </c>
      <c r="AV424" s="7">
        <v>-0.76956686493736903</v>
      </c>
      <c r="AW424" s="7">
        <v>1.0348431792431196</v>
      </c>
      <c r="AX424" s="7">
        <v>-6.574033648101433</v>
      </c>
      <c r="AY424" s="7" t="e">
        <v>#N/A</v>
      </c>
      <c r="AZ424" s="7">
        <v>54.457930840016239</v>
      </c>
      <c r="BA424" s="7">
        <v>-6.5579308400162404</v>
      </c>
      <c r="BU424" t="b">
        <v>1</v>
      </c>
      <c r="BW424">
        <v>1</v>
      </c>
      <c r="BX424">
        <v>1</v>
      </c>
      <c r="BY424">
        <v>33</v>
      </c>
      <c r="BZ424">
        <v>4.16</v>
      </c>
      <c r="CA424">
        <v>31.14187566</v>
      </c>
    </row>
    <row r="425" spans="40:79" x14ac:dyDescent="0.25">
      <c r="AN425" t="str">
        <v>Cabo Verde</v>
      </c>
      <c r="AO425" s="7">
        <v>73</v>
      </c>
      <c r="AP425" s="7">
        <v>68.663965221242009</v>
      </c>
      <c r="AQ425" s="7">
        <v>4.3360347787579911</v>
      </c>
      <c r="AR425" s="7">
        <v>9.8243526657703674E-4</v>
      </c>
      <c r="AS425" s="7">
        <v>0.70754798834757016</v>
      </c>
      <c r="AT425" s="7">
        <v>9.8462898618594745E-5</v>
      </c>
      <c r="AU425" s="7">
        <v>-1.0235816697571141</v>
      </c>
      <c r="AV425" s="7">
        <v>-0.76667965911731906</v>
      </c>
      <c r="AW425" s="7">
        <v>0.84115871769100159</v>
      </c>
      <c r="AX425" s="7">
        <v>4.3402988414072734</v>
      </c>
      <c r="AY425" s="7" t="e">
        <v>#N/A</v>
      </c>
      <c r="AZ425" s="7">
        <v>68.663965221242009</v>
      </c>
      <c r="BA425" s="7">
        <v>4.3360347787579911</v>
      </c>
      <c r="BU425" t="b">
        <v>1</v>
      </c>
      <c r="BW425">
        <v>1</v>
      </c>
      <c r="BX425">
        <v>1</v>
      </c>
      <c r="BY425">
        <v>338</v>
      </c>
      <c r="BZ425">
        <v>4.05</v>
      </c>
      <c r="CA425">
        <v>2.0304946730000002</v>
      </c>
    </row>
    <row r="426" spans="40:79" x14ac:dyDescent="0.25">
      <c r="AN426" t="str">
        <v>Cabo Verde</v>
      </c>
      <c r="AO426" s="7">
        <v>72.8</v>
      </c>
      <c r="AP426" s="7">
        <v>73.26583354565048</v>
      </c>
      <c r="AQ426" s="7">
        <v>-0.46583354565048296</v>
      </c>
      <c r="AR426" s="7">
        <v>1.6336467424986939E-3</v>
      </c>
      <c r="AS426" s="7">
        <v>-7.6038842526767431E-2</v>
      </c>
      <c r="AT426" s="7">
        <v>1.8922094426835603E-6</v>
      </c>
      <c r="AU426" s="7">
        <v>-1.0235816697571141</v>
      </c>
      <c r="AV426" s="7">
        <v>-0.766597601535979</v>
      </c>
      <c r="AW426" s="7">
        <v>0.27575141436947775</v>
      </c>
      <c r="AX426" s="7">
        <v>-0.4665957983565317</v>
      </c>
      <c r="AY426" s="7" t="e">
        <v>#N/A</v>
      </c>
      <c r="AZ426" s="7">
        <v>73.26583354565048</v>
      </c>
      <c r="BA426" s="7">
        <v>-0.46583354565048296</v>
      </c>
      <c r="BU426" t="b">
        <v>1</v>
      </c>
      <c r="BW426">
        <v>1</v>
      </c>
      <c r="BX426">
        <v>1</v>
      </c>
      <c r="BY426">
        <v>35</v>
      </c>
      <c r="BZ426">
        <v>4.33</v>
      </c>
      <c r="CA426">
        <v>15.99415192</v>
      </c>
    </row>
    <row r="427" spans="40:79" x14ac:dyDescent="0.25">
      <c r="AN427" t="str">
        <v>Cabo Verde</v>
      </c>
      <c r="AO427" s="7">
        <v>72.7</v>
      </c>
      <c r="AP427" s="7">
        <v>68.254487624526959</v>
      </c>
      <c r="AQ427" s="7">
        <v>4.4455123754730437</v>
      </c>
      <c r="AR427" s="7">
        <v>9.753412909941717E-4</v>
      </c>
      <c r="AS427" s="7">
        <v>0.72540981133143823</v>
      </c>
      <c r="AT427" s="7">
        <v>1.0274891595168738E-4</v>
      </c>
      <c r="AU427" s="7">
        <v>-1.0235816697571141</v>
      </c>
      <c r="AV427" s="7">
        <v>-0.7651840445726934</v>
      </c>
      <c r="AW427" s="7">
        <v>0.85170993379873072</v>
      </c>
      <c r="AX427" s="7">
        <v>4.4498525003554743</v>
      </c>
      <c r="AY427" s="7" t="e">
        <v>#N/A</v>
      </c>
      <c r="AZ427" s="7">
        <v>68.254487624526959</v>
      </c>
      <c r="BA427" s="7">
        <v>4.4455123754730437</v>
      </c>
      <c r="BU427" t="b">
        <v>1</v>
      </c>
      <c r="BW427">
        <v>1</v>
      </c>
      <c r="BX427">
        <v>1</v>
      </c>
      <c r="BY427">
        <v>355</v>
      </c>
      <c r="BZ427">
        <v>4.54</v>
      </c>
      <c r="CA427">
        <v>1.7265951500000001</v>
      </c>
    </row>
    <row r="428" spans="40:79" x14ac:dyDescent="0.25">
      <c r="AN428" t="str">
        <v>Cabo Verde</v>
      </c>
      <c r="AO428" s="7">
        <v>72.599999999999994</v>
      </c>
      <c r="AP428" s="7">
        <v>70.104318300853762</v>
      </c>
      <c r="AQ428" s="7">
        <v>2.4956816991462318</v>
      </c>
      <c r="AR428" s="7">
        <v>6.55297845489765E-4</v>
      </c>
      <c r="AS428" s="7">
        <v>0.40717512907702869</v>
      </c>
      <c r="AT428" s="7">
        <v>2.1742821811293712E-5</v>
      </c>
      <c r="AU428" s="7">
        <v>-1.0235816697571141</v>
      </c>
      <c r="AV428" s="7">
        <v>-0.75837663679397793</v>
      </c>
      <c r="AW428" s="7">
        <v>0.63810275745919531</v>
      </c>
      <c r="AX428" s="7">
        <v>2.4973181863732647</v>
      </c>
      <c r="AY428" s="7" t="e">
        <v>#N/A</v>
      </c>
      <c r="AZ428" s="7">
        <v>70.104318300853762</v>
      </c>
      <c r="BA428" s="7">
        <v>2.4956816991462318</v>
      </c>
      <c r="BU428" t="b">
        <v>1</v>
      </c>
      <c r="BW428">
        <v>1</v>
      </c>
      <c r="BX428">
        <v>1</v>
      </c>
      <c r="BY428">
        <v>361</v>
      </c>
      <c r="BZ428">
        <v>4.5</v>
      </c>
      <c r="CA428">
        <v>21.24915339</v>
      </c>
    </row>
    <row r="429" spans="40:79" x14ac:dyDescent="0.25">
      <c r="AN429" t="str">
        <v>Cabo Verde</v>
      </c>
      <c r="AO429" s="7">
        <v>72.5</v>
      </c>
      <c r="AP429" s="7">
        <v>70.111399317439293</v>
      </c>
      <c r="AQ429" s="7">
        <v>2.3886006825607069</v>
      </c>
      <c r="AR429" s="7">
        <v>5.9522773074252783E-4</v>
      </c>
      <c r="AS429" s="7">
        <v>0.38969294933364318</v>
      </c>
      <c r="AT429" s="7">
        <v>1.8089094572396666E-5</v>
      </c>
      <c r="AU429" s="7">
        <v>-1.011278824331173</v>
      </c>
      <c r="AV429" s="7">
        <v>-0.75598247977086852</v>
      </c>
      <c r="AW429" s="7">
        <v>0.62425391415164</v>
      </c>
      <c r="AX429" s="7">
        <v>2.3900232907004524</v>
      </c>
      <c r="AY429" s="7" t="e">
        <v>#N/A</v>
      </c>
      <c r="AZ429" s="7">
        <v>70.111399317439293</v>
      </c>
      <c r="BA429" s="7">
        <v>2.3886006825607069</v>
      </c>
      <c r="BU429" t="b">
        <v>1</v>
      </c>
      <c r="BW429">
        <v>1</v>
      </c>
      <c r="BX429">
        <v>1</v>
      </c>
      <c r="BY429">
        <v>369</v>
      </c>
      <c r="BZ429">
        <v>5.54</v>
      </c>
      <c r="CA429">
        <v>1.7474409479999999</v>
      </c>
    </row>
    <row r="430" spans="40:79" x14ac:dyDescent="0.25">
      <c r="AN430" t="str">
        <v>Cabo Verde</v>
      </c>
      <c r="AO430" s="7">
        <v>72.400000000000006</v>
      </c>
      <c r="AP430" s="7">
        <v>69.986088645361775</v>
      </c>
      <c r="AQ430" s="7">
        <v>2.4139113546382305</v>
      </c>
      <c r="AR430" s="7">
        <v>5.6650910136471012E-4</v>
      </c>
      <c r="AS430" s="7">
        <v>0.39381665037286195</v>
      </c>
      <c r="AT430" s="7">
        <v>1.7582115818356918E-5</v>
      </c>
      <c r="AU430" s="7">
        <v>-1.011278824331173</v>
      </c>
      <c r="AV430" s="7">
        <v>-0.75024907701172128</v>
      </c>
      <c r="AW430" s="7">
        <v>0.627548125941638</v>
      </c>
      <c r="AX430" s="7">
        <v>2.4152796325324006</v>
      </c>
      <c r="AY430" s="7" t="e">
        <v>#N/A</v>
      </c>
      <c r="AZ430" s="7">
        <v>69.986088645361775</v>
      </c>
      <c r="BA430" s="7">
        <v>2.4139113546382305</v>
      </c>
      <c r="BU430" t="b">
        <v>1</v>
      </c>
      <c r="BW430">
        <v>1</v>
      </c>
      <c r="BX430">
        <v>1</v>
      </c>
      <c r="BY430">
        <v>378</v>
      </c>
      <c r="BZ430">
        <v>5.72</v>
      </c>
      <c r="CA430">
        <v>11.226553470000001</v>
      </c>
    </row>
    <row r="431" spans="40:79" x14ac:dyDescent="0.25">
      <c r="AN431" t="str">
        <v>Cabo Verde</v>
      </c>
      <c r="AO431" s="7">
        <v>72.400000000000006</v>
      </c>
      <c r="AP431" s="7">
        <v>69.889104134527273</v>
      </c>
      <c r="AQ431" s="7">
        <v>2.5108958654727331</v>
      </c>
      <c r="AR431" s="7">
        <v>5.4946536424006331E-4</v>
      </c>
      <c r="AS431" s="7">
        <v>0.40963565870198321</v>
      </c>
      <c r="AT431" s="7">
        <v>1.8450346320182372E-5</v>
      </c>
      <c r="AU431" s="7">
        <v>-1.011278824331173</v>
      </c>
      <c r="AV431" s="7">
        <v>-0.74833137338301192</v>
      </c>
      <c r="AW431" s="7">
        <v>0.64002785775463178</v>
      </c>
      <c r="AX431" s="7">
        <v>2.5122762742708469</v>
      </c>
      <c r="AY431" s="7" t="e">
        <v>#N/A</v>
      </c>
      <c r="AZ431" s="7">
        <v>69.889104134527273</v>
      </c>
      <c r="BA431" s="7">
        <v>2.5108958654727331</v>
      </c>
      <c r="BU431" t="b">
        <v>1</v>
      </c>
      <c r="BW431">
        <v>1</v>
      </c>
      <c r="BX431">
        <v>1</v>
      </c>
      <c r="BY431">
        <v>387</v>
      </c>
      <c r="BZ431">
        <v>5.84</v>
      </c>
      <c r="CA431">
        <v>6.5452636340000003</v>
      </c>
    </row>
    <row r="432" spans="40:79" x14ac:dyDescent="0.25">
      <c r="AN432" t="str">
        <v>Cabo Verde</v>
      </c>
      <c r="AO432" s="7">
        <v>72.3</v>
      </c>
      <c r="AP432" s="7">
        <v>70.214374814406739</v>
      </c>
      <c r="AQ432" s="7">
        <v>2.0856251855932584</v>
      </c>
      <c r="AR432" s="7">
        <v>6.3956636268112021E-4</v>
      </c>
      <c r="AS432" s="7">
        <v>0.34027096501782977</v>
      </c>
      <c r="AT432" s="7">
        <v>1.481983077718468E-5</v>
      </c>
      <c r="AU432" s="7">
        <v>-1.011278824331173</v>
      </c>
      <c r="AV432" s="7">
        <v>-0.74683203952262422</v>
      </c>
      <c r="AW432" s="7">
        <v>0.58332749379557769</v>
      </c>
      <c r="AX432" s="7">
        <v>2.0869599349679273</v>
      </c>
      <c r="AY432" s="7" t="e">
        <v>#N/A</v>
      </c>
      <c r="AZ432" s="7">
        <v>70.214374814406739</v>
      </c>
      <c r="BA432" s="7">
        <v>2.0856251855932584</v>
      </c>
      <c r="BU432" t="b">
        <v>1</v>
      </c>
      <c r="BW432">
        <v>1</v>
      </c>
      <c r="BX432">
        <v>1</v>
      </c>
      <c r="BY432">
        <v>387</v>
      </c>
      <c r="BZ432">
        <v>5.98</v>
      </c>
      <c r="CA432">
        <v>9.660010196</v>
      </c>
    </row>
    <row r="433" spans="40:79" x14ac:dyDescent="0.25">
      <c r="AN433" t="str">
        <v>Cabo Verde</v>
      </c>
      <c r="AO433" s="7">
        <v>72.099999999999994</v>
      </c>
      <c r="AP433" s="7">
        <v>69.497536832431521</v>
      </c>
      <c r="AQ433" s="7">
        <v>2.6024631675684731</v>
      </c>
      <c r="AR433" s="7">
        <v>5.6128724291798417E-4</v>
      </c>
      <c r="AS433" s="7">
        <v>0.42457675505400705</v>
      </c>
      <c r="AT433" s="7">
        <v>2.0247500885643876E-5</v>
      </c>
      <c r="AU433" s="7">
        <v>-1.011278824331173</v>
      </c>
      <c r="AV433" s="7">
        <v>-0.74622072197237443</v>
      </c>
      <c r="AW433" s="7">
        <v>0.65159554560632704</v>
      </c>
      <c r="AX433" s="7">
        <v>2.6039247172938089</v>
      </c>
      <c r="AY433" s="7" t="e">
        <v>#N/A</v>
      </c>
      <c r="AZ433" s="7">
        <v>69.497536832431521</v>
      </c>
      <c r="BA433" s="7">
        <v>2.6024631675684731</v>
      </c>
      <c r="BU433" t="b">
        <v>1</v>
      </c>
      <c r="BW433">
        <v>1</v>
      </c>
      <c r="BX433">
        <v>1</v>
      </c>
      <c r="BY433">
        <v>385</v>
      </c>
      <c r="BZ433">
        <v>6.09</v>
      </c>
      <c r="CA433">
        <v>10.61917585</v>
      </c>
    </row>
    <row r="434" spans="40:79" x14ac:dyDescent="0.25">
      <c r="AN434" t="str">
        <v>Cabo Verde</v>
      </c>
      <c r="AO434" s="7">
        <v>71.8</v>
      </c>
      <c r="AP434" s="7">
        <v>69.265517083632361</v>
      </c>
      <c r="AQ434" s="7">
        <v>2.5344829163676366</v>
      </c>
      <c r="AR434" s="7">
        <v>5.5018461022392933E-4</v>
      </c>
      <c r="AS434" s="7">
        <v>0.41348387512319706</v>
      </c>
      <c r="AT434" s="7">
        <v>1.8823249432646906E-5</v>
      </c>
      <c r="AU434" s="7">
        <v>-1.011278824331173</v>
      </c>
      <c r="AV434" s="7">
        <v>-0.74532513266026623</v>
      </c>
      <c r="AW434" s="7">
        <v>0.64302711849749938</v>
      </c>
      <c r="AX434" s="7">
        <v>2.5358781174812783</v>
      </c>
      <c r="AY434" s="7" t="e">
        <v>#N/A</v>
      </c>
      <c r="AZ434" s="7">
        <v>69.265517083632361</v>
      </c>
      <c r="BA434" s="7">
        <v>2.5344829163676366</v>
      </c>
      <c r="BU434" t="b">
        <v>1</v>
      </c>
      <c r="BW434">
        <v>1</v>
      </c>
      <c r="BX434">
        <v>1</v>
      </c>
      <c r="BY434">
        <v>386</v>
      </c>
      <c r="BZ434">
        <v>6.61</v>
      </c>
      <c r="CA434">
        <v>9.6966891640000004</v>
      </c>
    </row>
    <row r="435" spans="40:79" x14ac:dyDescent="0.25">
      <c r="AN435" t="str">
        <v>Cabo Verde</v>
      </c>
      <c r="AO435" s="7">
        <v>71.400000000000006</v>
      </c>
      <c r="AP435" s="7">
        <v>74.704437250120847</v>
      </c>
      <c r="AQ435" s="7">
        <v>-3.3044372501208414</v>
      </c>
      <c r="AR435" s="7">
        <v>1.2167946260813181E-3</v>
      </c>
      <c r="AS435" s="7">
        <v>-0.53927662891240735</v>
      </c>
      <c r="AT435" s="7">
        <v>7.0859689708849949E-5</v>
      </c>
      <c r="AU435" s="7">
        <v>-1.011278824331173</v>
      </c>
      <c r="AV435" s="7">
        <v>-0.74360064208455934</v>
      </c>
      <c r="AW435" s="7">
        <v>0.73435456620927153</v>
      </c>
      <c r="AX435" s="7">
        <v>-3.3084629700834278</v>
      </c>
      <c r="AY435" s="7" t="e">
        <v>#N/A</v>
      </c>
      <c r="AZ435" s="7">
        <v>74.704437250120847</v>
      </c>
      <c r="BA435" s="7">
        <v>-3.3044372501208414</v>
      </c>
      <c r="BU435" t="b">
        <v>0</v>
      </c>
      <c r="BW435">
        <v>1</v>
      </c>
      <c r="BX435">
        <v>1</v>
      </c>
      <c r="BY435">
        <v>397</v>
      </c>
      <c r="BZ435">
        <v>0</v>
      </c>
      <c r="CA435">
        <v>0</v>
      </c>
    </row>
    <row r="436" spans="40:79" x14ac:dyDescent="0.25">
      <c r="AN436" t="str">
        <v>Cabo Verde</v>
      </c>
      <c r="AO436" s="7">
        <v>71.099999999999994</v>
      </c>
      <c r="AP436" s="7">
        <v>68.909837917346238</v>
      </c>
      <c r="AQ436" s="7">
        <v>2.1901620826537567</v>
      </c>
      <c r="AR436" s="7">
        <v>5.0430296430859899E-4</v>
      </c>
      <c r="AS436" s="7">
        <v>0.35730204113071812</v>
      </c>
      <c r="AT436" s="7">
        <v>1.2882839084892083E-5</v>
      </c>
      <c r="AU436" s="7">
        <v>-1.011278824331173</v>
      </c>
      <c r="AV436" s="7">
        <v>-0.74127546643918862</v>
      </c>
      <c r="AW436" s="7">
        <v>0.59774747270960349</v>
      </c>
      <c r="AX436" s="7">
        <v>2.1912671451706585</v>
      </c>
      <c r="AY436" s="7" t="e">
        <v>#N/A</v>
      </c>
      <c r="AZ436" s="7">
        <v>68.909837917346238</v>
      </c>
      <c r="BA436" s="7">
        <v>2.1901620826537567</v>
      </c>
      <c r="BU436" t="b">
        <v>1</v>
      </c>
      <c r="BW436">
        <v>1</v>
      </c>
      <c r="BX436">
        <v>1</v>
      </c>
      <c r="BY436">
        <v>47</v>
      </c>
      <c r="BZ436">
        <v>0.01</v>
      </c>
      <c r="CA436">
        <v>0</v>
      </c>
    </row>
    <row r="437" spans="40:79" x14ac:dyDescent="0.25">
      <c r="AN437" t="str">
        <v>Cabo Verde</v>
      </c>
      <c r="AO437" s="7">
        <v>77</v>
      </c>
      <c r="AP437" s="7">
        <v>68.571132372501225</v>
      </c>
      <c r="AQ437" s="7">
        <v>8.4288676274987751</v>
      </c>
      <c r="AR437" s="7">
        <v>4.8714576439683259E-4</v>
      </c>
      <c r="AS437" s="7">
        <v>1.3750698101848504</v>
      </c>
      <c r="AT437" s="7">
        <v>1.8431048296320293E-4</v>
      </c>
      <c r="AU437" s="7">
        <v>-1.011278824331173</v>
      </c>
      <c r="AV437" s="7">
        <v>-0.74057536770533594</v>
      </c>
      <c r="AW437" s="7">
        <v>1.1726337067408776</v>
      </c>
      <c r="AX437" s="7">
        <v>8.4329757159000369</v>
      </c>
      <c r="AY437" s="7" t="e">
        <v>#N/A</v>
      </c>
      <c r="AZ437" s="7">
        <v>68.571132372501225</v>
      </c>
      <c r="BA437" s="7">
        <v>8.4288676274987751</v>
      </c>
      <c r="BU437" t="b">
        <v>1</v>
      </c>
      <c r="BW437">
        <v>1</v>
      </c>
      <c r="BX437">
        <v>1</v>
      </c>
      <c r="BY437">
        <v>412</v>
      </c>
      <c r="BZ437">
        <v>3.15</v>
      </c>
      <c r="CA437">
        <v>0</v>
      </c>
    </row>
    <row r="438" spans="40:79" x14ac:dyDescent="0.25">
      <c r="AN438" t="str">
        <v>Cabo Verde</v>
      </c>
      <c r="AO438" s="7">
        <v>73</v>
      </c>
      <c r="AP438" s="7">
        <v>68.387266892988876</v>
      </c>
      <c r="AQ438" s="7">
        <v>4.6127331070111239</v>
      </c>
      <c r="AR438" s="7">
        <v>4.799988025974505E-4</v>
      </c>
      <c r="AS438" s="7">
        <v>0.75251002166538494</v>
      </c>
      <c r="AT438" s="7">
        <v>5.4388018512670687E-5</v>
      </c>
      <c r="AU438" s="7">
        <v>-1.011278824331173</v>
      </c>
      <c r="AV438" s="7">
        <v>-0.73909530826554626</v>
      </c>
      <c r="AW438" s="7">
        <v>0.86747335501753886</v>
      </c>
      <c r="AX438" s="7">
        <v>4.6149482766579686</v>
      </c>
      <c r="AY438" s="7" t="e">
        <v>#N/A</v>
      </c>
      <c r="AZ438" s="7">
        <v>68.387266892988876</v>
      </c>
      <c r="BA438" s="7">
        <v>4.6127331070111239</v>
      </c>
      <c r="BU438" t="b">
        <v>1</v>
      </c>
      <c r="BW438">
        <v>1</v>
      </c>
      <c r="BX438">
        <v>1</v>
      </c>
      <c r="BY438">
        <v>415</v>
      </c>
      <c r="BZ438">
        <v>3.24</v>
      </c>
      <c r="CA438">
        <v>0</v>
      </c>
    </row>
    <row r="439" spans="40:79" x14ac:dyDescent="0.25">
      <c r="AN439" t="str">
        <v>Cabo Verde</v>
      </c>
      <c r="AO439" s="7">
        <v>69.900000000000006</v>
      </c>
      <c r="AP439" s="7">
        <v>68.116144661518604</v>
      </c>
      <c r="AQ439" s="7">
        <v>1.783855338481402</v>
      </c>
      <c r="AR439" s="7">
        <v>4.7269802649035046E-4</v>
      </c>
      <c r="AS439" s="7">
        <v>0.29101274358883822</v>
      </c>
      <c r="AT439" s="7">
        <v>8.010195913785113E-6</v>
      </c>
      <c r="AU439" s="7">
        <v>-1.011278824331173</v>
      </c>
      <c r="AV439" s="7">
        <v>-0.73840963082904676</v>
      </c>
      <c r="AW439" s="7">
        <v>0.53945597001872003</v>
      </c>
      <c r="AX439" s="7">
        <v>1.7846989621586937</v>
      </c>
      <c r="AY439" s="7" t="e">
        <v>#N/A</v>
      </c>
      <c r="AZ439" s="7">
        <v>68.116144661518604</v>
      </c>
      <c r="BA439" s="7">
        <v>1.783855338481402</v>
      </c>
      <c r="BU439" t="b">
        <v>1</v>
      </c>
      <c r="BW439">
        <v>1</v>
      </c>
      <c r="BX439">
        <v>1</v>
      </c>
      <c r="BY439">
        <v>419</v>
      </c>
      <c r="BZ439">
        <v>3.13</v>
      </c>
      <c r="CA439">
        <v>0</v>
      </c>
    </row>
    <row r="440" spans="40:79" x14ac:dyDescent="0.25">
      <c r="AN440" t="str">
        <v>Cambodia</v>
      </c>
      <c r="AO440" s="7">
        <v>68.3</v>
      </c>
      <c r="AP440" s="7">
        <v>65.66967155445478</v>
      </c>
      <c r="AQ440" s="7">
        <v>2.6303284455452172</v>
      </c>
      <c r="AR440" s="7">
        <v>8.6869031855168349E-4</v>
      </c>
      <c r="AS440" s="7">
        <v>0.42918882246651913</v>
      </c>
      <c r="AT440" s="7">
        <v>3.2030905362598785E-5</v>
      </c>
      <c r="AU440" s="7">
        <v>-0.99460816697155174</v>
      </c>
      <c r="AV440" s="7">
        <v>-0.73542063687187598</v>
      </c>
      <c r="AW440" s="7">
        <v>0.65512504338219213</v>
      </c>
      <c r="AX440" s="7">
        <v>2.6326153730322406</v>
      </c>
      <c r="AY440" s="7" t="e">
        <v>#N/A</v>
      </c>
      <c r="AZ440" s="7">
        <v>65.66967155445478</v>
      </c>
      <c r="BA440" s="7">
        <v>2.6303284455452172</v>
      </c>
      <c r="BU440" t="b">
        <v>1</v>
      </c>
      <c r="BW440">
        <v>1</v>
      </c>
      <c r="BX440">
        <v>1</v>
      </c>
      <c r="BY440">
        <v>417</v>
      </c>
      <c r="BZ440">
        <v>3.15</v>
      </c>
      <c r="CA440">
        <v>0</v>
      </c>
    </row>
    <row r="441" spans="40:79" x14ac:dyDescent="0.25">
      <c r="AN441" t="str">
        <v>Cambodia</v>
      </c>
      <c r="AO441" s="7">
        <v>67.8</v>
      </c>
      <c r="AP441" s="7">
        <v>65.490220634519545</v>
      </c>
      <c r="AQ441" s="7">
        <v>2.3097793654804519</v>
      </c>
      <c r="AR441" s="7">
        <v>8.6788145363724054E-4</v>
      </c>
      <c r="AS441" s="7">
        <v>0.37688490440499561</v>
      </c>
      <c r="AT441" s="7">
        <v>2.4676579958940673E-5</v>
      </c>
      <c r="AU441" s="7">
        <v>-0.99460816697155174</v>
      </c>
      <c r="AV441" s="7">
        <v>-0.73490261704398729</v>
      </c>
      <c r="AW441" s="7">
        <v>0.61390952460846837</v>
      </c>
      <c r="AX441" s="7">
        <v>2.3117857214328668</v>
      </c>
      <c r="AY441" s="7" t="e">
        <v>#N/A</v>
      </c>
      <c r="AZ441" s="7">
        <v>65.490220634519545</v>
      </c>
      <c r="BA441" s="7">
        <v>2.3097793654804519</v>
      </c>
      <c r="BU441" t="b">
        <v>1</v>
      </c>
      <c r="BW441">
        <v>1</v>
      </c>
      <c r="BX441">
        <v>1</v>
      </c>
      <c r="BY441">
        <v>426</v>
      </c>
      <c r="BZ441">
        <v>2.92</v>
      </c>
      <c r="CA441">
        <v>0</v>
      </c>
    </row>
    <row r="442" spans="40:79" x14ac:dyDescent="0.25">
      <c r="AN442" t="str">
        <v>Cambodia</v>
      </c>
      <c r="AO442" s="7">
        <v>67.400000000000006</v>
      </c>
      <c r="AP442" s="7">
        <v>65.356073219990805</v>
      </c>
      <c r="AQ442" s="7">
        <v>2.0439267800092011</v>
      </c>
      <c r="AR442" s="7">
        <v>8.6779216348099896E-4</v>
      </c>
      <c r="AS442" s="7">
        <v>0.33350592969439186</v>
      </c>
      <c r="AT442" s="7">
        <v>1.9321012462278896E-5</v>
      </c>
      <c r="AU442" s="7">
        <v>-0.99460816697155174</v>
      </c>
      <c r="AV442" s="7">
        <v>-0.73484538978593816</v>
      </c>
      <c r="AW442" s="7">
        <v>0.57749972267906058</v>
      </c>
      <c r="AX442" s="7">
        <v>2.0457020241946142</v>
      </c>
      <c r="AY442" s="7" t="e">
        <v>#N/A</v>
      </c>
      <c r="AZ442" s="7">
        <v>65.356073219990805</v>
      </c>
      <c r="BA442" s="7">
        <v>2.0439267800092011</v>
      </c>
      <c r="BU442" t="b">
        <v>1</v>
      </c>
      <c r="BW442">
        <v>1</v>
      </c>
      <c r="BX442">
        <v>1</v>
      </c>
      <c r="BY442">
        <v>437</v>
      </c>
      <c r="BZ442">
        <v>2.69</v>
      </c>
      <c r="CA442">
        <v>0</v>
      </c>
    </row>
    <row r="443" spans="40:79" x14ac:dyDescent="0.25">
      <c r="AN443" t="str">
        <v>Cambodia</v>
      </c>
      <c r="AO443" s="7">
        <v>67</v>
      </c>
      <c r="AP443" s="7">
        <v>73.59078313626182</v>
      </c>
      <c r="AQ443" s="7">
        <v>-6.5907831362618197</v>
      </c>
      <c r="AR443" s="7">
        <v>1.2380790856419037E-3</v>
      </c>
      <c r="AS443" s="7">
        <v>-1.0756122493700362</v>
      </c>
      <c r="AT443" s="7">
        <v>2.8683218807104105E-4</v>
      </c>
      <c r="AU443" s="7">
        <v>-0.99460816697155174</v>
      </c>
      <c r="AV443" s="7">
        <v>-0.73452945487240429</v>
      </c>
      <c r="AW443" s="7">
        <v>1.0371172785032734</v>
      </c>
      <c r="AX443" s="7">
        <v>-6.5989531621590194</v>
      </c>
      <c r="AY443" s="7" t="e">
        <v>#N/A</v>
      </c>
      <c r="AZ443" s="7">
        <v>73.59078313626182</v>
      </c>
      <c r="BA443" s="7">
        <v>-6.5907831362618197</v>
      </c>
      <c r="BU443" t="b">
        <v>1</v>
      </c>
      <c r="BW443">
        <v>1</v>
      </c>
      <c r="BX443">
        <v>1</v>
      </c>
      <c r="BY443">
        <v>443</v>
      </c>
      <c r="BZ443">
        <v>2.58</v>
      </c>
      <c r="CA443">
        <v>0</v>
      </c>
    </row>
    <row r="444" spans="40:79" x14ac:dyDescent="0.25">
      <c r="AN444" t="str">
        <v>Cambodia</v>
      </c>
      <c r="AO444" s="7">
        <v>66.599999999999994</v>
      </c>
      <c r="AP444" s="7">
        <v>65.948019366777316</v>
      </c>
      <c r="AQ444" s="7">
        <v>0.65198063322267785</v>
      </c>
      <c r="AR444" s="7">
        <v>5.0932947768482929E-4</v>
      </c>
      <c r="AS444" s="7">
        <v>0.10636408996576956</v>
      </c>
      <c r="AT444" s="7">
        <v>1.1530287075478114E-6</v>
      </c>
      <c r="AU444" s="7">
        <v>-0.99460816697155174</v>
      </c>
      <c r="AV444" s="7">
        <v>-0.73364462716667589</v>
      </c>
      <c r="AW444" s="7">
        <v>0.32613507932414992</v>
      </c>
      <c r="AX444" s="7">
        <v>0.65231287539879179</v>
      </c>
      <c r="AY444" s="7" t="e">
        <v>#N/A</v>
      </c>
      <c r="AZ444" s="7">
        <v>65.948019366777316</v>
      </c>
      <c r="BA444" s="7">
        <v>0.65198063322267785</v>
      </c>
      <c r="BU444" t="b">
        <v>1</v>
      </c>
      <c r="BW444">
        <v>1</v>
      </c>
      <c r="BX444">
        <v>1</v>
      </c>
      <c r="BY444">
        <v>452</v>
      </c>
      <c r="BZ444">
        <v>2.65</v>
      </c>
      <c r="CA444">
        <v>0</v>
      </c>
    </row>
    <row r="445" spans="40:79" x14ac:dyDescent="0.25">
      <c r="AN445" t="str">
        <v>Cambodia</v>
      </c>
      <c r="AO445" s="7">
        <v>66.099999999999994</v>
      </c>
      <c r="AP445" s="7">
        <v>65.783342725008993</v>
      </c>
      <c r="AQ445" s="7">
        <v>0.31665727499100171</v>
      </c>
      <c r="AR445" s="7">
        <v>5.1733071761494911E-4</v>
      </c>
      <c r="AS445" s="7">
        <v>5.1659659786491383E-2</v>
      </c>
      <c r="AT445" s="7">
        <v>2.7626513346521035E-7</v>
      </c>
      <c r="AU445" s="7">
        <v>-0.99460816697155174</v>
      </c>
      <c r="AV445" s="7">
        <v>-0.73348471159591999</v>
      </c>
      <c r="AW445" s="7">
        <v>0.22728761467904798</v>
      </c>
      <c r="AX445" s="7">
        <v>0.31682117631750167</v>
      </c>
      <c r="AY445" s="7" t="e">
        <v>#N/A</v>
      </c>
      <c r="AZ445" s="7">
        <v>65.783342725008993</v>
      </c>
      <c r="BA445" s="7">
        <v>0.31665727499100171</v>
      </c>
      <c r="BU445" t="b">
        <v>1</v>
      </c>
      <c r="BW445">
        <v>1</v>
      </c>
      <c r="BX445">
        <v>1</v>
      </c>
      <c r="BY445">
        <v>466</v>
      </c>
      <c r="BZ445">
        <v>3.11</v>
      </c>
      <c r="CA445">
        <v>0</v>
      </c>
    </row>
    <row r="446" spans="40:79" x14ac:dyDescent="0.25">
      <c r="AN446" t="str">
        <v>Cambodia</v>
      </c>
      <c r="AO446" s="7">
        <v>65.599999999999994</v>
      </c>
      <c r="AP446" s="7">
        <v>65.650438660605175</v>
      </c>
      <c r="AQ446" s="7">
        <v>-5.0438660605180985E-2</v>
      </c>
      <c r="AR446" s="7">
        <v>5.0991769734066864E-4</v>
      </c>
      <c r="AS446" s="7">
        <v>-8.2285631499632809E-3</v>
      </c>
      <c r="AT446" s="7">
        <v>6.9087520189480604E-9</v>
      </c>
      <c r="AU446" s="7">
        <v>-0.99460816697155174</v>
      </c>
      <c r="AV446" s="7">
        <v>-0.73318001220580953</v>
      </c>
      <c r="AW446" s="7">
        <v>9.0711427890664803E-2</v>
      </c>
      <c r="AX446" s="7">
        <v>-5.0464393292406345E-2</v>
      </c>
      <c r="AY446" s="7" t="e">
        <v>#N/A</v>
      </c>
      <c r="AZ446" s="7">
        <v>65.650438660605175</v>
      </c>
      <c r="BA446" s="7">
        <v>-5.0438660605180985E-2</v>
      </c>
      <c r="BU446" t="b">
        <v>1</v>
      </c>
      <c r="BW446">
        <v>1</v>
      </c>
      <c r="BX446">
        <v>1</v>
      </c>
      <c r="BY446">
        <v>472</v>
      </c>
      <c r="BZ446">
        <v>3.08</v>
      </c>
      <c r="CA446">
        <v>0</v>
      </c>
    </row>
    <row r="447" spans="40:79" x14ac:dyDescent="0.25">
      <c r="AN447" t="str">
        <v>Cambodia</v>
      </c>
      <c r="AO447" s="7">
        <v>65</v>
      </c>
      <c r="AP447" s="7">
        <v>73.3524691481133</v>
      </c>
      <c r="AQ447" s="7">
        <v>-8.3524691481133004</v>
      </c>
      <c r="AR447" s="7">
        <v>1.1992513897339954E-3</v>
      </c>
      <c r="AS447" s="7">
        <v>-1.3630919599358211</v>
      </c>
      <c r="AT447" s="7">
        <v>4.4618162330676674E-4</v>
      </c>
      <c r="AU447" s="7">
        <v>-0.99460816697155174</v>
      </c>
      <c r="AV447" s="7">
        <v>-0.73247352694696855</v>
      </c>
      <c r="AW447" s="7">
        <v>1.1675152932342348</v>
      </c>
      <c r="AX447" s="7">
        <v>-8.362497885323922</v>
      </c>
      <c r="AY447" s="7" t="e">
        <v>#N/A</v>
      </c>
      <c r="AZ447" s="7">
        <v>73.3524691481133</v>
      </c>
      <c r="BA447" s="7">
        <v>-8.3524691481133004</v>
      </c>
      <c r="BU447" t="b">
        <v>1</v>
      </c>
      <c r="BW447">
        <v>1</v>
      </c>
      <c r="BX447">
        <v>1</v>
      </c>
      <c r="BY447">
        <v>473</v>
      </c>
      <c r="BZ447">
        <v>3.12</v>
      </c>
      <c r="CA447">
        <v>0</v>
      </c>
    </row>
    <row r="448" spans="40:79" x14ac:dyDescent="0.25">
      <c r="AN448" t="str">
        <v>Cambodia</v>
      </c>
      <c r="AO448" s="7">
        <v>64.099999999999994</v>
      </c>
      <c r="AP448" s="7">
        <v>64.816319761862019</v>
      </c>
      <c r="AQ448" s="7">
        <v>-0.71631976186202451</v>
      </c>
      <c r="AR448" s="7">
        <v>5.4920728831949048E-4</v>
      </c>
      <c r="AS448" s="7">
        <v>-0.11686270372344597</v>
      </c>
      <c r="AT448" s="7">
        <v>1.5009171865432266E-6</v>
      </c>
      <c r="AU448" s="7">
        <v>-0.99460816697155174</v>
      </c>
      <c r="AV448" s="7">
        <v>-0.73052495160796216</v>
      </c>
      <c r="AW448" s="7">
        <v>0.34185187395046701</v>
      </c>
      <c r="AX448" s="7">
        <v>-0.71671338607729429</v>
      </c>
      <c r="AY448" s="7" t="e">
        <v>#N/A</v>
      </c>
      <c r="AZ448" s="7">
        <v>64.816319761862019</v>
      </c>
      <c r="BA448" s="7">
        <v>-0.71631976186202451</v>
      </c>
      <c r="BU448" t="b">
        <v>1</v>
      </c>
      <c r="BW448">
        <v>1</v>
      </c>
      <c r="BX448">
        <v>1</v>
      </c>
      <c r="BY448">
        <v>473</v>
      </c>
      <c r="BZ448">
        <v>3.13</v>
      </c>
      <c r="CA448">
        <v>0</v>
      </c>
    </row>
    <row r="449" spans="40:79" x14ac:dyDescent="0.25">
      <c r="AN449" t="str">
        <v>Cambodia</v>
      </c>
      <c r="AO449" s="7">
        <v>62.9</v>
      </c>
      <c r="AP449" s="7">
        <v>64.009605258858912</v>
      </c>
      <c r="AQ449" s="7">
        <v>-1.1096052588589131</v>
      </c>
      <c r="AR449" s="7">
        <v>5.9060254162603197E-4</v>
      </c>
      <c r="AS449" s="7">
        <v>-0.18102831021840946</v>
      </c>
      <c r="AT449" s="7">
        <v>3.8732441500462394E-6</v>
      </c>
      <c r="AU449" s="7">
        <v>-0.98117139713664081</v>
      </c>
      <c r="AV449" s="7">
        <v>-0.72906267943860736</v>
      </c>
      <c r="AW449" s="7">
        <v>0.42547421804195074</v>
      </c>
      <c r="AX449" s="7">
        <v>-1.1102609818166422</v>
      </c>
      <c r="AY449" s="7" t="e">
        <v>#N/A</v>
      </c>
      <c r="AZ449" s="7">
        <v>64.009605258858912</v>
      </c>
      <c r="BA449" s="7">
        <v>-1.1096052588589131</v>
      </c>
      <c r="BU449" t="b">
        <v>1</v>
      </c>
      <c r="BW449">
        <v>1</v>
      </c>
      <c r="BX449">
        <v>1</v>
      </c>
      <c r="BY449">
        <v>467</v>
      </c>
      <c r="BZ449">
        <v>3.15</v>
      </c>
      <c r="CA449">
        <v>0</v>
      </c>
    </row>
    <row r="450" spans="40:79" x14ac:dyDescent="0.25">
      <c r="AN450" t="str">
        <v>Cambodia</v>
      </c>
      <c r="AO450" s="7">
        <v>61.5</v>
      </c>
      <c r="AP450" s="7">
        <v>62.903793472973582</v>
      </c>
      <c r="AQ450" s="7">
        <v>-1.4037934729735824</v>
      </c>
      <c r="AR450" s="7">
        <v>7.2491064189234889E-4</v>
      </c>
      <c r="AS450" s="7">
        <v>-0.22903950364289774</v>
      </c>
      <c r="AT450" s="7">
        <v>7.6111485366962159E-6</v>
      </c>
      <c r="AU450" s="7">
        <v>-0.98117139713664081</v>
      </c>
      <c r="AV450" s="7">
        <v>-0.72866446469693769</v>
      </c>
      <c r="AW450" s="7">
        <v>0.47858071800156943</v>
      </c>
      <c r="AX450" s="7">
        <v>-1.4048118360233721</v>
      </c>
      <c r="AY450" s="7" t="e">
        <v>#N/A</v>
      </c>
      <c r="AZ450" s="7">
        <v>62.903793472973582</v>
      </c>
      <c r="BA450" s="7">
        <v>-1.4037934729735824</v>
      </c>
      <c r="BU450" t="b">
        <v>1</v>
      </c>
      <c r="BW450">
        <v>1</v>
      </c>
      <c r="BX450">
        <v>1</v>
      </c>
      <c r="BY450">
        <v>461</v>
      </c>
      <c r="BZ450">
        <v>3.45</v>
      </c>
      <c r="CA450">
        <v>0</v>
      </c>
    </row>
    <row r="451" spans="40:79" x14ac:dyDescent="0.25">
      <c r="AN451" t="str">
        <v>Cambodia</v>
      </c>
      <c r="AO451" s="7">
        <v>63</v>
      </c>
      <c r="AP451" s="7">
        <v>62.290152598855229</v>
      </c>
      <c r="AQ451" s="7">
        <v>0.70984740114477063</v>
      </c>
      <c r="AR451" s="7">
        <v>7.748330873147462E-4</v>
      </c>
      <c r="AS451" s="7">
        <v>0.11581985592586745</v>
      </c>
      <c r="AT451" s="7">
        <v>2.0803711882359729E-6</v>
      </c>
      <c r="AU451" s="7">
        <v>-0.98117139713664081</v>
      </c>
      <c r="AV451" s="7">
        <v>-0.72746431191163996</v>
      </c>
      <c r="AW451" s="7">
        <v>0.34032316395724144</v>
      </c>
      <c r="AX451" s="7">
        <v>0.7103978408970546</v>
      </c>
      <c r="AY451" s="7" t="e">
        <v>#N/A</v>
      </c>
      <c r="AZ451" s="7">
        <v>62.290152598855229</v>
      </c>
      <c r="BA451" s="7">
        <v>0.70984740114477063</v>
      </c>
      <c r="BU451" t="b">
        <v>0</v>
      </c>
      <c r="BW451">
        <v>1</v>
      </c>
      <c r="BX451">
        <v>1</v>
      </c>
      <c r="BY451">
        <v>114</v>
      </c>
      <c r="BZ451">
        <v>0</v>
      </c>
      <c r="CA451">
        <v>0</v>
      </c>
    </row>
    <row r="452" spans="40:79" x14ac:dyDescent="0.25">
      <c r="AN452" t="str">
        <v>Cambodia</v>
      </c>
      <c r="AO452" s="7">
        <v>59.3</v>
      </c>
      <c r="AP452" s="7">
        <v>62.049609765031889</v>
      </c>
      <c r="AQ452" s="7">
        <v>-2.7496097650318916</v>
      </c>
      <c r="AR452" s="7">
        <v>7.9885810116671308E-4</v>
      </c>
      <c r="AS452" s="7">
        <v>-0.4486361925902031</v>
      </c>
      <c r="AT452" s="7">
        <v>3.2183652491699973E-5</v>
      </c>
      <c r="AU452" s="7">
        <v>-0.98117139713664081</v>
      </c>
      <c r="AV452" s="7">
        <v>-0.72579504833454855</v>
      </c>
      <c r="AW452" s="7">
        <v>0.66980309986607489</v>
      </c>
      <c r="AX452" s="7">
        <v>-2.7518080692008287</v>
      </c>
      <c r="AY452" s="7" t="e">
        <v>#N/A</v>
      </c>
      <c r="AZ452" s="7">
        <v>62.049609765031889</v>
      </c>
      <c r="BA452" s="7">
        <v>-2.7496097650318916</v>
      </c>
      <c r="BU452" t="b">
        <v>1</v>
      </c>
      <c r="BW452">
        <v>1</v>
      </c>
      <c r="BX452">
        <v>1</v>
      </c>
      <c r="BY452">
        <v>117</v>
      </c>
      <c r="BZ452">
        <v>0.01</v>
      </c>
      <c r="CA452">
        <v>414.02424180000003</v>
      </c>
    </row>
    <row r="453" spans="40:79" x14ac:dyDescent="0.25">
      <c r="AN453" t="str">
        <v>Cambodia</v>
      </c>
      <c r="AO453" s="7">
        <v>58.5</v>
      </c>
      <c r="AP453" s="7">
        <v>62.153444658757671</v>
      </c>
      <c r="AQ453" s="7">
        <v>-3.653444658757671</v>
      </c>
      <c r="AR453" s="7">
        <v>7.623365788178017E-4</v>
      </c>
      <c r="AS453" s="7">
        <v>-0.59609824225240049</v>
      </c>
      <c r="AT453" s="7">
        <v>5.4218018535735631E-5</v>
      </c>
      <c r="AU453" s="7">
        <v>-0.97525603594700305</v>
      </c>
      <c r="AV453" s="7">
        <v>-0.72127595567352465</v>
      </c>
      <c r="AW453" s="7">
        <v>0.77207398755067536</v>
      </c>
      <c r="AX453" s="7">
        <v>-3.6562319381047304</v>
      </c>
      <c r="AY453" s="7" t="e">
        <v>#N/A</v>
      </c>
      <c r="AZ453" s="7">
        <v>62.153444658757671</v>
      </c>
      <c r="BA453" s="7">
        <v>-3.653444658757671</v>
      </c>
      <c r="BU453" t="b">
        <v>1</v>
      </c>
      <c r="BW453">
        <v>1</v>
      </c>
      <c r="BX453">
        <v>1</v>
      </c>
      <c r="BY453">
        <v>12</v>
      </c>
      <c r="BZ453">
        <v>0.01</v>
      </c>
      <c r="CA453">
        <v>325.62986269999999</v>
      </c>
    </row>
    <row r="454" spans="40:79" x14ac:dyDescent="0.25">
      <c r="AN454" t="str">
        <v>Cambodia</v>
      </c>
      <c r="AO454" s="7">
        <v>57.7</v>
      </c>
      <c r="AP454" s="7">
        <v>62.016839840913292</v>
      </c>
      <c r="AQ454" s="7">
        <v>-4.3168398409132891</v>
      </c>
      <c r="AR454" s="7">
        <v>7.9295261227914284E-4</v>
      </c>
      <c r="AS454" s="7">
        <v>-0.7043489922751266</v>
      </c>
      <c r="AT454" s="7">
        <v>7.8740385476534029E-5</v>
      </c>
      <c r="AU454" s="7">
        <v>-0.97525603594700305</v>
      </c>
      <c r="AV454" s="7">
        <v>-0.71963571949947536</v>
      </c>
      <c r="AW454" s="7">
        <v>0.83925502219237669</v>
      </c>
      <c r="AX454" s="7">
        <v>-4.3202656068119509</v>
      </c>
      <c r="AY454" s="7" t="e">
        <v>#N/A</v>
      </c>
      <c r="AZ454" s="7">
        <v>62.016839840913292</v>
      </c>
      <c r="BA454" s="7">
        <v>-4.3168398409132891</v>
      </c>
      <c r="BU454" t="b">
        <v>1</v>
      </c>
      <c r="BW454">
        <v>1</v>
      </c>
      <c r="BX454">
        <v>1</v>
      </c>
      <c r="BY454">
        <v>121</v>
      </c>
      <c r="BZ454">
        <v>0.01</v>
      </c>
      <c r="CA454">
        <v>33.558889979999996</v>
      </c>
    </row>
    <row r="455" spans="40:79" x14ac:dyDescent="0.25">
      <c r="AN455" t="str">
        <v>Cameroon</v>
      </c>
      <c r="AO455" s="7">
        <v>56.7</v>
      </c>
      <c r="AP455" s="7">
        <v>57.40794468087973</v>
      </c>
      <c r="AQ455" s="7">
        <v>-0.70794468087972717</v>
      </c>
      <c r="AR455" s="7">
        <v>1.7245663310235494E-3</v>
      </c>
      <c r="AS455" s="7">
        <v>-0.11556433825139142</v>
      </c>
      <c r="AT455" s="7">
        <v>4.614314466489844E-6</v>
      </c>
      <c r="AU455" s="7">
        <v>-0.97525603594700305</v>
      </c>
      <c r="AV455" s="7">
        <v>-0.71495387970028812</v>
      </c>
      <c r="AW455" s="7">
        <v>0.33994755220679473</v>
      </c>
      <c r="AX455" s="7">
        <v>-0.70916768759680648</v>
      </c>
      <c r="AY455" s="7" t="e">
        <v>#N/A</v>
      </c>
      <c r="AZ455" s="7">
        <v>57.40794468087973</v>
      </c>
      <c r="BA455" s="7">
        <v>-0.70794468087972717</v>
      </c>
      <c r="BU455" t="b">
        <v>1</v>
      </c>
      <c r="BW455">
        <v>1</v>
      </c>
      <c r="BX455">
        <v>1</v>
      </c>
      <c r="BY455">
        <v>122</v>
      </c>
      <c r="BZ455">
        <v>5.07</v>
      </c>
      <c r="CA455">
        <v>4.4091534360000004</v>
      </c>
    </row>
    <row r="456" spans="40:79" x14ac:dyDescent="0.25">
      <c r="AN456" t="str">
        <v>Cameroon</v>
      </c>
      <c r="AO456" s="7">
        <v>56.4</v>
      </c>
      <c r="AP456" s="7">
        <v>57.497655262305734</v>
      </c>
      <c r="AQ456" s="7">
        <v>-1.0976552623057358</v>
      </c>
      <c r="AR456" s="7">
        <v>1.7057722669354203E-3</v>
      </c>
      <c r="AS456" s="7">
        <v>-0.17917870334843636</v>
      </c>
      <c r="AT456" s="7">
        <v>1.0971481212733495E-5</v>
      </c>
      <c r="AU456" s="7">
        <v>-0.97525603594700305</v>
      </c>
      <c r="AV456" s="7">
        <v>-0.71383869728918259</v>
      </c>
      <c r="AW456" s="7">
        <v>0.42329505471767132</v>
      </c>
      <c r="AX456" s="7">
        <v>-1.0995308114705835</v>
      </c>
      <c r="AY456" s="7" t="e">
        <v>#N/A</v>
      </c>
      <c r="AZ456" s="7">
        <v>57.497655262305734</v>
      </c>
      <c r="BA456" s="7">
        <v>-1.0976552623057358</v>
      </c>
      <c r="BU456" t="b">
        <v>1</v>
      </c>
      <c r="BW456">
        <v>1</v>
      </c>
      <c r="BX456">
        <v>1</v>
      </c>
      <c r="BY456">
        <v>123</v>
      </c>
      <c r="BZ456">
        <v>4.75</v>
      </c>
      <c r="CA456">
        <v>286.89073029999997</v>
      </c>
    </row>
    <row r="457" spans="40:79" x14ac:dyDescent="0.25">
      <c r="AN457" t="str">
        <v>Cameroon</v>
      </c>
      <c r="AO457" s="7">
        <v>55.9</v>
      </c>
      <c r="AP457" s="7">
        <v>57.279293618222439</v>
      </c>
      <c r="AQ457" s="7">
        <v>-1.3792936182224409</v>
      </c>
      <c r="AR457" s="7">
        <v>1.7536510795219003E-3</v>
      </c>
      <c r="AS457" s="7">
        <v>-0.22515809584789981</v>
      </c>
      <c r="AT457" s="7">
        <v>1.781191387429885E-5</v>
      </c>
      <c r="AU457" s="7">
        <v>-0.96937460507197526</v>
      </c>
      <c r="AV457" s="7">
        <v>-0.71269827453671775</v>
      </c>
      <c r="AW457" s="7">
        <v>0.47450826741786051</v>
      </c>
      <c r="AX457" s="7">
        <v>-1.3817166671473773</v>
      </c>
      <c r="AY457" s="7" t="e">
        <v>#N/A</v>
      </c>
      <c r="AZ457" s="7">
        <v>57.279293618222439</v>
      </c>
      <c r="BA457" s="7">
        <v>-1.3792936182224409</v>
      </c>
      <c r="BU457" t="b">
        <v>1</v>
      </c>
      <c r="BW457">
        <v>1</v>
      </c>
      <c r="BX457">
        <v>1</v>
      </c>
      <c r="BY457">
        <v>124</v>
      </c>
      <c r="BZ457">
        <v>4.45</v>
      </c>
      <c r="CA457">
        <v>339.97773640000003</v>
      </c>
    </row>
    <row r="458" spans="40:79" x14ac:dyDescent="0.25">
      <c r="AN458" t="str">
        <v>Cameroon</v>
      </c>
      <c r="AO458" s="7">
        <v>55.6</v>
      </c>
      <c r="AP458" s="7">
        <v>59.534687374585815</v>
      </c>
      <c r="AQ458" s="7">
        <v>-3.9346873745858133</v>
      </c>
      <c r="AR458" s="7">
        <v>1.6241180807444948E-3</v>
      </c>
      <c r="AS458" s="7">
        <v>-0.64226299008247456</v>
      </c>
      <c r="AT458" s="7">
        <v>1.3420827968629642E-4</v>
      </c>
      <c r="AU458" s="7">
        <v>-0.96937460507197526</v>
      </c>
      <c r="AV458" s="7">
        <v>-0.71266553030330759</v>
      </c>
      <c r="AW458" s="7">
        <v>0.80141312073266846</v>
      </c>
      <c r="AX458" s="7">
        <v>-3.9410881671358666</v>
      </c>
      <c r="AY458" s="7" t="e">
        <v>#N/A</v>
      </c>
      <c r="AZ458" s="7">
        <v>59.534687374585815</v>
      </c>
      <c r="BA458" s="7">
        <v>-3.9346873745858133</v>
      </c>
      <c r="BU458" t="b">
        <v>1</v>
      </c>
      <c r="BW458">
        <v>1</v>
      </c>
      <c r="BX458">
        <v>1</v>
      </c>
      <c r="BY458">
        <v>124</v>
      </c>
      <c r="BZ458">
        <v>4.16</v>
      </c>
      <c r="CA458">
        <v>360.62088249999999</v>
      </c>
    </row>
    <row r="459" spans="40:79" x14ac:dyDescent="0.25">
      <c r="AN459" t="str">
        <v>Cameroon</v>
      </c>
      <c r="AO459" s="7">
        <v>55.3</v>
      </c>
      <c r="AP459" s="7">
        <v>74.340247507345026</v>
      </c>
      <c r="AQ459" s="7">
        <v>-19.040247507345029</v>
      </c>
      <c r="AR459" s="7">
        <v>1.2752633522065807E-3</v>
      </c>
      <c r="AS459" s="7">
        <v>-3.1074159587153036</v>
      </c>
      <c r="AT459" s="7">
        <v>2.4659419678112566E-3</v>
      </c>
      <c r="AU459" s="7">
        <v>-0.96937460507197526</v>
      </c>
      <c r="AV459" s="7">
        <v>-0.71132469958054412</v>
      </c>
      <c r="AW459" s="7">
        <v>1.7627864189161726</v>
      </c>
      <c r="AX459" s="7">
        <v>-19.064559841837273</v>
      </c>
      <c r="AY459" s="7" t="e">
        <v>#N/A</v>
      </c>
      <c r="AZ459" s="7">
        <v>74.340247507345026</v>
      </c>
      <c r="BA459" s="7">
        <v>-19.040247507345029</v>
      </c>
      <c r="BU459" t="b">
        <v>1</v>
      </c>
      <c r="BW459">
        <v>1</v>
      </c>
      <c r="BX459">
        <v>1</v>
      </c>
      <c r="BY459">
        <v>126</v>
      </c>
      <c r="BZ459">
        <v>5.28</v>
      </c>
      <c r="CA459">
        <v>345.46371399999998</v>
      </c>
    </row>
    <row r="460" spans="40:79" x14ac:dyDescent="0.25">
      <c r="AN460" t="str">
        <v>Cameroon</v>
      </c>
      <c r="AO460" s="7">
        <v>54.8</v>
      </c>
      <c r="AP460" s="7">
        <v>59.28741837262816</v>
      </c>
      <c r="AQ460" s="7">
        <v>-4.4874183726281629</v>
      </c>
      <c r="AR460" s="7">
        <v>1.5905830765764639E-3</v>
      </c>
      <c r="AS460" s="7">
        <v>-0.73247352694696855</v>
      </c>
      <c r="AT460" s="7">
        <v>1.7094702632235856E-4</v>
      </c>
      <c r="AU460" s="7">
        <v>-0.96937460507197526</v>
      </c>
      <c r="AV460" s="7">
        <v>-0.7088291514017071</v>
      </c>
      <c r="AW460" s="7">
        <v>0.85584667256873093</v>
      </c>
      <c r="AX460" s="7">
        <v>-4.4945673554001955</v>
      </c>
      <c r="AY460" s="7" t="e">
        <v>#N/A</v>
      </c>
      <c r="AZ460" s="7">
        <v>59.28741837262816</v>
      </c>
      <c r="BA460" s="7">
        <v>-4.4874183726281629</v>
      </c>
      <c r="BU460" t="b">
        <v>1</v>
      </c>
      <c r="BW460">
        <v>1</v>
      </c>
      <c r="BX460">
        <v>1</v>
      </c>
      <c r="BY460">
        <v>129</v>
      </c>
      <c r="BZ460">
        <v>4.25</v>
      </c>
      <c r="CA460">
        <v>26.451331969999998</v>
      </c>
    </row>
    <row r="461" spans="40:79" x14ac:dyDescent="0.25">
      <c r="AN461" t="str">
        <v>Cameroon</v>
      </c>
      <c r="AO461" s="7">
        <v>54.2</v>
      </c>
      <c r="AP461" s="7">
        <v>58.928528944451266</v>
      </c>
      <c r="AQ461" s="7">
        <v>-4.7285289444512628</v>
      </c>
      <c r="AR461" s="7">
        <v>1.6823147790007756E-3</v>
      </c>
      <c r="AS461" s="7">
        <v>-0.77186504734681649</v>
      </c>
      <c r="AT461" s="7">
        <v>2.0079423574577741E-4</v>
      </c>
      <c r="AU461" s="7">
        <v>-0.96937460507197526</v>
      </c>
      <c r="AV461" s="7">
        <v>-0.70665008234128568</v>
      </c>
      <c r="AW461" s="7">
        <v>0.87855850536365332</v>
      </c>
      <c r="AX461" s="7">
        <v>-4.7364972237314422</v>
      </c>
      <c r="AY461" s="7" t="e">
        <v>#N/A</v>
      </c>
      <c r="AZ461" s="7">
        <v>58.928528944451266</v>
      </c>
      <c r="BA461" s="7">
        <v>-4.7285289444512628</v>
      </c>
      <c r="BU461" t="b">
        <v>1</v>
      </c>
      <c r="BW461">
        <v>1</v>
      </c>
      <c r="BX461">
        <v>1</v>
      </c>
      <c r="BY461">
        <v>134</v>
      </c>
      <c r="BZ461">
        <v>4.26</v>
      </c>
      <c r="CA461">
        <v>3.349816965</v>
      </c>
    </row>
    <row r="462" spans="40:79" x14ac:dyDescent="0.25">
      <c r="AN462" t="str">
        <v>Cameroon</v>
      </c>
      <c r="AO462" s="7">
        <v>53.6</v>
      </c>
      <c r="AP462" s="7">
        <v>58.140980035921778</v>
      </c>
      <c r="AQ462" s="7">
        <v>-4.5409800359217769</v>
      </c>
      <c r="AR462" s="7">
        <v>1.7499449512918485E-3</v>
      </c>
      <c r="AS462" s="7">
        <v>-0.74127546643918862</v>
      </c>
      <c r="AT462" s="7">
        <v>1.9265234225890297E-4</v>
      </c>
      <c r="AU462" s="7">
        <v>-0.96937460507197526</v>
      </c>
      <c r="AV462" s="7">
        <v>-0.7043489922751266</v>
      </c>
      <c r="AW462" s="7">
        <v>0.86097355734028713</v>
      </c>
      <c r="AX462" s="7">
        <v>-4.5489404312631931</v>
      </c>
      <c r="AY462" s="7" t="e">
        <v>#N/A</v>
      </c>
      <c r="AZ462" s="7">
        <v>58.140980035921778</v>
      </c>
      <c r="BA462" s="7">
        <v>-4.5409800359217769</v>
      </c>
      <c r="BU462" t="b">
        <v>1</v>
      </c>
      <c r="BW462">
        <v>1</v>
      </c>
      <c r="BX462">
        <v>1</v>
      </c>
      <c r="BY462">
        <v>14</v>
      </c>
      <c r="BZ462">
        <v>4.1900000000000004</v>
      </c>
      <c r="CA462">
        <v>240.139715</v>
      </c>
    </row>
    <row r="463" spans="40:79" x14ac:dyDescent="0.25">
      <c r="AN463" t="str">
        <v>Cameroon</v>
      </c>
      <c r="AO463" s="7">
        <v>53.3</v>
      </c>
      <c r="AP463" s="7">
        <v>58.098165697392027</v>
      </c>
      <c r="AQ463" s="7">
        <v>-4.7981656973920295</v>
      </c>
      <c r="AR463" s="7">
        <v>1.7099329400670194E-3</v>
      </c>
      <c r="AS463" s="7">
        <v>-0.78324309026791294</v>
      </c>
      <c r="AT463" s="7">
        <v>2.1015777841073763E-4</v>
      </c>
      <c r="AU463" s="7">
        <v>-0.96061479544831407</v>
      </c>
      <c r="AV463" s="7">
        <v>-0.70200293344817966</v>
      </c>
      <c r="AW463" s="7">
        <v>0.88501022043133093</v>
      </c>
      <c r="AX463" s="7">
        <v>-4.8063842922159106</v>
      </c>
      <c r="AY463" s="7" t="e">
        <v>#N/A</v>
      </c>
      <c r="AZ463" s="7">
        <v>58.098165697392027</v>
      </c>
      <c r="BA463" s="7">
        <v>-4.7981656973920295</v>
      </c>
      <c r="BU463" t="b">
        <v>1</v>
      </c>
      <c r="BW463">
        <v>1</v>
      </c>
      <c r="BX463">
        <v>1</v>
      </c>
      <c r="BY463">
        <v>144</v>
      </c>
      <c r="BZ463">
        <v>4.16</v>
      </c>
      <c r="CA463">
        <v>209.0865</v>
      </c>
    </row>
    <row r="464" spans="40:79" x14ac:dyDescent="0.25">
      <c r="AN464" t="str">
        <v>Cameroon</v>
      </c>
      <c r="AO464" s="7">
        <v>52.8</v>
      </c>
      <c r="AP464" s="7">
        <v>75.3632976122028</v>
      </c>
      <c r="AQ464" s="7">
        <v>-22.563297612202803</v>
      </c>
      <c r="AR464" s="7">
        <v>1.3971032912198532E-3</v>
      </c>
      <c r="AS464" s="7">
        <v>-3.682611174833939</v>
      </c>
      <c r="AT464" s="7">
        <v>3.7946997900894547E-3</v>
      </c>
      <c r="AU464" s="7">
        <v>-0.96061479544831407</v>
      </c>
      <c r="AV464" s="7">
        <v>-0.70080320063552282</v>
      </c>
      <c r="AW464" s="7">
        <v>1.9190130731274184</v>
      </c>
      <c r="AX464" s="7">
        <v>-22.594864972420439</v>
      </c>
      <c r="AY464" s="7" t="e">
        <v>#N/A</v>
      </c>
      <c r="AZ464" s="7">
        <v>75.3632976122028</v>
      </c>
      <c r="BA464" s="7">
        <v>-22.563297612202803</v>
      </c>
      <c r="BU464" t="b">
        <v>1</v>
      </c>
      <c r="BW464">
        <v>1</v>
      </c>
      <c r="BX464">
        <v>1</v>
      </c>
      <c r="BY464">
        <v>148</v>
      </c>
      <c r="BZ464">
        <v>3.82</v>
      </c>
      <c r="CA464">
        <v>155.20726690000001</v>
      </c>
    </row>
    <row r="465" spans="40:79" x14ac:dyDescent="0.25">
      <c r="AN465" t="str">
        <v>Cameroon</v>
      </c>
      <c r="AO465" s="7">
        <v>52.1</v>
      </c>
      <c r="AP465" s="7">
        <v>57.111113832162594</v>
      </c>
      <c r="AQ465" s="7">
        <v>-5.011113832162593</v>
      </c>
      <c r="AR465" s="7">
        <v>1.8609787781324982E-3</v>
      </c>
      <c r="AS465" s="7">
        <v>-0.81806621405047675</v>
      </c>
      <c r="AT465" s="7">
        <v>2.4954983992269477E-4</v>
      </c>
      <c r="AU465" s="7">
        <v>-0.96061479544831407</v>
      </c>
      <c r="AV465" s="7">
        <v>-0.70017251343848175</v>
      </c>
      <c r="AW465" s="7">
        <v>0.90447012888789025</v>
      </c>
      <c r="AX465" s="7">
        <v>-5.0204567957159512</v>
      </c>
      <c r="AY465" s="7" t="e">
        <v>#N/A</v>
      </c>
      <c r="AZ465" s="7">
        <v>57.111113832162594</v>
      </c>
      <c r="BA465" s="7">
        <v>-5.011113832162593</v>
      </c>
      <c r="BU465" t="b">
        <v>1</v>
      </c>
      <c r="BW465">
        <v>1</v>
      </c>
      <c r="BX465">
        <v>1</v>
      </c>
      <c r="BY465">
        <v>152</v>
      </c>
      <c r="BZ465">
        <v>3.81</v>
      </c>
      <c r="CA465">
        <v>150.74348620000001</v>
      </c>
    </row>
    <row r="466" spans="40:79" x14ac:dyDescent="0.25">
      <c r="AN466" t="str">
        <v>Cameroon</v>
      </c>
      <c r="AO466" s="7">
        <v>51.8</v>
      </c>
      <c r="AP466" s="7">
        <v>57.121550428708304</v>
      </c>
      <c r="AQ466" s="7">
        <v>-5.3215504287083064</v>
      </c>
      <c r="AR466" s="7">
        <v>1.8557426081505439E-3</v>
      </c>
      <c r="AS466" s="7">
        <v>-0.86874282628055066</v>
      </c>
      <c r="AT466" s="7">
        <v>2.8063180219803775E-4</v>
      </c>
      <c r="AU466" s="7">
        <v>-0.96061479544831407</v>
      </c>
      <c r="AV466" s="7">
        <v>-0.69690407313960712</v>
      </c>
      <c r="AW466" s="7">
        <v>0.93206374582458185</v>
      </c>
      <c r="AX466" s="7">
        <v>-5.3314442169045941</v>
      </c>
      <c r="AY466" s="7" t="e">
        <v>#N/A</v>
      </c>
      <c r="AZ466" s="7">
        <v>57.121550428708304</v>
      </c>
      <c r="BA466" s="7">
        <v>-5.3215504287083064</v>
      </c>
      <c r="BU466" t="b">
        <v>1</v>
      </c>
      <c r="BW466">
        <v>1</v>
      </c>
      <c r="BX466">
        <v>1</v>
      </c>
      <c r="BY466">
        <v>155</v>
      </c>
      <c r="BZ466">
        <v>3.49</v>
      </c>
      <c r="CA466">
        <v>122.5744699</v>
      </c>
    </row>
    <row r="467" spans="40:79" x14ac:dyDescent="0.25">
      <c r="AN467" t="str">
        <v>Cameroon</v>
      </c>
      <c r="AO467" s="7">
        <v>51.6</v>
      </c>
      <c r="AP467" s="7">
        <v>73.274811932480588</v>
      </c>
      <c r="AQ467" s="7">
        <v>-21.674811932480587</v>
      </c>
      <c r="AR467" s="7">
        <v>9.9794047102646859E-4</v>
      </c>
      <c r="AS467" s="7">
        <v>-3.5368924317089609</v>
      </c>
      <c r="AT467" s="7">
        <v>2.499262950286883E-3</v>
      </c>
      <c r="AU467" s="7">
        <v>-0.95481564868047986</v>
      </c>
      <c r="AV467" s="7">
        <v>-0.69689764275768507</v>
      </c>
      <c r="AW467" s="7">
        <v>1.8806627639502413</v>
      </c>
      <c r="AX467" s="7">
        <v>-21.696463711696644</v>
      </c>
      <c r="AY467" s="7" t="e">
        <v>#N/A</v>
      </c>
      <c r="AZ467" s="7">
        <v>73.274811932480588</v>
      </c>
      <c r="BA467" s="7">
        <v>-21.674811932480587</v>
      </c>
      <c r="BU467" t="b">
        <v>0</v>
      </c>
      <c r="BW467">
        <v>1</v>
      </c>
      <c r="BX467">
        <v>1</v>
      </c>
      <c r="BY467">
        <v>174</v>
      </c>
      <c r="BZ467">
        <v>0</v>
      </c>
      <c r="CA467">
        <v>0</v>
      </c>
    </row>
    <row r="468" spans="40:79" x14ac:dyDescent="0.25">
      <c r="AN468" t="str">
        <v>Cameroon</v>
      </c>
      <c r="AO468" s="7">
        <v>51.5</v>
      </c>
      <c r="AP468" s="7">
        <v>73.476876444368202</v>
      </c>
      <c r="AQ468" s="7">
        <v>-21.976876444368202</v>
      </c>
      <c r="AR468" s="7">
        <v>1.0329570630849322E-3</v>
      </c>
      <c r="AS468" s="7">
        <v>-3.5862461239942069</v>
      </c>
      <c r="AT468" s="7">
        <v>2.6597528835103209E-3</v>
      </c>
      <c r="AU468" s="7">
        <v>-0.95481564868047986</v>
      </c>
      <c r="AV468" s="7">
        <v>-0.6968468715339875</v>
      </c>
      <c r="AW468" s="7">
        <v>1.8937386630668465</v>
      </c>
      <c r="AX468" s="7">
        <v>-21.999601087696789</v>
      </c>
      <c r="AY468" s="7" t="e">
        <v>#N/A</v>
      </c>
      <c r="AZ468" s="7">
        <v>73.476876444368202</v>
      </c>
      <c r="BA468" s="7">
        <v>-21.976876444368202</v>
      </c>
      <c r="BU468" t="b">
        <v>1</v>
      </c>
      <c r="BW468">
        <v>1</v>
      </c>
      <c r="BX468">
        <v>1</v>
      </c>
      <c r="BY468">
        <v>179</v>
      </c>
      <c r="BZ468">
        <v>0.01</v>
      </c>
      <c r="CA468">
        <v>12.17952064</v>
      </c>
    </row>
    <row r="469" spans="40:79" x14ac:dyDescent="0.25">
      <c r="AN469" t="str">
        <v>Cameroon</v>
      </c>
      <c r="AO469" s="7">
        <v>51.4</v>
      </c>
      <c r="AP469" s="7">
        <v>57.60546607056979</v>
      </c>
      <c r="AQ469" s="7">
        <v>-6.2054660705697913</v>
      </c>
      <c r="AR469" s="7">
        <v>1.6065669199318397E-3</v>
      </c>
      <c r="AS469" s="7">
        <v>-1.0129155844019424</v>
      </c>
      <c r="AT469" s="7">
        <v>3.3019736744582671E-4</v>
      </c>
      <c r="AU469" s="7">
        <v>-0.95481564868047986</v>
      </c>
      <c r="AV469" s="7">
        <v>-0.69656600222763665</v>
      </c>
      <c r="AW469" s="7">
        <v>1.0064370742385946</v>
      </c>
      <c r="AX469" s="7">
        <v>-6.2154516095180803</v>
      </c>
      <c r="AY469" s="7" t="e">
        <v>#N/A</v>
      </c>
      <c r="AZ469" s="7">
        <v>57.60546607056979</v>
      </c>
      <c r="BA469" s="7">
        <v>-6.2054660705697913</v>
      </c>
      <c r="BU469" t="b">
        <v>1</v>
      </c>
      <c r="BW469">
        <v>1</v>
      </c>
      <c r="BX469">
        <v>1</v>
      </c>
      <c r="BY469">
        <v>183</v>
      </c>
      <c r="BZ469">
        <v>0.01</v>
      </c>
      <c r="CA469">
        <v>8.7582145380000007</v>
      </c>
    </row>
    <row r="470" spans="40:79" x14ac:dyDescent="0.25">
      <c r="AN470" t="str">
        <v>Canada</v>
      </c>
      <c r="AO470" s="7">
        <v>82</v>
      </c>
      <c r="AP470" s="7">
        <v>73.836310530798627</v>
      </c>
      <c r="AQ470" s="7">
        <v>8.1636894692013726</v>
      </c>
      <c r="AR470" s="7">
        <v>1.5776543739255105E-3</v>
      </c>
      <c r="AS470" s="7">
        <v>1.3325362615797742</v>
      </c>
      <c r="AT470" s="7">
        <v>5.6115862355635344E-4</v>
      </c>
      <c r="AU470" s="7">
        <v>-0.95481564868047986</v>
      </c>
      <c r="AV470" s="7">
        <v>-0.6943413080701677</v>
      </c>
      <c r="AW470" s="7">
        <v>1.1543553445883872</v>
      </c>
      <c r="AX470" s="7">
        <v>8.1765893010760085</v>
      </c>
      <c r="AY470" s="7" t="e">
        <v>#N/A</v>
      </c>
      <c r="AZ470" s="7">
        <v>73.836310530798627</v>
      </c>
      <c r="BA470" s="7">
        <v>8.1636894692013726</v>
      </c>
      <c r="BU470" t="b">
        <v>1</v>
      </c>
      <c r="BW470">
        <v>1</v>
      </c>
      <c r="BX470">
        <v>1</v>
      </c>
      <c r="BY470">
        <v>186</v>
      </c>
      <c r="BZ470">
        <v>0.01</v>
      </c>
      <c r="CA470">
        <v>6.914723983</v>
      </c>
    </row>
    <row r="471" spans="40:79" x14ac:dyDescent="0.25">
      <c r="AN471" t="str">
        <v>Canada</v>
      </c>
      <c r="AO471" s="7">
        <v>81.8</v>
      </c>
      <c r="AP471" s="7">
        <v>79.661108864799658</v>
      </c>
      <c r="AQ471" s="7">
        <v>2.138891135200339</v>
      </c>
      <c r="AR471" s="7">
        <v>1.0665299264818504E-2</v>
      </c>
      <c r="AS471" s="7">
        <v>0.35072503323924326</v>
      </c>
      <c r="AT471" s="7">
        <v>2.6521209717172007E-4</v>
      </c>
      <c r="AU471" s="7">
        <v>-0.95481564868047986</v>
      </c>
      <c r="AV471" s="7">
        <v>-0.68962345885904108</v>
      </c>
      <c r="AW471" s="7">
        <v>0.59222042622594773</v>
      </c>
      <c r="AX471" s="7">
        <v>2.1619489679386703</v>
      </c>
      <c r="AY471" s="7" t="e">
        <v>#N/A</v>
      </c>
      <c r="AZ471" s="7">
        <v>79.661108864799658</v>
      </c>
      <c r="BA471" s="7">
        <v>2.138891135200339</v>
      </c>
      <c r="BU471" t="b">
        <v>1</v>
      </c>
      <c r="BW471">
        <v>1</v>
      </c>
      <c r="BX471">
        <v>1</v>
      </c>
      <c r="BY471">
        <v>19</v>
      </c>
      <c r="BZ471">
        <v>2.12</v>
      </c>
      <c r="CA471">
        <v>60.185917709999998</v>
      </c>
    </row>
    <row r="472" spans="40:79" x14ac:dyDescent="0.25">
      <c r="AN472" t="str">
        <v>Canada</v>
      </c>
      <c r="AO472" s="7">
        <v>81.599999999999994</v>
      </c>
      <c r="AP472" s="7">
        <v>79.663953859311817</v>
      </c>
      <c r="AQ472" s="7">
        <v>1.9360461406881768</v>
      </c>
      <c r="AR472" s="7">
        <v>1.0717575618299263E-2</v>
      </c>
      <c r="AS472" s="7">
        <v>0.31747187888816863</v>
      </c>
      <c r="AT472" s="7">
        <v>2.1838197187870403E-4</v>
      </c>
      <c r="AU472" s="7">
        <v>-0.95481564868047986</v>
      </c>
      <c r="AV472" s="7">
        <v>-0.68845364404835219</v>
      </c>
      <c r="AW472" s="7">
        <v>0.56344642947503765</v>
      </c>
      <c r="AX472" s="7">
        <v>1.9570206575722815</v>
      </c>
      <c r="AY472" s="7" t="e">
        <v>#N/A</v>
      </c>
      <c r="AZ472" s="7">
        <v>79.663953859311817</v>
      </c>
      <c r="BA472" s="7">
        <v>1.9360461406881768</v>
      </c>
      <c r="BU472" t="b">
        <v>1</v>
      </c>
      <c r="BW472">
        <v>1</v>
      </c>
      <c r="BX472">
        <v>1</v>
      </c>
      <c r="BY472">
        <v>192</v>
      </c>
      <c r="BZ472">
        <v>2.2000000000000002</v>
      </c>
      <c r="CA472">
        <v>56.884164810000001</v>
      </c>
    </row>
    <row r="473" spans="40:79" x14ac:dyDescent="0.25">
      <c r="AN473" t="str">
        <v>Canada</v>
      </c>
      <c r="AO473" s="7">
        <v>81.5</v>
      </c>
      <c r="AP473" s="7">
        <v>74.271682299965235</v>
      </c>
      <c r="AQ473" s="7">
        <v>7.2283177000347649</v>
      </c>
      <c r="AR473" s="7">
        <v>1.5425396201217906E-3</v>
      </c>
      <c r="AS473" s="7">
        <v>1.1798373892739544</v>
      </c>
      <c r="AT473" s="7">
        <v>4.3011151221167764E-4</v>
      </c>
      <c r="AU473" s="7">
        <v>-0.95481564868047986</v>
      </c>
      <c r="AV473" s="7">
        <v>-0.68690246619602902</v>
      </c>
      <c r="AW473" s="7">
        <v>1.0862031988877379</v>
      </c>
      <c r="AX473" s="7">
        <v>7.2394848923104265</v>
      </c>
      <c r="AY473" s="7" t="e">
        <v>#N/A</v>
      </c>
      <c r="AZ473" s="7">
        <v>74.271682299965235</v>
      </c>
      <c r="BA473" s="7">
        <v>7.2283177000347649</v>
      </c>
      <c r="BU473" t="b">
        <v>1</v>
      </c>
      <c r="BW473">
        <v>1</v>
      </c>
      <c r="BX473">
        <v>1</v>
      </c>
      <c r="BY473">
        <v>195</v>
      </c>
      <c r="BZ473">
        <v>2.13</v>
      </c>
      <c r="CA473">
        <v>48.35423978</v>
      </c>
    </row>
    <row r="474" spans="40:79" x14ac:dyDescent="0.25">
      <c r="AN474" t="str">
        <v>Canada</v>
      </c>
      <c r="AO474" s="7">
        <v>81.2</v>
      </c>
      <c r="AP474" s="7">
        <v>81.736081947809993</v>
      </c>
      <c r="AQ474" s="7">
        <v>-0.53608194780998986</v>
      </c>
      <c r="AR474" s="7">
        <v>8.8859550165546145E-3</v>
      </c>
      <c r="AS474" s="7">
        <v>-8.7825184993480604E-2</v>
      </c>
      <c r="AT474" s="7">
        <v>1.3830842061907117E-5</v>
      </c>
      <c r="AU474" s="7">
        <v>-0.95481564868047986</v>
      </c>
      <c r="AV474" s="7">
        <v>-0.68411442408385192</v>
      </c>
      <c r="AW474" s="7">
        <v>0.29635314237153049</v>
      </c>
      <c r="AX474" s="7">
        <v>-0.54088825652646666</v>
      </c>
      <c r="AY474" s="7" t="e">
        <v>#N/A</v>
      </c>
      <c r="AZ474" s="7">
        <v>81.736081947809993</v>
      </c>
      <c r="BA474" s="7">
        <v>-0.53608194780998986</v>
      </c>
      <c r="BU474" t="b">
        <v>1</v>
      </c>
      <c r="BW474">
        <v>1</v>
      </c>
      <c r="BX474">
        <v>1</v>
      </c>
      <c r="BY474">
        <v>199</v>
      </c>
      <c r="BZ474">
        <v>2.2400000000000002</v>
      </c>
      <c r="CA474">
        <v>53.100090459999997</v>
      </c>
    </row>
    <row r="475" spans="40:79" x14ac:dyDescent="0.25">
      <c r="AN475" t="str">
        <v>Canada</v>
      </c>
      <c r="AO475" s="7">
        <v>81</v>
      </c>
      <c r="AP475" s="7">
        <v>74.104624896582536</v>
      </c>
      <c r="AQ475" s="7">
        <v>6.8953751034174644</v>
      </c>
      <c r="AR475" s="7">
        <v>1.582456509544526E-3</v>
      </c>
      <c r="AS475" s="7">
        <v>1.1255155519969484</v>
      </c>
      <c r="AT475" s="7">
        <v>4.0156196982915599E-4</v>
      </c>
      <c r="AU475" s="7">
        <v>-0.94331261785256837</v>
      </c>
      <c r="AV475" s="7">
        <v>-0.68411018413105562</v>
      </c>
      <c r="AW475" s="7">
        <v>1.0609031774846132</v>
      </c>
      <c r="AX475" s="7">
        <v>6.9063040291853417</v>
      </c>
      <c r="AY475" s="7" t="e">
        <v>#N/A</v>
      </c>
      <c r="AZ475" s="7">
        <v>74.104624896582536</v>
      </c>
      <c r="BA475" s="7">
        <v>6.8953751034174644</v>
      </c>
      <c r="BU475" t="b">
        <v>1</v>
      </c>
      <c r="BW475">
        <v>1</v>
      </c>
      <c r="BX475">
        <v>1</v>
      </c>
      <c r="BY475">
        <v>24</v>
      </c>
      <c r="BZ475">
        <v>2.08</v>
      </c>
      <c r="CA475">
        <v>57.735167109999999</v>
      </c>
    </row>
    <row r="476" spans="40:79" x14ac:dyDescent="0.25">
      <c r="AN476" t="str">
        <v>Canada</v>
      </c>
      <c r="AO476" s="7">
        <v>87</v>
      </c>
      <c r="AP476" s="7">
        <v>78.595837792789453</v>
      </c>
      <c r="AQ476" s="7">
        <v>8.4041622072105469</v>
      </c>
      <c r="AR476" s="7">
        <v>8.2153690961794916E-3</v>
      </c>
      <c r="AS476" s="7">
        <v>1.3763707818402833</v>
      </c>
      <c r="AT476" s="7">
        <v>3.1384165908932972E-3</v>
      </c>
      <c r="AU476" s="7">
        <v>-0.94331261785256837</v>
      </c>
      <c r="AV476" s="7">
        <v>-0.68335629703409151</v>
      </c>
      <c r="AW476" s="7">
        <v>1.1731882976915016</v>
      </c>
      <c r="AX476" s="7">
        <v>8.4737774163245234</v>
      </c>
      <c r="AY476" s="7" t="e">
        <v>#N/A</v>
      </c>
      <c r="AZ476" s="7">
        <v>78.595837792789453</v>
      </c>
      <c r="BA476" s="7">
        <v>8.4041622072105469</v>
      </c>
      <c r="BU476" t="b">
        <v>1</v>
      </c>
      <c r="BW476">
        <v>1</v>
      </c>
      <c r="BX476">
        <v>1</v>
      </c>
      <c r="BY476">
        <v>216</v>
      </c>
      <c r="BZ476">
        <v>2.0299999999999998</v>
      </c>
      <c r="CA476">
        <v>51.504471189999997</v>
      </c>
    </row>
    <row r="477" spans="40:79" x14ac:dyDescent="0.25">
      <c r="AN477" t="str">
        <v>Canada</v>
      </c>
      <c r="AO477" s="7">
        <v>85</v>
      </c>
      <c r="AP477" s="7">
        <v>78.29861140343435</v>
      </c>
      <c r="AQ477" s="7">
        <v>6.7013885965656499</v>
      </c>
      <c r="AR477" s="7">
        <v>7.392343988584767E-3</v>
      </c>
      <c r="AS477" s="7">
        <v>1.0970481707655373</v>
      </c>
      <c r="AT477" s="7">
        <v>1.7926105087693455E-3</v>
      </c>
      <c r="AU477" s="7">
        <v>-0.94331261785256837</v>
      </c>
      <c r="AV477" s="7">
        <v>-0.68168849385297858</v>
      </c>
      <c r="AW477" s="7">
        <v>1.0474006734605135</v>
      </c>
      <c r="AX477" s="7">
        <v>6.7512965026824077</v>
      </c>
      <c r="AY477" s="7" t="e">
        <v>#N/A</v>
      </c>
      <c r="AZ477" s="7">
        <v>78.29861140343435</v>
      </c>
      <c r="BA477" s="7">
        <v>6.7013885965656499</v>
      </c>
      <c r="BU477" t="b">
        <v>1</v>
      </c>
      <c r="BW477">
        <v>1</v>
      </c>
      <c r="BX477">
        <v>1</v>
      </c>
      <c r="BY477">
        <v>234</v>
      </c>
      <c r="BZ477">
        <v>1.99</v>
      </c>
      <c r="CA477">
        <v>62.218172610000003</v>
      </c>
    </row>
    <row r="478" spans="40:79" x14ac:dyDescent="0.25">
      <c r="AN478" t="str">
        <v>Canada</v>
      </c>
      <c r="AO478" s="7">
        <v>85</v>
      </c>
      <c r="AP478" s="7">
        <v>73.838824812227855</v>
      </c>
      <c r="AQ478" s="7">
        <v>11.161175187772145</v>
      </c>
      <c r="AR478" s="7">
        <v>1.499107290771163E-3</v>
      </c>
      <c r="AS478" s="7">
        <v>1.8217358370570804</v>
      </c>
      <c r="AT478" s="7">
        <v>9.9651779444138913E-4</v>
      </c>
      <c r="AU478" s="7">
        <v>-0.94331261785256837</v>
      </c>
      <c r="AV478" s="7">
        <v>-0.68006241898967112</v>
      </c>
      <c r="AW478" s="7">
        <v>1.3497169470141066</v>
      </c>
      <c r="AX478" s="7">
        <v>11.177932107289928</v>
      </c>
      <c r="AY478" s="7" t="e">
        <v>#N/A</v>
      </c>
      <c r="AZ478" s="7">
        <v>73.838824812227855</v>
      </c>
      <c r="BA478" s="7">
        <v>11.161175187772145</v>
      </c>
      <c r="BU478" t="b">
        <v>1</v>
      </c>
      <c r="BW478">
        <v>1</v>
      </c>
      <c r="BX478">
        <v>1</v>
      </c>
      <c r="BY478">
        <v>253</v>
      </c>
      <c r="BZ478">
        <v>1.38</v>
      </c>
      <c r="CA478">
        <v>8.3861192399999993</v>
      </c>
    </row>
    <row r="479" spans="40:79" x14ac:dyDescent="0.25">
      <c r="AN479" t="str">
        <v>Canada</v>
      </c>
      <c r="AO479" s="7">
        <v>81</v>
      </c>
      <c r="AP479" s="7">
        <v>77.112169955288223</v>
      </c>
      <c r="AQ479" s="7">
        <v>3.8878300447117766</v>
      </c>
      <c r="AR479" s="7">
        <v>4.9688590214842215E-3</v>
      </c>
      <c r="AS479" s="7">
        <v>0.63568013626941988</v>
      </c>
      <c r="AT479" s="7">
        <v>4.0357781004868814E-4</v>
      </c>
      <c r="AU479" s="7">
        <v>-0.94331261785256837</v>
      </c>
      <c r="AV479" s="7">
        <v>-0.67828897237228059</v>
      </c>
      <c r="AW479" s="7">
        <v>0.7972955137647646</v>
      </c>
      <c r="AX479" s="7">
        <v>3.9072445922531394</v>
      </c>
      <c r="AY479" s="7" t="e">
        <v>#N/A</v>
      </c>
      <c r="AZ479" s="7">
        <v>77.112169955288223</v>
      </c>
      <c r="BA479" s="7">
        <v>3.8878300447117766</v>
      </c>
      <c r="BU479" t="b">
        <v>1</v>
      </c>
      <c r="BW479">
        <v>1</v>
      </c>
      <c r="BX479">
        <v>1</v>
      </c>
      <c r="BY479">
        <v>268</v>
      </c>
      <c r="BZ479">
        <v>1.44</v>
      </c>
      <c r="CA479">
        <v>55.595439460000001</v>
      </c>
    </row>
    <row r="480" spans="40:79" x14ac:dyDescent="0.25">
      <c r="AN480" t="str">
        <v>Canada</v>
      </c>
      <c r="AO480" s="7">
        <v>80</v>
      </c>
      <c r="AP480" s="7">
        <v>76.492085566050562</v>
      </c>
      <c r="AQ480" s="7">
        <v>3.5079144339494377</v>
      </c>
      <c r="AR480" s="7">
        <v>3.9506415080948661E-3</v>
      </c>
      <c r="AS480" s="7">
        <v>0.57326874838179576</v>
      </c>
      <c r="AT480" s="7">
        <v>2.6069535427240777E-4</v>
      </c>
      <c r="AU480" s="7">
        <v>-0.94331261785256837</v>
      </c>
      <c r="AV480" s="7">
        <v>-0.6767883314759443</v>
      </c>
      <c r="AW480" s="7">
        <v>0.75714513032957942</v>
      </c>
      <c r="AX480" s="7">
        <v>3.5218279134888339</v>
      </c>
      <c r="AY480" s="7" t="e">
        <v>#N/A</v>
      </c>
      <c r="AZ480" s="7">
        <v>76.492085566050562</v>
      </c>
      <c r="BA480" s="7">
        <v>3.5079144339494377</v>
      </c>
      <c r="BU480" t="b">
        <v>1</v>
      </c>
      <c r="BW480">
        <v>1</v>
      </c>
      <c r="BX480">
        <v>1</v>
      </c>
      <c r="BY480">
        <v>273</v>
      </c>
      <c r="BZ480">
        <v>1.43</v>
      </c>
      <c r="CA480">
        <v>30.910605539999999</v>
      </c>
    </row>
    <row r="481" spans="40:79" x14ac:dyDescent="0.25">
      <c r="AN481" t="str">
        <v>Canada</v>
      </c>
      <c r="AO481" s="7">
        <v>79.7</v>
      </c>
      <c r="AP481" s="7">
        <v>75.906348254997582</v>
      </c>
      <c r="AQ481" s="7">
        <v>3.7936517450024212</v>
      </c>
      <c r="AR481" s="7">
        <v>3.1033620946697544E-3</v>
      </c>
      <c r="AS481" s="7">
        <v>0.61970086215734066</v>
      </c>
      <c r="AT481" s="7">
        <v>2.3909831543271915E-4</v>
      </c>
      <c r="AU481" s="7">
        <v>-0.93476660686378665</v>
      </c>
      <c r="AV481" s="7">
        <v>-0.67363359977253778</v>
      </c>
      <c r="AW481" s="7">
        <v>0.78721081176349494</v>
      </c>
      <c r="AX481" s="7">
        <v>3.8054614698807754</v>
      </c>
      <c r="AY481" s="7" t="e">
        <v>#N/A</v>
      </c>
      <c r="AZ481" s="7">
        <v>75.906348254997582</v>
      </c>
      <c r="BA481" s="7">
        <v>3.7936517450024212</v>
      </c>
      <c r="BU481" t="b">
        <v>1</v>
      </c>
      <c r="BW481">
        <v>1</v>
      </c>
      <c r="BX481">
        <v>1</v>
      </c>
      <c r="BY481">
        <v>273</v>
      </c>
      <c r="BZ481">
        <v>1.71</v>
      </c>
      <c r="CA481">
        <v>27.689710510000001</v>
      </c>
    </row>
    <row r="482" spans="40:79" x14ac:dyDescent="0.25">
      <c r="AN482" t="str">
        <v>Canada</v>
      </c>
      <c r="AO482" s="7">
        <v>79.5</v>
      </c>
      <c r="AP482" s="7">
        <v>75.378831280817295</v>
      </c>
      <c r="AQ482" s="7">
        <v>4.1211687191827053</v>
      </c>
      <c r="AR482" s="7">
        <v>2.4587526757412367E-3</v>
      </c>
      <c r="AS482" s="7">
        <v>0.67298389162028593</v>
      </c>
      <c r="AT482" s="7">
        <v>2.2326637297807474E-4</v>
      </c>
      <c r="AU482" s="7">
        <v>-0.93476660686378665</v>
      </c>
      <c r="AV482" s="7">
        <v>-0.67207334673599939</v>
      </c>
      <c r="AW482" s="7">
        <v>0.82035595421761032</v>
      </c>
      <c r="AX482" s="7">
        <v>4.1313266295875648</v>
      </c>
      <c r="AY482" s="7" t="e">
        <v>#N/A</v>
      </c>
      <c r="AZ482" s="7">
        <v>75.378831280817295</v>
      </c>
      <c r="BA482" s="7">
        <v>4.1211687191827053</v>
      </c>
      <c r="BU482" t="b">
        <v>1</v>
      </c>
      <c r="BW482">
        <v>1</v>
      </c>
      <c r="BX482">
        <v>1</v>
      </c>
      <c r="BY482">
        <v>274</v>
      </c>
      <c r="BZ482">
        <v>1.51</v>
      </c>
      <c r="CA482">
        <v>0.32841805600000001</v>
      </c>
    </row>
    <row r="483" spans="40:79" x14ac:dyDescent="0.25">
      <c r="AN483" t="str">
        <v>Canada</v>
      </c>
      <c r="AO483" s="7">
        <v>79.400000000000006</v>
      </c>
      <c r="AP483" s="7">
        <v>78.348464566834423</v>
      </c>
      <c r="AQ483" s="7">
        <v>1.0515354331655828</v>
      </c>
      <c r="AR483" s="7">
        <v>2.6917792605792544E-3</v>
      </c>
      <c r="AS483" s="7">
        <v>0.17173504082748592</v>
      </c>
      <c r="AT483" s="7">
        <v>1.5920542952266182E-5</v>
      </c>
      <c r="AU483" s="7">
        <v>-0.93476660686378665</v>
      </c>
      <c r="AV483" s="7">
        <v>-0.67064973075789658</v>
      </c>
      <c r="AW483" s="7">
        <v>0.41440926730405769</v>
      </c>
      <c r="AX483" s="7">
        <v>1.0543735740852083</v>
      </c>
      <c r="AY483" s="7" t="e">
        <v>#N/A</v>
      </c>
      <c r="AZ483" s="7">
        <v>78.348464566834423</v>
      </c>
      <c r="BA483" s="7">
        <v>1.0515354331655828</v>
      </c>
      <c r="BU483" t="b">
        <v>0</v>
      </c>
      <c r="BW483">
        <v>1</v>
      </c>
      <c r="BX483">
        <v>1</v>
      </c>
      <c r="BY483">
        <v>357</v>
      </c>
      <c r="BZ483">
        <v>0</v>
      </c>
      <c r="CA483">
        <v>0</v>
      </c>
    </row>
    <row r="484" spans="40:79" x14ac:dyDescent="0.25">
      <c r="AN484" t="str">
        <v>Canada</v>
      </c>
      <c r="AO484" s="7">
        <v>79.099999999999994</v>
      </c>
      <c r="AP484" s="7">
        <v>75.141913631424472</v>
      </c>
      <c r="AQ484" s="7">
        <v>3.9580863685755219</v>
      </c>
      <c r="AR484" s="7">
        <v>2.3452606136096302E-3</v>
      </c>
      <c r="AS484" s="7">
        <v>0.64631589569230474</v>
      </c>
      <c r="AT484" s="7">
        <v>1.9639503763523464E-4</v>
      </c>
      <c r="AU484" s="7">
        <v>-0.93476660686378665</v>
      </c>
      <c r="AV484" s="7">
        <v>-0.6690408327883679</v>
      </c>
      <c r="AW484" s="7">
        <v>0.80393774366694881</v>
      </c>
      <c r="AX484" s="7">
        <v>3.9673909342724629</v>
      </c>
      <c r="AY484" s="7" t="e">
        <v>#N/A</v>
      </c>
      <c r="AZ484" s="7">
        <v>75.141913631424472</v>
      </c>
      <c r="BA484" s="7">
        <v>3.9580863685755219</v>
      </c>
      <c r="BU484" t="b">
        <v>1</v>
      </c>
      <c r="BW484">
        <v>1</v>
      </c>
      <c r="BX484">
        <v>1</v>
      </c>
      <c r="BY484">
        <v>366</v>
      </c>
      <c r="BZ484">
        <v>0.01</v>
      </c>
      <c r="CA484">
        <v>61.392636420000002</v>
      </c>
    </row>
    <row r="485" spans="40:79" x14ac:dyDescent="0.25">
      <c r="AN485" t="str">
        <v>Central African Republic</v>
      </c>
      <c r="AO485" s="7">
        <v>58</v>
      </c>
      <c r="AP485" s="7">
        <v>54.254887890379834</v>
      </c>
      <c r="AQ485" s="7">
        <v>3.7451121096201661</v>
      </c>
      <c r="AR485" s="7">
        <v>2.530052094926002E-3</v>
      </c>
      <c r="AS485" s="7">
        <v>0.61159597474929495</v>
      </c>
      <c r="AT485" s="7">
        <v>1.8975309842456027E-4</v>
      </c>
      <c r="AU485" s="7">
        <v>-0.92910699827477605</v>
      </c>
      <c r="AV485" s="7">
        <v>-0.66571912019746271</v>
      </c>
      <c r="AW485" s="7">
        <v>0.78204601830665621</v>
      </c>
      <c r="AX485" s="7">
        <v>3.7546114722411428</v>
      </c>
      <c r="AY485" s="7" t="e">
        <v>#N/A</v>
      </c>
      <c r="AZ485" s="7">
        <v>54.254887890379834</v>
      </c>
      <c r="BA485" s="7">
        <v>3.7451121096201661</v>
      </c>
      <c r="BU485" t="b">
        <v>1</v>
      </c>
      <c r="BW485">
        <v>1</v>
      </c>
      <c r="BX485">
        <v>1</v>
      </c>
      <c r="BY485">
        <v>364</v>
      </c>
      <c r="BZ485">
        <v>0.01</v>
      </c>
      <c r="CA485">
        <v>63.07890158</v>
      </c>
    </row>
    <row r="486" spans="40:79" x14ac:dyDescent="0.25">
      <c r="AN486" t="str">
        <v>Central African Republic</v>
      </c>
      <c r="AO486" s="7">
        <v>49.9</v>
      </c>
      <c r="AP486" s="7">
        <v>53.63346721577367</v>
      </c>
      <c r="AQ486" s="7">
        <v>-3.7334672157736719</v>
      </c>
      <c r="AR486" s="7">
        <v>2.7200841629773098E-3</v>
      </c>
      <c r="AS486" s="7">
        <v>-0.60975238996038073</v>
      </c>
      <c r="AT486" s="7">
        <v>2.02816034530409E-4</v>
      </c>
      <c r="AU486" s="7">
        <v>-0.92910699827477605</v>
      </c>
      <c r="AV486" s="7">
        <v>-0.663738199832835</v>
      </c>
      <c r="AW486" s="7">
        <v>0.78086643541669831</v>
      </c>
      <c r="AX486" s="7">
        <v>-3.7436502595564174</v>
      </c>
      <c r="AY486" s="7" t="e">
        <v>#N/A</v>
      </c>
      <c r="AZ486" s="7">
        <v>53.63346721577367</v>
      </c>
      <c r="BA486" s="7">
        <v>-3.7334672157736719</v>
      </c>
      <c r="BU486" t="b">
        <v>1</v>
      </c>
      <c r="BW486">
        <v>1</v>
      </c>
      <c r="BX486">
        <v>1</v>
      </c>
      <c r="BY486">
        <v>369</v>
      </c>
      <c r="BZ486">
        <v>0.01</v>
      </c>
      <c r="CA486">
        <v>68.558391119999996</v>
      </c>
    </row>
    <row r="487" spans="40:79" x14ac:dyDescent="0.25">
      <c r="AN487" t="str">
        <v>Central African Republic</v>
      </c>
      <c r="AO487" s="7">
        <v>53</v>
      </c>
      <c r="AP487" s="7">
        <v>54.138084570424908</v>
      </c>
      <c r="AQ487" s="7">
        <v>-1.1380845704249083</v>
      </c>
      <c r="AR487" s="7">
        <v>2.553172341250434E-3</v>
      </c>
      <c r="AS487" s="7">
        <v>-0.18585718898983061</v>
      </c>
      <c r="AT487" s="7">
        <v>1.7683942820238442E-5</v>
      </c>
      <c r="AU487" s="7">
        <v>-0.92910699827477605</v>
      </c>
      <c r="AV487" s="7">
        <v>-0.66268788893343589</v>
      </c>
      <c r="AW487" s="7">
        <v>0.43111157371361608</v>
      </c>
      <c r="AX487" s="7">
        <v>-1.1409977342815052</v>
      </c>
      <c r="AY487" s="7" t="e">
        <v>#N/A</v>
      </c>
      <c r="AZ487" s="7">
        <v>54.138084570424908</v>
      </c>
      <c r="BA487" s="7">
        <v>-1.1380845704249083</v>
      </c>
      <c r="BU487" t="b">
        <v>1</v>
      </c>
      <c r="BW487">
        <v>1</v>
      </c>
      <c r="BX487">
        <v>1</v>
      </c>
      <c r="BY487">
        <v>371</v>
      </c>
      <c r="BZ487">
        <v>6.19</v>
      </c>
      <c r="CA487">
        <v>83.180712409999998</v>
      </c>
    </row>
    <row r="488" spans="40:79" x14ac:dyDescent="0.25">
      <c r="AN488" t="str">
        <v>Central African Republic</v>
      </c>
      <c r="AO488" s="7">
        <v>49.8</v>
      </c>
      <c r="AP488" s="7">
        <v>54.615411273896235</v>
      </c>
      <c r="AQ488" s="7">
        <v>-4.8154112738962382</v>
      </c>
      <c r="AR488" s="7">
        <v>2.3106497144791522E-3</v>
      </c>
      <c r="AS488" s="7">
        <v>-0.78629483448551918</v>
      </c>
      <c r="AT488" s="7">
        <v>2.8637797746357404E-4</v>
      </c>
      <c r="AU488" s="7">
        <v>-0.92910699827477605</v>
      </c>
      <c r="AV488" s="7">
        <v>-0.6623113312006127</v>
      </c>
      <c r="AW488" s="7">
        <v>0.88673267363141595</v>
      </c>
      <c r="AX488" s="7">
        <v>-4.8265637720981518</v>
      </c>
      <c r="AY488" s="7" t="e">
        <v>#N/A</v>
      </c>
      <c r="AZ488" s="7">
        <v>54.615411273896235</v>
      </c>
      <c r="BA488" s="7">
        <v>-4.8154112738962382</v>
      </c>
      <c r="BU488" t="b">
        <v>1</v>
      </c>
      <c r="BW488">
        <v>1</v>
      </c>
      <c r="BX488">
        <v>1</v>
      </c>
      <c r="BY488">
        <v>37</v>
      </c>
      <c r="BZ488">
        <v>6.15</v>
      </c>
      <c r="CA488">
        <v>100.8987451</v>
      </c>
    </row>
    <row r="489" spans="40:79" x14ac:dyDescent="0.25">
      <c r="AN489" t="str">
        <v>Central African Republic</v>
      </c>
      <c r="AO489" s="7">
        <v>49.2</v>
      </c>
      <c r="AP489" s="7">
        <v>54.476987924064574</v>
      </c>
      <c r="AQ489" s="7">
        <v>-5.2769879240645707</v>
      </c>
      <c r="AR489" s="7">
        <v>2.3492903328417099E-3</v>
      </c>
      <c r="AS489" s="7">
        <v>-0.86168106179663784</v>
      </c>
      <c r="AT489" s="7">
        <v>3.4968843346074762E-4</v>
      </c>
      <c r="AU489" s="7">
        <v>-0.92910699827477605</v>
      </c>
      <c r="AV489" s="7">
        <v>-0.66185028057730999</v>
      </c>
      <c r="AW489" s="7">
        <v>0.9282677748347391</v>
      </c>
      <c r="AX489" s="7">
        <v>-5.2894142939316993</v>
      </c>
      <c r="AY489" s="7" t="e">
        <v>#N/A</v>
      </c>
      <c r="AZ489" s="7">
        <v>54.476987924064574</v>
      </c>
      <c r="BA489" s="7">
        <v>-5.2769879240645707</v>
      </c>
      <c r="BU489" t="b">
        <v>1</v>
      </c>
      <c r="BW489">
        <v>1</v>
      </c>
      <c r="BX489">
        <v>1</v>
      </c>
      <c r="BY489">
        <v>373</v>
      </c>
      <c r="BZ489">
        <v>5.89</v>
      </c>
      <c r="CA489">
        <v>9.0425408919999999</v>
      </c>
    </row>
    <row r="490" spans="40:79" x14ac:dyDescent="0.25">
      <c r="AN490" t="str">
        <v>Central African Republic</v>
      </c>
      <c r="AO490" s="7">
        <v>48.6</v>
      </c>
      <c r="AP490" s="7">
        <v>54.123187514069315</v>
      </c>
      <c r="AQ490" s="7">
        <v>-5.5231875140693134</v>
      </c>
      <c r="AR490" s="7">
        <v>2.4601623289794597E-3</v>
      </c>
      <c r="AS490" s="7">
        <v>-0.90193319103331782</v>
      </c>
      <c r="AT490" s="7">
        <v>4.0124741686329717E-4</v>
      </c>
      <c r="AU490" s="7">
        <v>-0.92910699827477605</v>
      </c>
      <c r="AV490" s="7">
        <v>-0.65689712274008083</v>
      </c>
      <c r="AW490" s="7">
        <v>0.9497016326369655</v>
      </c>
      <c r="AX490" s="7">
        <v>-5.5368089629026027</v>
      </c>
      <c r="AY490" s="7" t="e">
        <v>#N/A</v>
      </c>
      <c r="AZ490" s="7">
        <v>54.123187514069315</v>
      </c>
      <c r="BA490" s="7">
        <v>-5.5231875140693134</v>
      </c>
      <c r="BU490" t="b">
        <v>1</v>
      </c>
      <c r="BW490">
        <v>1</v>
      </c>
      <c r="BX490">
        <v>1</v>
      </c>
      <c r="BY490">
        <v>382</v>
      </c>
      <c r="BZ490">
        <v>5.9</v>
      </c>
      <c r="CA490">
        <v>68.707304399999998</v>
      </c>
    </row>
    <row r="491" spans="40:79" x14ac:dyDescent="0.25">
      <c r="AN491" t="str">
        <v>Central African Republic</v>
      </c>
      <c r="AO491" s="7">
        <v>47.6</v>
      </c>
      <c r="AP491" s="7">
        <v>53.060296234613595</v>
      </c>
      <c r="AQ491" s="7">
        <v>-5.4602962346135939</v>
      </c>
      <c r="AR491" s="7">
        <v>2.819887804280728E-3</v>
      </c>
      <c r="AS491" s="7">
        <v>-0.89182389900142356</v>
      </c>
      <c r="AT491" s="7">
        <v>4.4982794225047765E-4</v>
      </c>
      <c r="AU491" s="7">
        <v>-0.92067294287512635</v>
      </c>
      <c r="AV491" s="7">
        <v>-0.65382682566400174</v>
      </c>
      <c r="AW491" s="7">
        <v>0.94436428299752184</v>
      </c>
      <c r="AX491" s="7">
        <v>-5.475737199160954</v>
      </c>
      <c r="AY491" s="7" t="e">
        <v>#N/A</v>
      </c>
      <c r="AZ491" s="7">
        <v>53.060296234613595</v>
      </c>
      <c r="BA491" s="7">
        <v>-5.4602962346135939</v>
      </c>
      <c r="BU491" t="b">
        <v>1</v>
      </c>
      <c r="BW491">
        <v>1</v>
      </c>
      <c r="BX491">
        <v>1</v>
      </c>
      <c r="BY491">
        <v>395</v>
      </c>
      <c r="BZ491">
        <v>5.44</v>
      </c>
      <c r="CA491">
        <v>7.5628929219999996</v>
      </c>
    </row>
    <row r="492" spans="40:79" x14ac:dyDescent="0.25">
      <c r="AN492" t="str">
        <v>Central African Republic</v>
      </c>
      <c r="AO492" s="7">
        <v>46.8</v>
      </c>
      <c r="AP492" s="7">
        <v>52.250153643978933</v>
      </c>
      <c r="AQ492" s="7">
        <v>-5.4501536439789362</v>
      </c>
      <c r="AR492" s="7">
        <v>3.1061992936540152E-3</v>
      </c>
      <c r="AS492" s="7">
        <v>-0.89029514180067792</v>
      </c>
      <c r="AT492" s="7">
        <v>4.9394480708090792E-4</v>
      </c>
      <c r="AU492" s="7">
        <v>-0.92067294287512635</v>
      </c>
      <c r="AV492" s="7">
        <v>-0.65041308606195636</v>
      </c>
      <c r="AW492" s="7">
        <v>0.94355452508091864</v>
      </c>
      <c r="AX492" s="7">
        <v>-5.4671356568946932</v>
      </c>
      <c r="AY492" s="7" t="e">
        <v>#N/A</v>
      </c>
      <c r="AZ492" s="7">
        <v>52.250153643978933</v>
      </c>
      <c r="BA492" s="7">
        <v>-5.4501536439789362</v>
      </c>
      <c r="BU492" t="b">
        <v>1</v>
      </c>
      <c r="BW492">
        <v>1</v>
      </c>
      <c r="BX492">
        <v>1</v>
      </c>
      <c r="BY492">
        <v>394</v>
      </c>
      <c r="BZ492">
        <v>5.22</v>
      </c>
      <c r="CA492">
        <v>0.96249705200000002</v>
      </c>
    </row>
    <row r="493" spans="40:79" x14ac:dyDescent="0.25">
      <c r="AN493" t="str">
        <v>Central African Republic</v>
      </c>
      <c r="AO493" s="7">
        <v>46.3</v>
      </c>
      <c r="AP493" s="7">
        <v>71.722907683760283</v>
      </c>
      <c r="AQ493" s="7">
        <v>-25.422907683760286</v>
      </c>
      <c r="AR493" s="7">
        <v>1.0187148205723932E-3</v>
      </c>
      <c r="AS493" s="7">
        <v>-4.1485492469938308</v>
      </c>
      <c r="AT493" s="7">
        <v>3.510086085035832E-3</v>
      </c>
      <c r="AU493" s="7">
        <v>-0.92067294287512635</v>
      </c>
      <c r="AV493" s="7">
        <v>-0.65026385912446627</v>
      </c>
      <c r="AW493" s="7">
        <v>2.0367987743009448</v>
      </c>
      <c r="AX493" s="7">
        <v>-25.448832786886555</v>
      </c>
      <c r="AY493" s="7" t="e">
        <v>#N/A</v>
      </c>
      <c r="AZ493" s="7">
        <v>71.722907683760283</v>
      </c>
      <c r="BA493" s="7">
        <v>-25.422907683760286</v>
      </c>
      <c r="BU493" t="b">
        <v>1</v>
      </c>
      <c r="BW493">
        <v>1</v>
      </c>
      <c r="BX493">
        <v>1</v>
      </c>
      <c r="BY493">
        <v>4</v>
      </c>
      <c r="BZ493">
        <v>5.03</v>
      </c>
      <c r="CA493">
        <v>73.032761949999994</v>
      </c>
    </row>
    <row r="494" spans="40:79" x14ac:dyDescent="0.25">
      <c r="AN494" t="str">
        <v>Central African Republic</v>
      </c>
      <c r="AO494" s="7">
        <v>45.9</v>
      </c>
      <c r="AP494" s="7">
        <v>51.529030192166928</v>
      </c>
      <c r="AQ494" s="7">
        <v>-5.6290301921669297</v>
      </c>
      <c r="AR494" s="7">
        <v>3.3713267586509585E-3</v>
      </c>
      <c r="AS494" s="7">
        <v>-0.91963733619710553</v>
      </c>
      <c r="AT494" s="7">
        <v>5.7217734095608855E-4</v>
      </c>
      <c r="AU494" s="7">
        <v>-0.92067294287512635</v>
      </c>
      <c r="AV494" s="7">
        <v>-0.64645685136802677</v>
      </c>
      <c r="AW494" s="7">
        <v>0.95897723445194749</v>
      </c>
      <c r="AX494" s="7">
        <v>-5.6480716873813774</v>
      </c>
      <c r="AY494" s="7" t="e">
        <v>#N/A</v>
      </c>
      <c r="AZ494" s="7">
        <v>51.529030192166928</v>
      </c>
      <c r="BA494" s="7">
        <v>-5.6290301921669297</v>
      </c>
      <c r="BU494" t="b">
        <v>1</v>
      </c>
      <c r="BW494">
        <v>1</v>
      </c>
      <c r="BX494">
        <v>1</v>
      </c>
      <c r="BY494">
        <v>412</v>
      </c>
      <c r="BZ494">
        <v>4.71</v>
      </c>
      <c r="CA494">
        <v>7.1773021320000003</v>
      </c>
    </row>
    <row r="495" spans="40:79" x14ac:dyDescent="0.25">
      <c r="AN495" t="str">
        <v>Central African Republic</v>
      </c>
      <c r="AO495" s="7">
        <v>45.7</v>
      </c>
      <c r="AP495" s="7">
        <v>51.485042537693609</v>
      </c>
      <c r="AQ495" s="7">
        <v>-5.7850425376936059</v>
      </c>
      <c r="AR495" s="7">
        <v>3.3884986116627662E-3</v>
      </c>
      <c r="AS495" s="7">
        <v>-0.94513384383782095</v>
      </c>
      <c r="AT495" s="7">
        <v>6.0743252515559141E-4</v>
      </c>
      <c r="AU495" s="7">
        <v>-0.91508644145116236</v>
      </c>
      <c r="AV495" s="7">
        <v>-0.64407740205264596</v>
      </c>
      <c r="AW495" s="7">
        <v>0.97217994416559583</v>
      </c>
      <c r="AX495" s="7">
        <v>-5.8047117955539429</v>
      </c>
      <c r="AY495" s="7" t="e">
        <v>#N/A</v>
      </c>
      <c r="AZ495" s="7">
        <v>51.485042537693609</v>
      </c>
      <c r="BA495" s="7">
        <v>-5.7850425376936059</v>
      </c>
      <c r="BU495" t="b">
        <v>1</v>
      </c>
      <c r="BW495">
        <v>1</v>
      </c>
      <c r="BX495">
        <v>1</v>
      </c>
      <c r="BY495">
        <v>412</v>
      </c>
      <c r="BZ495">
        <v>4.6399999999999997</v>
      </c>
      <c r="CA495">
        <v>67.639253019999998</v>
      </c>
    </row>
    <row r="496" spans="40:79" x14ac:dyDescent="0.25">
      <c r="AN496" t="str">
        <v>Central African Republic</v>
      </c>
      <c r="AO496" s="7">
        <v>45.7</v>
      </c>
      <c r="AP496" s="7">
        <v>71.925240508636065</v>
      </c>
      <c r="AQ496" s="7">
        <v>-26.225240508636062</v>
      </c>
      <c r="AR496" s="7">
        <v>1.0600819371337574E-3</v>
      </c>
      <c r="AS496" s="7">
        <v>-4.2795637613659263</v>
      </c>
      <c r="AT496" s="7">
        <v>3.8871299959137608E-3</v>
      </c>
      <c r="AU496" s="7">
        <v>-0.91508644145116236</v>
      </c>
      <c r="AV496" s="7">
        <v>-0.64385253047443414</v>
      </c>
      <c r="AW496" s="7">
        <v>2.068710651919675</v>
      </c>
      <c r="AX496" s="7">
        <v>-26.253070914907248</v>
      </c>
      <c r="AY496" s="7" t="e">
        <v>#N/A</v>
      </c>
      <c r="AZ496" s="7">
        <v>71.925240508636065</v>
      </c>
      <c r="BA496" s="7">
        <v>-26.225240508636062</v>
      </c>
      <c r="BU496" t="b">
        <v>1</v>
      </c>
      <c r="BW496">
        <v>1</v>
      </c>
      <c r="BX496">
        <v>1</v>
      </c>
      <c r="BY496">
        <v>47</v>
      </c>
      <c r="BZ496">
        <v>4.58</v>
      </c>
      <c r="CA496">
        <v>53.70597428</v>
      </c>
    </row>
    <row r="497" spans="40:79" x14ac:dyDescent="0.25">
      <c r="AN497" t="str">
        <v>Central African Republic</v>
      </c>
      <c r="AO497" s="7">
        <v>45.6</v>
      </c>
      <c r="AP497" s="7">
        <v>71.598437391167892</v>
      </c>
      <c r="AQ497" s="7">
        <v>-25.99843739116789</v>
      </c>
      <c r="AR497" s="7">
        <v>1.0163152882128482E-3</v>
      </c>
      <c r="AS497" s="7">
        <v>-4.2424599762669564</v>
      </c>
      <c r="AT497" s="7">
        <v>3.6621452584167475E-3</v>
      </c>
      <c r="AU497" s="7">
        <v>-0.91508644145116236</v>
      </c>
      <c r="AV497" s="7">
        <v>-0.64357258419012275</v>
      </c>
      <c r="AW497" s="7">
        <v>2.0597232766240605</v>
      </c>
      <c r="AX497" s="7">
        <v>-26.024886881579651</v>
      </c>
      <c r="AY497" s="7" t="e">
        <v>#N/A</v>
      </c>
      <c r="AZ497" s="7">
        <v>71.598437391167892</v>
      </c>
      <c r="BA497" s="7">
        <v>-25.99843739116789</v>
      </c>
      <c r="BU497" t="b">
        <v>1</v>
      </c>
      <c r="BW497">
        <v>1</v>
      </c>
      <c r="BX497">
        <v>1</v>
      </c>
      <c r="BY497">
        <v>41</v>
      </c>
      <c r="BZ497">
        <v>4.43</v>
      </c>
      <c r="CA497">
        <v>41.736292210000002</v>
      </c>
    </row>
    <row r="498" spans="40:79" x14ac:dyDescent="0.25">
      <c r="AN498" t="str">
        <v>Central African Republic</v>
      </c>
      <c r="AO498" s="7">
        <v>45.6</v>
      </c>
      <c r="AP498" s="7">
        <v>71.795950033896631</v>
      </c>
      <c r="AQ498" s="7">
        <v>-26.195950033896629</v>
      </c>
      <c r="AR498" s="7">
        <v>1.0364137906725859E-3</v>
      </c>
      <c r="AS498" s="7">
        <v>-4.2747333567119101</v>
      </c>
      <c r="AT498" s="7">
        <v>3.7916791566819956E-3</v>
      </c>
      <c r="AU498" s="7">
        <v>-0.91508644145116236</v>
      </c>
      <c r="AV498" s="7">
        <v>-0.6429253872424634</v>
      </c>
      <c r="AW498" s="7">
        <v>2.0675428306837831</v>
      </c>
      <c r="AX498" s="7">
        <v>-26.223128045437491</v>
      </c>
      <c r="AY498" s="7" t="e">
        <v>#N/A</v>
      </c>
      <c r="AZ498" s="7">
        <v>71.795950033896631</v>
      </c>
      <c r="BA498" s="7">
        <v>-26.195950033896629</v>
      </c>
      <c r="BU498" t="b">
        <v>1</v>
      </c>
      <c r="BW498">
        <v>1</v>
      </c>
      <c r="BX498">
        <v>1</v>
      </c>
      <c r="BY498">
        <v>394</v>
      </c>
      <c r="BZ498">
        <v>3.91</v>
      </c>
      <c r="CA498">
        <v>4.7205935309999996</v>
      </c>
    </row>
    <row r="499" spans="40:79" x14ac:dyDescent="0.25">
      <c r="AN499" t="str">
        <v>Central African Republic</v>
      </c>
      <c r="AO499" s="7">
        <v>46</v>
      </c>
      <c r="AP499" s="7">
        <v>72.012125513758193</v>
      </c>
      <c r="AQ499" s="7">
        <v>-26.012125513758193</v>
      </c>
      <c r="AR499" s="7">
        <v>1.0731553586852552E-3</v>
      </c>
      <c r="AS499" s="7">
        <v>-4.244814384742007</v>
      </c>
      <c r="AT499" s="7">
        <v>3.8714737472441171E-3</v>
      </c>
      <c r="AU499" s="7">
        <v>-0.91508644145116236</v>
      </c>
      <c r="AV499" s="7">
        <v>-0.64226299008247456</v>
      </c>
      <c r="AW499" s="7">
        <v>2.0602947324938747</v>
      </c>
      <c r="AX499" s="7">
        <v>-26.04007055501485</v>
      </c>
      <c r="AY499" s="7" t="e">
        <v>#N/A</v>
      </c>
      <c r="AZ499" s="7">
        <v>72.012125513758193</v>
      </c>
      <c r="BA499" s="7">
        <v>-26.012125513758193</v>
      </c>
      <c r="BU499" t="b">
        <v>0</v>
      </c>
      <c r="BW499">
        <v>1</v>
      </c>
      <c r="BX499">
        <v>1</v>
      </c>
      <c r="BY499">
        <v>64</v>
      </c>
      <c r="BZ499">
        <v>0</v>
      </c>
      <c r="CA499">
        <v>0</v>
      </c>
    </row>
    <row r="500" spans="40:79" x14ac:dyDescent="0.25">
      <c r="AN500" t="str">
        <v>Chad</v>
      </c>
      <c r="AO500" s="7">
        <v>52.6</v>
      </c>
      <c r="AP500" s="7">
        <v>57.554749126005511</v>
      </c>
      <c r="AQ500" s="7">
        <v>-4.9547491260055097</v>
      </c>
      <c r="AR500" s="7">
        <v>1.6848759242099167E-3</v>
      </c>
      <c r="AS500" s="7">
        <v>-0.80879330957777651</v>
      </c>
      <c r="AT500" s="7">
        <v>2.2080320338688225E-4</v>
      </c>
      <c r="AU500" s="7">
        <v>-0.91508644145116236</v>
      </c>
      <c r="AV500" s="7">
        <v>-0.64136529118505403</v>
      </c>
      <c r="AW500" s="7">
        <v>0.89932936657143392</v>
      </c>
      <c r="AX500" s="7">
        <v>-4.9631113528330708</v>
      </c>
      <c r="AY500" s="7" t="e">
        <v>#N/A</v>
      </c>
      <c r="AZ500" s="7">
        <v>57.554749126005511</v>
      </c>
      <c r="BA500" s="7">
        <v>-4.9547491260055097</v>
      </c>
      <c r="BU500" t="b">
        <v>1</v>
      </c>
      <c r="BW500">
        <v>1</v>
      </c>
      <c r="BX500">
        <v>1</v>
      </c>
      <c r="BY500">
        <v>65</v>
      </c>
      <c r="BZ500">
        <v>8.1</v>
      </c>
      <c r="CA500">
        <v>102.1902168</v>
      </c>
    </row>
    <row r="501" spans="40:79" x14ac:dyDescent="0.25">
      <c r="AN501" t="str">
        <v>Chad</v>
      </c>
      <c r="AO501" s="7">
        <v>52.2</v>
      </c>
      <c r="AP501" s="7">
        <v>57.655225664646935</v>
      </c>
      <c r="AQ501" s="7">
        <v>-5.4552256646469317</v>
      </c>
      <c r="AR501" s="7">
        <v>1.588153158077526E-3</v>
      </c>
      <c r="AS501" s="7">
        <v>-0.89044595101251223</v>
      </c>
      <c r="AT501" s="7">
        <v>2.5224802788183443E-4</v>
      </c>
      <c r="AU501" s="7">
        <v>-0.90675982209422668</v>
      </c>
      <c r="AV501" s="7">
        <v>-0.62429559744084373</v>
      </c>
      <c r="AW501" s="7">
        <v>0.943634437169666</v>
      </c>
      <c r="AX501" s="7">
        <v>-5.4639031797372608</v>
      </c>
      <c r="AY501" s="7" t="e">
        <v>#N/A</v>
      </c>
      <c r="AZ501" s="7">
        <v>57.655225664646935</v>
      </c>
      <c r="BA501" s="7">
        <v>-5.4552256646469317</v>
      </c>
      <c r="BU501" t="b">
        <v>1</v>
      </c>
      <c r="BW501">
        <v>1</v>
      </c>
      <c r="BX501">
        <v>1</v>
      </c>
      <c r="BY501">
        <v>67</v>
      </c>
      <c r="BZ501">
        <v>8.1999999999999993</v>
      </c>
      <c r="CA501">
        <v>9733.2280190000001</v>
      </c>
    </row>
    <row r="502" spans="40:79" x14ac:dyDescent="0.25">
      <c r="AN502" t="str">
        <v>Chad</v>
      </c>
      <c r="AO502" s="7">
        <v>51.8</v>
      </c>
      <c r="AP502" s="7">
        <v>57.591919409564738</v>
      </c>
      <c r="AQ502" s="7">
        <v>-5.7919194095647413</v>
      </c>
      <c r="AR502" s="7">
        <v>1.6007611833257036E-3</v>
      </c>
      <c r="AS502" s="7">
        <v>-0.94540979020262894</v>
      </c>
      <c r="AT502" s="7">
        <v>2.8661075931102131E-4</v>
      </c>
      <c r="AU502" s="7">
        <v>-0.90675982209422668</v>
      </c>
      <c r="AV502" s="7">
        <v>-0.62419549489136428</v>
      </c>
      <c r="AW502" s="7">
        <v>0.97232185525299641</v>
      </c>
      <c r="AX502" s="7">
        <v>-5.8012057545531155</v>
      </c>
      <c r="AY502" s="7" t="e">
        <v>#N/A</v>
      </c>
      <c r="AZ502" s="7">
        <v>57.591919409564738</v>
      </c>
      <c r="BA502" s="7">
        <v>-5.7919194095647413</v>
      </c>
      <c r="BU502" t="b">
        <v>1</v>
      </c>
      <c r="BW502">
        <v>1</v>
      </c>
      <c r="BX502">
        <v>1</v>
      </c>
      <c r="BY502">
        <v>68</v>
      </c>
      <c r="BZ502">
        <v>8.3000000000000007</v>
      </c>
      <c r="CA502">
        <v>9748.6362370000006</v>
      </c>
    </row>
    <row r="503" spans="40:79" x14ac:dyDescent="0.25">
      <c r="AN503" t="str">
        <v>Chad</v>
      </c>
      <c r="AO503" s="7">
        <v>51.6</v>
      </c>
      <c r="AP503" s="7">
        <v>57.663993051918617</v>
      </c>
      <c r="AQ503" s="7">
        <v>-6.0639930519186152</v>
      </c>
      <c r="AR503" s="7">
        <v>1.5941626752799466E-3</v>
      </c>
      <c r="AS503" s="7">
        <v>-0.98981685498229821</v>
      </c>
      <c r="AT503" s="7">
        <v>3.1287092812974383E-4</v>
      </c>
      <c r="AU503" s="7">
        <v>-0.90675982209422668</v>
      </c>
      <c r="AV503" s="7">
        <v>-0.62342697936298563</v>
      </c>
      <c r="AW503" s="7">
        <v>0.9948953990155438</v>
      </c>
      <c r="AX503" s="7">
        <v>-6.0736754786684708</v>
      </c>
      <c r="AY503" s="7" t="e">
        <v>#N/A</v>
      </c>
      <c r="AZ503" s="7">
        <v>57.663993051918617</v>
      </c>
      <c r="BA503" s="7">
        <v>-6.0639930519186152</v>
      </c>
      <c r="BU503" t="b">
        <v>1</v>
      </c>
      <c r="BW503">
        <v>1</v>
      </c>
      <c r="BX503">
        <v>1</v>
      </c>
      <c r="BY503">
        <v>68</v>
      </c>
      <c r="BZ503">
        <v>8.1999999999999993</v>
      </c>
      <c r="CA503">
        <v>971.92803839999999</v>
      </c>
    </row>
    <row r="504" spans="40:79" x14ac:dyDescent="0.25">
      <c r="AN504" t="str">
        <v>Chad</v>
      </c>
      <c r="AO504" s="7">
        <v>51.2</v>
      </c>
      <c r="AP504" s="7">
        <v>57.670905111666329</v>
      </c>
      <c r="AQ504" s="7">
        <v>-6.4709051116663261</v>
      </c>
      <c r="AR504" s="7">
        <v>1.5959158579656784E-3</v>
      </c>
      <c r="AS504" s="7">
        <v>-1.0562374519939994</v>
      </c>
      <c r="AT504" s="7">
        <v>3.5666193559058578E-4</v>
      </c>
      <c r="AU504" s="7">
        <v>-0.90675982209422668</v>
      </c>
      <c r="AV504" s="7">
        <v>-0.62105379194977428</v>
      </c>
      <c r="AW504" s="7">
        <v>1.0277341348782765</v>
      </c>
      <c r="AX504" s="7">
        <v>-6.481248639148963</v>
      </c>
      <c r="AY504" s="7" t="e">
        <v>#N/A</v>
      </c>
      <c r="AZ504" s="7">
        <v>57.670905111666329</v>
      </c>
      <c r="BA504" s="7">
        <v>-6.4709051116663261</v>
      </c>
      <c r="BU504" t="b">
        <v>1</v>
      </c>
      <c r="BW504">
        <v>1</v>
      </c>
      <c r="BX504">
        <v>1</v>
      </c>
      <c r="BY504">
        <v>7</v>
      </c>
      <c r="BZ504">
        <v>8.4</v>
      </c>
      <c r="CA504">
        <v>8649.6749110000001</v>
      </c>
    </row>
    <row r="505" spans="40:79" x14ac:dyDescent="0.25">
      <c r="AN505" t="str">
        <v>Chad</v>
      </c>
      <c r="AO505" s="7">
        <v>57</v>
      </c>
      <c r="AP505" s="7">
        <v>72.135504831061624</v>
      </c>
      <c r="AQ505" s="7">
        <v>-15.135504831061624</v>
      </c>
      <c r="AR505" s="7">
        <v>1.3438148061854795E-3</v>
      </c>
      <c r="AS505" s="7">
        <v>-2.4702369780242823</v>
      </c>
      <c r="AT505" s="7">
        <v>1.6422174345310824E-3</v>
      </c>
      <c r="AU505" s="7">
        <v>-0.90675982209422668</v>
      </c>
      <c r="AV505" s="7">
        <v>-0.62052327649229155</v>
      </c>
      <c r="AW505" s="7">
        <v>1.5716987554949207</v>
      </c>
      <c r="AX505" s="7">
        <v>-15.15587151560494</v>
      </c>
      <c r="AY505" s="7" t="e">
        <v>#N/A</v>
      </c>
      <c r="AZ505" s="7">
        <v>72.135504831061624</v>
      </c>
      <c r="BA505" s="7">
        <v>-15.135504831061624</v>
      </c>
      <c r="BU505" t="b">
        <v>1</v>
      </c>
      <c r="BW505">
        <v>1</v>
      </c>
      <c r="BX505">
        <v>1</v>
      </c>
      <c r="BY505">
        <v>72</v>
      </c>
      <c r="BZ505">
        <v>8.4</v>
      </c>
      <c r="CA505">
        <v>864.94992999999999</v>
      </c>
    </row>
    <row r="506" spans="40:79" x14ac:dyDescent="0.25">
      <c r="AN506" t="str">
        <v>Chad</v>
      </c>
      <c r="AO506" s="7">
        <v>49.6</v>
      </c>
      <c r="AP506" s="7">
        <v>56.325151717075897</v>
      </c>
      <c r="AQ506" s="7">
        <v>-6.7251517170758959</v>
      </c>
      <c r="AR506" s="7">
        <v>1.9115611371100217E-3</v>
      </c>
      <c r="AS506" s="7">
        <v>-1.0979113617331839</v>
      </c>
      <c r="AT506" s="7">
        <v>4.6172535293818797E-4</v>
      </c>
      <c r="AU506" s="7">
        <v>-0.90675982209422668</v>
      </c>
      <c r="AV506" s="7">
        <v>-0.61470948379592039</v>
      </c>
      <c r="AW506" s="7">
        <v>1.0478126558374756</v>
      </c>
      <c r="AX506" s="7">
        <v>-6.738031876952487</v>
      </c>
      <c r="AY506" s="7" t="e">
        <v>#N/A</v>
      </c>
      <c r="AZ506" s="7">
        <v>56.325151717075897</v>
      </c>
      <c r="BA506" s="7">
        <v>-6.7251517170758959</v>
      </c>
      <c r="BU506" t="b">
        <v>1</v>
      </c>
      <c r="BW506">
        <v>1</v>
      </c>
      <c r="BX506">
        <v>1</v>
      </c>
      <c r="BY506">
        <v>74</v>
      </c>
      <c r="BZ506">
        <v>8.3000000000000007</v>
      </c>
      <c r="CA506">
        <v>8433.9368140000006</v>
      </c>
    </row>
    <row r="507" spans="40:79" x14ac:dyDescent="0.25">
      <c r="AN507" t="str">
        <v>Chad</v>
      </c>
      <c r="AO507" s="7">
        <v>49.4</v>
      </c>
      <c r="AP507" s="7">
        <v>56.287503878540107</v>
      </c>
      <c r="AQ507" s="7">
        <v>-6.8875038785401088</v>
      </c>
      <c r="AR507" s="7">
        <v>1.9157035359921111E-3</v>
      </c>
      <c r="AS507" s="7">
        <v>-1.1244184179836092</v>
      </c>
      <c r="AT507" s="7">
        <v>4.8534099417294027E-4</v>
      </c>
      <c r="AU507" s="7">
        <v>-0.90675982209422668</v>
      </c>
      <c r="AV507" s="7">
        <v>-0.61301843263904332</v>
      </c>
      <c r="AW507" s="7">
        <v>1.0603859759463103</v>
      </c>
      <c r="AX507" s="7">
        <v>-6.9007236191782733</v>
      </c>
      <c r="AY507" s="7" t="e">
        <v>#N/A</v>
      </c>
      <c r="AZ507" s="7">
        <v>56.287503878540107</v>
      </c>
      <c r="BA507" s="7">
        <v>-6.8875038785401088</v>
      </c>
      <c r="BU507" t="b">
        <v>1</v>
      </c>
      <c r="BW507">
        <v>1</v>
      </c>
      <c r="BX507">
        <v>1</v>
      </c>
      <c r="BY507">
        <v>74</v>
      </c>
      <c r="BZ507">
        <v>8.3000000000000007</v>
      </c>
      <c r="CA507">
        <v>7946.7435809999997</v>
      </c>
    </row>
    <row r="508" spans="40:79" x14ac:dyDescent="0.25">
      <c r="AN508" t="str">
        <v>Chad</v>
      </c>
      <c r="AO508" s="7">
        <v>48.5</v>
      </c>
      <c r="AP508" s="7">
        <v>55.431504225729952</v>
      </c>
      <c r="AQ508" s="7">
        <v>-6.9315042257299524</v>
      </c>
      <c r="AR508" s="7">
        <v>2.1504564502926927E-3</v>
      </c>
      <c r="AS508" s="7">
        <v>-1.1317347899143102</v>
      </c>
      <c r="AT508" s="7">
        <v>5.520582666470648E-4</v>
      </c>
      <c r="AU508" s="7">
        <v>-0.89712419234731</v>
      </c>
      <c r="AV508" s="7">
        <v>-0.60975238996038073</v>
      </c>
      <c r="AW508" s="7">
        <v>1.0638302448766486</v>
      </c>
      <c r="AX508" s="7">
        <v>-6.9464422472671732</v>
      </c>
      <c r="AY508" s="7" t="e">
        <v>#N/A</v>
      </c>
      <c r="AZ508" s="7">
        <v>55.431504225729952</v>
      </c>
      <c r="BA508" s="7">
        <v>-6.9315042257299524</v>
      </c>
      <c r="BU508" t="b">
        <v>1</v>
      </c>
      <c r="BW508">
        <v>1</v>
      </c>
      <c r="BX508">
        <v>1</v>
      </c>
      <c r="BY508">
        <v>75</v>
      </c>
      <c r="BZ508">
        <v>8.1999999999999993</v>
      </c>
      <c r="CA508">
        <v>771.18176860000005</v>
      </c>
    </row>
    <row r="509" spans="40:79" x14ac:dyDescent="0.25">
      <c r="AN509" t="str">
        <v>Chad</v>
      </c>
      <c r="AO509" s="7">
        <v>48.6</v>
      </c>
      <c r="AP509" s="7">
        <v>71.719955516868609</v>
      </c>
      <c r="AQ509" s="7">
        <v>-23.119955516868608</v>
      </c>
      <c r="AR509" s="7">
        <v>1.2858709945765981E-3</v>
      </c>
      <c r="AS509" s="7">
        <v>-3.7732545358928782</v>
      </c>
      <c r="AT509" s="7">
        <v>3.6662190297283856E-3</v>
      </c>
      <c r="AU509" s="7">
        <v>-0.89712419234731</v>
      </c>
      <c r="AV509" s="7">
        <v>-0.60897841404680897</v>
      </c>
      <c r="AW509" s="7">
        <v>1.9424866887299068</v>
      </c>
      <c r="AX509" s="7">
        <v>-23.149723074302333</v>
      </c>
      <c r="AY509" s="7" t="e">
        <v>#N/A</v>
      </c>
      <c r="AZ509" s="7">
        <v>71.719955516868609</v>
      </c>
      <c r="BA509" s="7">
        <v>-23.119955516868608</v>
      </c>
      <c r="BU509" t="b">
        <v>1</v>
      </c>
      <c r="BW509">
        <v>1</v>
      </c>
      <c r="BX509">
        <v>1</v>
      </c>
      <c r="BY509">
        <v>76</v>
      </c>
      <c r="BZ509">
        <v>8</v>
      </c>
      <c r="CA509">
        <v>6333.1779669999996</v>
      </c>
    </row>
    <row r="510" spans="40:79" x14ac:dyDescent="0.25">
      <c r="AN510" t="str">
        <v>Chad</v>
      </c>
      <c r="AO510" s="7">
        <v>48.5</v>
      </c>
      <c r="AP510" s="7">
        <v>71.772776458386588</v>
      </c>
      <c r="AQ510" s="7">
        <v>-23.272776458386588</v>
      </c>
      <c r="AR510" s="7">
        <v>1.3043795058952938E-3</v>
      </c>
      <c r="AS510" s="7">
        <v>-3.7982306229871212</v>
      </c>
      <c r="AT510" s="7">
        <v>3.7684562594091499E-3</v>
      </c>
      <c r="AU510" s="7">
        <v>-0.89712419234731</v>
      </c>
      <c r="AV510" s="7">
        <v>-0.60586620610326436</v>
      </c>
      <c r="AW510" s="7">
        <v>1.9489049804921534</v>
      </c>
      <c r="AX510" s="7">
        <v>-23.303172639199502</v>
      </c>
      <c r="AY510" s="7" t="e">
        <v>#N/A</v>
      </c>
      <c r="AZ510" s="7">
        <v>71.772776458386588</v>
      </c>
      <c r="BA510" s="7">
        <v>-23.272776458386588</v>
      </c>
      <c r="BU510" t="b">
        <v>1</v>
      </c>
      <c r="BW510">
        <v>1</v>
      </c>
      <c r="BX510">
        <v>1</v>
      </c>
      <c r="BY510">
        <v>77</v>
      </c>
      <c r="BZ510">
        <v>7.8</v>
      </c>
      <c r="CA510">
        <v>5513.3299239999997</v>
      </c>
    </row>
    <row r="511" spans="40:79" x14ac:dyDescent="0.25">
      <c r="AN511" t="str">
        <v>Chad</v>
      </c>
      <c r="AO511" s="7">
        <v>48.4</v>
      </c>
      <c r="AP511" s="7">
        <v>71.849954203660786</v>
      </c>
      <c r="AQ511" s="7">
        <v>-23.449954203660788</v>
      </c>
      <c r="AR511" s="7">
        <v>1.3085739980736519E-3</v>
      </c>
      <c r="AS511" s="7">
        <v>-3.8271549321169145</v>
      </c>
      <c r="AT511" s="7">
        <v>3.8383895510555417E-3</v>
      </c>
      <c r="AU511" s="7">
        <v>-0.89712419234731</v>
      </c>
      <c r="AV511" s="7">
        <v>-0.60566087939925151</v>
      </c>
      <c r="AW511" s="7">
        <v>1.9563115631506436</v>
      </c>
      <c r="AX511" s="7">
        <v>-23.480680411504359</v>
      </c>
      <c r="AY511" s="7" t="e">
        <v>#N/A</v>
      </c>
      <c r="AZ511" s="7">
        <v>71.849954203660786</v>
      </c>
      <c r="BA511" s="7">
        <v>-23.449954203660788</v>
      </c>
      <c r="BU511" t="b">
        <v>1</v>
      </c>
      <c r="BW511">
        <v>1</v>
      </c>
      <c r="BX511">
        <v>1</v>
      </c>
      <c r="BY511">
        <v>78</v>
      </c>
      <c r="BZ511">
        <v>7.7</v>
      </c>
      <c r="CA511">
        <v>4687.8455649999996</v>
      </c>
    </row>
    <row r="512" spans="40:79" x14ac:dyDescent="0.25">
      <c r="AN512" t="str">
        <v>Chad</v>
      </c>
      <c r="AO512" s="7">
        <v>48.1</v>
      </c>
      <c r="AP512" s="7">
        <v>71.826709596522477</v>
      </c>
      <c r="AQ512" s="7">
        <v>-23.726709596522475</v>
      </c>
      <c r="AR512" s="7">
        <v>1.3214573184539636E-3</v>
      </c>
      <c r="AS512" s="7">
        <v>-3.8723478339771793</v>
      </c>
      <c r="AT512" s="7">
        <v>3.9683150048983535E-3</v>
      </c>
      <c r="AU512" s="7">
        <v>-0.89712419234731</v>
      </c>
      <c r="AV512" s="7">
        <v>-0.59748119355176255</v>
      </c>
      <c r="AW512" s="7">
        <v>1.9678282023533404</v>
      </c>
      <c r="AX512" s="7">
        <v>-23.75810491813915</v>
      </c>
      <c r="AY512" s="7" t="e">
        <v>#N/A</v>
      </c>
      <c r="AZ512" s="7">
        <v>71.826709596522477</v>
      </c>
      <c r="BA512" s="7">
        <v>-23.726709596522475</v>
      </c>
      <c r="BU512" t="b">
        <v>1</v>
      </c>
      <c r="BW512">
        <v>1</v>
      </c>
      <c r="BX512">
        <v>1</v>
      </c>
      <c r="BY512">
        <v>79</v>
      </c>
      <c r="BZ512">
        <v>7.7</v>
      </c>
      <c r="CA512">
        <v>3895.8563079999999</v>
      </c>
    </row>
    <row r="513" spans="40:79" x14ac:dyDescent="0.25">
      <c r="AN513" t="str">
        <v>Chad</v>
      </c>
      <c r="AO513" s="7">
        <v>48</v>
      </c>
      <c r="AP513" s="7">
        <v>73.547874855758053</v>
      </c>
      <c r="AQ513" s="7">
        <v>-25.547874855758053</v>
      </c>
      <c r="AR513" s="7">
        <v>1.6632823686881341E-3</v>
      </c>
      <c r="AS513" s="7">
        <v>-4.1702871862152309</v>
      </c>
      <c r="AT513" s="7">
        <v>5.7949656042386175E-3</v>
      </c>
      <c r="AU513" s="7">
        <v>-0.89712419234731</v>
      </c>
      <c r="AV513" s="7">
        <v>-0.59609824225240049</v>
      </c>
      <c r="AW513" s="7">
        <v>2.0421281023028968</v>
      </c>
      <c r="AX513" s="7">
        <v>-25.590438981723345</v>
      </c>
      <c r="AY513" s="7" t="e">
        <v>#N/A</v>
      </c>
      <c r="AZ513" s="7">
        <v>73.547874855758053</v>
      </c>
      <c r="BA513" s="7">
        <v>-25.547874855758053</v>
      </c>
      <c r="BU513" t="b">
        <v>1</v>
      </c>
      <c r="BW513">
        <v>1</v>
      </c>
      <c r="BX513">
        <v>1</v>
      </c>
      <c r="BY513">
        <v>8</v>
      </c>
      <c r="BZ513">
        <v>7.6</v>
      </c>
      <c r="CA513">
        <v>3665.0897030000001</v>
      </c>
    </row>
    <row r="514" spans="40:79" x14ac:dyDescent="0.25">
      <c r="AN514" t="str">
        <v>Chad</v>
      </c>
      <c r="AO514" s="7">
        <v>47.6</v>
      </c>
      <c r="AP514" s="7">
        <v>71.752083168964788</v>
      </c>
      <c r="AQ514" s="7">
        <v>-24.152083168964786</v>
      </c>
      <c r="AR514" s="7">
        <v>1.3362564109511408E-3</v>
      </c>
      <c r="AS514" s="7">
        <v>-3.9418006754313049</v>
      </c>
      <c r="AT514" s="7">
        <v>4.1580512079404707E-3</v>
      </c>
      <c r="AU514" s="7">
        <v>-0.89712419234731</v>
      </c>
      <c r="AV514" s="7">
        <v>-0.59493010637289911</v>
      </c>
      <c r="AW514" s="7">
        <v>1.9853968559034501</v>
      </c>
      <c r="AX514" s="7">
        <v>-24.184399728146527</v>
      </c>
      <c r="AY514" s="7" t="e">
        <v>#N/A</v>
      </c>
      <c r="AZ514" s="7">
        <v>71.752083168964788</v>
      </c>
      <c r="BA514" s="7">
        <v>-24.152083168964786</v>
      </c>
      <c r="BU514" t="b">
        <v>1</v>
      </c>
      <c r="BW514">
        <v>1</v>
      </c>
      <c r="BX514">
        <v>1</v>
      </c>
      <c r="BY514">
        <v>82</v>
      </c>
      <c r="BZ514">
        <v>7.6</v>
      </c>
      <c r="CA514">
        <v>3787.4945600000001</v>
      </c>
    </row>
    <row r="515" spans="40:79" x14ac:dyDescent="0.25">
      <c r="AN515" t="str">
        <v>Chile</v>
      </c>
      <c r="AO515" s="7">
        <v>83</v>
      </c>
      <c r="AP515" s="7">
        <v>74.056160399967098</v>
      </c>
      <c r="AQ515" s="7">
        <v>8.9438396000329021</v>
      </c>
      <c r="AR515" s="7">
        <v>1.4663743590315709E-3</v>
      </c>
      <c r="AS515" s="7">
        <v>1.459796642236675</v>
      </c>
      <c r="AT515" s="7">
        <v>6.2588836753615853E-4</v>
      </c>
      <c r="AU515" s="7">
        <v>-0.89712419234731</v>
      </c>
      <c r="AV515" s="7">
        <v>-0.59446416653884504</v>
      </c>
      <c r="AW515" s="7">
        <v>1.2082204443878091</v>
      </c>
      <c r="AX515" s="7">
        <v>8.9569738768604452</v>
      </c>
      <c r="AY515" s="7" t="e">
        <v>#N/A</v>
      </c>
      <c r="AZ515" s="7">
        <v>74.056160399967098</v>
      </c>
      <c r="BA515" s="7">
        <v>8.9438396000329021</v>
      </c>
      <c r="BU515" t="b">
        <v>0</v>
      </c>
      <c r="BW515">
        <v>1</v>
      </c>
      <c r="BX515">
        <v>1</v>
      </c>
      <c r="BY515">
        <v>397</v>
      </c>
      <c r="BZ515">
        <v>0</v>
      </c>
      <c r="CA515">
        <v>0</v>
      </c>
    </row>
    <row r="516" spans="40:79" x14ac:dyDescent="0.25">
      <c r="AN516" t="str">
        <v>Chile</v>
      </c>
      <c r="AO516" s="7">
        <v>81</v>
      </c>
      <c r="AP516" s="7">
        <v>74.081366513713064</v>
      </c>
      <c r="AQ516" s="7">
        <v>6.9186334862869359</v>
      </c>
      <c r="AR516" s="7">
        <v>1.5057909318377562E-3</v>
      </c>
      <c r="AS516" s="7">
        <v>1.1292686062966633</v>
      </c>
      <c r="AT516" s="7">
        <v>3.8463042292149991E-4</v>
      </c>
      <c r="AU516" s="7">
        <v>-0.89712419234731</v>
      </c>
      <c r="AV516" s="7">
        <v>-0.5920822355993518</v>
      </c>
      <c r="AW516" s="7">
        <v>1.0626705069289648</v>
      </c>
      <c r="AX516" s="7">
        <v>6.929067212862158</v>
      </c>
      <c r="AY516" s="7" t="e">
        <v>#N/A</v>
      </c>
      <c r="AZ516" s="7">
        <v>74.081366513713064</v>
      </c>
      <c r="BA516" s="7">
        <v>6.9186334862869359</v>
      </c>
      <c r="BU516" t="b">
        <v>1</v>
      </c>
      <c r="BW516">
        <v>1</v>
      </c>
      <c r="BX516">
        <v>1</v>
      </c>
      <c r="BY516">
        <v>437</v>
      </c>
      <c r="BZ516">
        <v>0.01</v>
      </c>
      <c r="CA516">
        <v>53.439643230000001</v>
      </c>
    </row>
    <row r="517" spans="40:79" x14ac:dyDescent="0.25">
      <c r="AN517" t="str">
        <v>Chile</v>
      </c>
      <c r="AO517" s="7">
        <v>79.900000000000006</v>
      </c>
      <c r="AP517" s="7">
        <v>73.804414100685023</v>
      </c>
      <c r="AQ517" s="7">
        <v>6.0955858993149832</v>
      </c>
      <c r="AR517" s="7">
        <v>1.340093199128E-3</v>
      </c>
      <c r="AS517" s="7">
        <v>0.99484713609011732</v>
      </c>
      <c r="AT517" s="7">
        <v>2.6561958410380605E-4</v>
      </c>
      <c r="AU517" s="7">
        <v>-0.89712419234731</v>
      </c>
      <c r="AV517" s="7">
        <v>-0.59084098770589477</v>
      </c>
      <c r="AW517" s="7">
        <v>0.99742024046543054</v>
      </c>
      <c r="AX517" s="7">
        <v>6.103765513969325</v>
      </c>
      <c r="AY517" s="7" t="e">
        <v>#N/A</v>
      </c>
      <c r="AZ517" s="7">
        <v>73.804414100685023</v>
      </c>
      <c r="BA517" s="7">
        <v>6.0955858993149832</v>
      </c>
      <c r="BU517" t="b">
        <v>1</v>
      </c>
      <c r="BW517">
        <v>1</v>
      </c>
      <c r="BX517">
        <v>1</v>
      </c>
      <c r="BY517">
        <v>451</v>
      </c>
      <c r="BZ517">
        <v>0.01</v>
      </c>
      <c r="CA517">
        <v>52.377666009999999</v>
      </c>
    </row>
    <row r="518" spans="40:79" x14ac:dyDescent="0.25">
      <c r="AN518" t="str">
        <v>Chile</v>
      </c>
      <c r="AO518" s="7">
        <v>79.8</v>
      </c>
      <c r="AP518" s="7">
        <v>72.654509008464331</v>
      </c>
      <c r="AQ518" s="7">
        <v>7.1454909915356666</v>
      </c>
      <c r="AR518" s="7">
        <v>1.1964998804602763E-3</v>
      </c>
      <c r="AS518" s="7">
        <v>1.1661159989675587</v>
      </c>
      <c r="AT518" s="7">
        <v>3.2579626965244826E-4</v>
      </c>
      <c r="AU518" s="7">
        <v>-0.88350169879606533</v>
      </c>
      <c r="AV518" s="7">
        <v>-0.59062396370392678</v>
      </c>
      <c r="AW518" s="7">
        <v>1.079868510036087</v>
      </c>
      <c r="AX518" s="7">
        <v>7.1540508124776023</v>
      </c>
      <c r="AY518" s="7" t="e">
        <v>#N/A</v>
      </c>
      <c r="AZ518" s="7">
        <v>72.654509008464331</v>
      </c>
      <c r="BA518" s="7">
        <v>7.1454909915356666</v>
      </c>
      <c r="BU518" t="b">
        <v>1</v>
      </c>
      <c r="BW518">
        <v>1</v>
      </c>
      <c r="BX518">
        <v>1</v>
      </c>
      <c r="BY518">
        <v>439</v>
      </c>
      <c r="BZ518">
        <v>0.01</v>
      </c>
      <c r="CA518">
        <v>7.3448082140000004</v>
      </c>
    </row>
    <row r="519" spans="40:79" x14ac:dyDescent="0.25">
      <c r="AN519" t="str">
        <v>Chile</v>
      </c>
      <c r="AO519" s="7">
        <v>79.099999999999994</v>
      </c>
      <c r="AP519" s="7">
        <v>72.75383331913973</v>
      </c>
      <c r="AQ519" s="7">
        <v>6.3461666808602644</v>
      </c>
      <c r="AR519" s="7">
        <v>1.378127039728355E-3</v>
      </c>
      <c r="AS519" s="7">
        <v>1.0357635966600081</v>
      </c>
      <c r="AT519" s="7">
        <v>2.9610071869184355E-4</v>
      </c>
      <c r="AU519" s="7">
        <v>-0.88350169879606533</v>
      </c>
      <c r="AV519" s="7">
        <v>-0.58856994852711686</v>
      </c>
      <c r="AW519" s="7">
        <v>1.0177247155591771</v>
      </c>
      <c r="AX519" s="7">
        <v>6.3549245742514744</v>
      </c>
      <c r="AY519" s="7" t="e">
        <v>#N/A</v>
      </c>
      <c r="AZ519" s="7">
        <v>72.75383331913973</v>
      </c>
      <c r="BA519" s="7">
        <v>6.3461666808602644</v>
      </c>
      <c r="BU519" t="b">
        <v>1</v>
      </c>
      <c r="BW519">
        <v>1</v>
      </c>
      <c r="BX519">
        <v>1</v>
      </c>
      <c r="BY519">
        <v>443</v>
      </c>
      <c r="BZ519">
        <v>1.66</v>
      </c>
      <c r="CA519">
        <v>58.529474630000003</v>
      </c>
    </row>
    <row r="520" spans="40:79" x14ac:dyDescent="0.25">
      <c r="AN520" t="str">
        <v>Chile</v>
      </c>
      <c r="AO520" s="7">
        <v>79.3</v>
      </c>
      <c r="AP520" s="7">
        <v>72.569369431936025</v>
      </c>
      <c r="AQ520" s="7">
        <v>6.7306305680639724</v>
      </c>
      <c r="AR520" s="7">
        <v>1.2892444515522601E-3</v>
      </c>
      <c r="AS520" s="7">
        <v>1.0984634115710483</v>
      </c>
      <c r="AT520" s="7">
        <v>3.1152774473330327E-4</v>
      </c>
      <c r="AU520" s="7">
        <v>-0.88350169879606533</v>
      </c>
      <c r="AV520" s="7">
        <v>-0.58727833049014355</v>
      </c>
      <c r="AW520" s="7">
        <v>1.048076052379334</v>
      </c>
      <c r="AX520" s="7">
        <v>6.7393191979471654</v>
      </c>
      <c r="AY520" s="7" t="e">
        <v>#N/A</v>
      </c>
      <c r="AZ520" s="7">
        <v>72.569369431936025</v>
      </c>
      <c r="BA520" s="7">
        <v>6.7306305680639724</v>
      </c>
      <c r="BU520" t="b">
        <v>1</v>
      </c>
      <c r="BW520">
        <v>1</v>
      </c>
      <c r="BX520">
        <v>1</v>
      </c>
      <c r="BY520">
        <v>446</v>
      </c>
      <c r="BZ520">
        <v>1.67</v>
      </c>
      <c r="CA520">
        <v>43.483591969999999</v>
      </c>
    </row>
    <row r="521" spans="40:79" x14ac:dyDescent="0.25">
      <c r="AN521" t="str">
        <v>Chile</v>
      </c>
      <c r="AO521" s="7">
        <v>79.599999999999994</v>
      </c>
      <c r="AP521" s="7">
        <v>72.60298520485064</v>
      </c>
      <c r="AQ521" s="7">
        <v>6.9970147951493544</v>
      </c>
      <c r="AR521" s="7">
        <v>1.1963812744161504E-3</v>
      </c>
      <c r="AS521" s="7">
        <v>1.1418852004500586</v>
      </c>
      <c r="AT521" s="7">
        <v>3.1236645144645163E-4</v>
      </c>
      <c r="AU521" s="7">
        <v>-0.88350169879606533</v>
      </c>
      <c r="AV521" s="7">
        <v>-0.58675175633210286</v>
      </c>
      <c r="AW521" s="7">
        <v>1.0685902865224157</v>
      </c>
      <c r="AX521" s="7">
        <v>7.0053959196474915</v>
      </c>
      <c r="AY521" s="7" t="e">
        <v>#N/A</v>
      </c>
      <c r="AZ521" s="7">
        <v>72.60298520485064</v>
      </c>
      <c r="BA521" s="7">
        <v>6.9970147951493544</v>
      </c>
      <c r="BU521" t="b">
        <v>1</v>
      </c>
      <c r="BW521">
        <v>1</v>
      </c>
      <c r="BX521">
        <v>1</v>
      </c>
      <c r="BY521">
        <v>453</v>
      </c>
      <c r="BZ521">
        <v>1.56</v>
      </c>
      <c r="CA521">
        <v>40.451569329999998</v>
      </c>
    </row>
    <row r="522" spans="40:79" x14ac:dyDescent="0.25">
      <c r="AN522" t="str">
        <v>Chile</v>
      </c>
      <c r="AO522" s="7">
        <v>78.900000000000006</v>
      </c>
      <c r="AP522" s="7">
        <v>76.116583244470931</v>
      </c>
      <c r="AQ522" s="7">
        <v>2.7834167555290747</v>
      </c>
      <c r="AR522" s="7">
        <v>1.7815041965750186E-3</v>
      </c>
      <c r="AS522" s="7">
        <v>0.45437574114661905</v>
      </c>
      <c r="AT522" s="7">
        <v>7.3692197270400222E-5</v>
      </c>
      <c r="AU522" s="7">
        <v>-0.88350169879606533</v>
      </c>
      <c r="AV522" s="7">
        <v>-0.58508393601637265</v>
      </c>
      <c r="AW522" s="7">
        <v>0.67407398788754569</v>
      </c>
      <c r="AX522" s="7">
        <v>2.7883842738145388</v>
      </c>
      <c r="AY522" s="7" t="e">
        <v>#N/A</v>
      </c>
      <c r="AZ522" s="7">
        <v>76.116583244470931</v>
      </c>
      <c r="BA522" s="7">
        <v>2.7834167555290747</v>
      </c>
      <c r="BU522" t="b">
        <v>1</v>
      </c>
      <c r="BW522">
        <v>1</v>
      </c>
      <c r="BX522">
        <v>1</v>
      </c>
      <c r="BY522">
        <v>477</v>
      </c>
      <c r="BZ522">
        <v>1.52</v>
      </c>
      <c r="CA522">
        <v>67.341375279999994</v>
      </c>
    </row>
    <row r="523" spans="40:79" x14ac:dyDescent="0.25">
      <c r="AN523" t="str">
        <v>Chile</v>
      </c>
      <c r="AO523" s="7">
        <v>78.900000000000006</v>
      </c>
      <c r="AP523" s="7">
        <v>73.108424493862202</v>
      </c>
      <c r="AQ523" s="7">
        <v>5.7915755061378036</v>
      </c>
      <c r="AR523" s="7">
        <v>1.2004737549795603E-3</v>
      </c>
      <c r="AS523" s="7">
        <v>0.94516420216999986</v>
      </c>
      <c r="AT523" s="7">
        <v>2.1474292623819527E-4</v>
      </c>
      <c r="AU523" s="7">
        <v>-0.88350169879606533</v>
      </c>
      <c r="AV523" s="7">
        <v>-0.58268503845581898</v>
      </c>
      <c r="AW523" s="7">
        <v>0.97219555757573783</v>
      </c>
      <c r="AX523" s="7">
        <v>5.798536497019767</v>
      </c>
      <c r="AY523" s="7" t="e">
        <v>#N/A</v>
      </c>
      <c r="AZ523" s="7">
        <v>73.108424493862202</v>
      </c>
      <c r="BA523" s="7">
        <v>5.7915755061378036</v>
      </c>
      <c r="BU523" t="b">
        <v>1</v>
      </c>
      <c r="BW523">
        <v>1</v>
      </c>
      <c r="BX523">
        <v>1</v>
      </c>
      <c r="BY523">
        <v>495</v>
      </c>
      <c r="BZ523">
        <v>1.5</v>
      </c>
      <c r="CA523">
        <v>60.048848210000003</v>
      </c>
    </row>
    <row r="524" spans="40:79" x14ac:dyDescent="0.25">
      <c r="AN524" t="str">
        <v>Chile</v>
      </c>
      <c r="AO524" s="7">
        <v>78.400000000000006</v>
      </c>
      <c r="AP524" s="7">
        <v>72.914760601722477</v>
      </c>
      <c r="AQ524" s="7">
        <v>5.4852393982775283</v>
      </c>
      <c r="AR524" s="7">
        <v>1.2258255543672928E-3</v>
      </c>
      <c r="AS524" s="7">
        <v>0.89518261687551492</v>
      </c>
      <c r="AT524" s="7">
        <v>1.9670465731189463E-4</v>
      </c>
      <c r="AU524" s="7">
        <v>-0.88350169879606533</v>
      </c>
      <c r="AV524" s="7">
        <v>-0.57845314649817725</v>
      </c>
      <c r="AW524" s="7">
        <v>0.94614090751616642</v>
      </c>
      <c r="AX524" s="7">
        <v>5.4919715974054872</v>
      </c>
      <c r="AY524" s="7" t="e">
        <v>#N/A</v>
      </c>
      <c r="AZ524" s="7">
        <v>72.914760601722477</v>
      </c>
      <c r="BA524" s="7">
        <v>5.4852393982775283</v>
      </c>
      <c r="BU524" t="b">
        <v>1</v>
      </c>
      <c r="BW524">
        <v>1</v>
      </c>
      <c r="BX524">
        <v>1</v>
      </c>
      <c r="BY524">
        <v>56</v>
      </c>
      <c r="BZ524">
        <v>1.54</v>
      </c>
      <c r="CA524">
        <v>46.901179159999998</v>
      </c>
    </row>
    <row r="525" spans="40:79" x14ac:dyDescent="0.25">
      <c r="AN525" t="str">
        <v>Chile</v>
      </c>
      <c r="AO525" s="7">
        <v>78</v>
      </c>
      <c r="AP525" s="7">
        <v>71.730537629576475</v>
      </c>
      <c r="AQ525" s="7">
        <v>6.2694623704235255</v>
      </c>
      <c r="AR525" s="7">
        <v>9.410080998346809E-4</v>
      </c>
      <c r="AS525" s="7">
        <v>1.0230207419275079</v>
      </c>
      <c r="AT525" s="7">
        <v>1.9715196171349487E-4</v>
      </c>
      <c r="AU525" s="7">
        <v>-0.87406272581218569</v>
      </c>
      <c r="AV525" s="7">
        <v>-0.57805537754099812</v>
      </c>
      <c r="AW525" s="7">
        <v>1.0114448783436041</v>
      </c>
      <c r="AX525" s="7">
        <v>6.2753675421100903</v>
      </c>
      <c r="AY525" s="7" t="e">
        <v>#N/A</v>
      </c>
      <c r="AZ525" s="7">
        <v>71.730537629576475</v>
      </c>
      <c r="BA525" s="7">
        <v>6.2694623704235255</v>
      </c>
      <c r="BU525" t="b">
        <v>1</v>
      </c>
      <c r="BW525">
        <v>1</v>
      </c>
      <c r="BX525">
        <v>1</v>
      </c>
      <c r="BY525">
        <v>511</v>
      </c>
      <c r="BZ525">
        <v>1.5</v>
      </c>
      <c r="CA525">
        <v>40.922079760000003</v>
      </c>
    </row>
    <row r="526" spans="40:79" x14ac:dyDescent="0.25">
      <c r="AN526" t="str">
        <v>Chile</v>
      </c>
      <c r="AO526" s="7">
        <v>77.900000000000006</v>
      </c>
      <c r="AP526" s="7">
        <v>76.314439436517858</v>
      </c>
      <c r="AQ526" s="7">
        <v>1.5855605634821472</v>
      </c>
      <c r="AR526" s="7">
        <v>1.5780442980612304E-3</v>
      </c>
      <c r="AS526" s="7">
        <v>0.25880667880765018</v>
      </c>
      <c r="AT526" s="7">
        <v>2.1173176727344526E-5</v>
      </c>
      <c r="AU526" s="7">
        <v>-0.87406272581218569</v>
      </c>
      <c r="AV526" s="7">
        <v>-0.57701371129087964</v>
      </c>
      <c r="AW526" s="7">
        <v>0.50873045791229188</v>
      </c>
      <c r="AX526" s="7">
        <v>1.588066602929842</v>
      </c>
      <c r="AY526" s="7" t="e">
        <v>#N/A</v>
      </c>
      <c r="AZ526" s="7">
        <v>76.314439436517858</v>
      </c>
      <c r="BA526" s="7">
        <v>1.5855605634821472</v>
      </c>
      <c r="BU526" t="b">
        <v>1</v>
      </c>
      <c r="BW526">
        <v>1</v>
      </c>
      <c r="BX526">
        <v>1</v>
      </c>
      <c r="BY526">
        <v>512</v>
      </c>
      <c r="BZ526">
        <v>1.5</v>
      </c>
      <c r="CA526">
        <v>41.501117350000001</v>
      </c>
    </row>
    <row r="527" spans="40:79" x14ac:dyDescent="0.25">
      <c r="AN527" t="str">
        <v>Chile</v>
      </c>
      <c r="AO527" s="7">
        <v>77.8</v>
      </c>
      <c r="AP527" s="7">
        <v>75.809827671543189</v>
      </c>
      <c r="AQ527" s="7">
        <v>1.9901723284568078</v>
      </c>
      <c r="AR527" s="7">
        <v>1.4251692535214746E-3</v>
      </c>
      <c r="AS527" s="7">
        <v>0.32482547439652337</v>
      </c>
      <c r="AT527" s="7">
        <v>3.0117296699672328E-5</v>
      </c>
      <c r="AU527" s="7">
        <v>-0.87406272581218569</v>
      </c>
      <c r="AV527" s="7">
        <v>-0.57649264905602415</v>
      </c>
      <c r="AW527" s="7">
        <v>0.56993462291435093</v>
      </c>
      <c r="AX527" s="7">
        <v>1.9930127088913974</v>
      </c>
      <c r="AY527" s="7" t="e">
        <v>#N/A</v>
      </c>
      <c r="AZ527" s="7">
        <v>75.809827671543189</v>
      </c>
      <c r="BA527" s="7">
        <v>1.9901723284568078</v>
      </c>
      <c r="BU527" t="b">
        <v>1</v>
      </c>
      <c r="BW527">
        <v>1</v>
      </c>
      <c r="BX527">
        <v>1</v>
      </c>
      <c r="BY527">
        <v>51</v>
      </c>
      <c r="BZ527">
        <v>1.49</v>
      </c>
      <c r="CA527">
        <v>46.116194409999999</v>
      </c>
    </row>
    <row r="528" spans="40:79" x14ac:dyDescent="0.25">
      <c r="AN528" t="str">
        <v>Chile</v>
      </c>
      <c r="AO528" s="7">
        <v>77.3</v>
      </c>
      <c r="AP528" s="7">
        <v>75.610394114990086</v>
      </c>
      <c r="AQ528" s="7">
        <v>1.6896058850099109</v>
      </c>
      <c r="AR528" s="7">
        <v>1.3883099233629348E-3</v>
      </c>
      <c r="AS528" s="7">
        <v>0.27576350873762084</v>
      </c>
      <c r="AT528" s="7">
        <v>2.1144302841423342E-5</v>
      </c>
      <c r="AU528" s="7">
        <v>-0.87406272581218569</v>
      </c>
      <c r="AV528" s="7">
        <v>-0.57611852581739609</v>
      </c>
      <c r="AW528" s="7">
        <v>0.52513189651517156</v>
      </c>
      <c r="AX528" s="7">
        <v>1.6919548427079243</v>
      </c>
      <c r="AY528" s="7" t="e">
        <v>#N/A</v>
      </c>
      <c r="AZ528" s="7">
        <v>75.610394114990086</v>
      </c>
      <c r="BA528" s="7">
        <v>1.6896058850099109</v>
      </c>
      <c r="BU528" t="b">
        <v>1</v>
      </c>
      <c r="BW528">
        <v>1</v>
      </c>
      <c r="BX528">
        <v>1</v>
      </c>
      <c r="BY528">
        <v>58</v>
      </c>
      <c r="BZ528">
        <v>1.47</v>
      </c>
      <c r="CA528">
        <v>31.594158700000001</v>
      </c>
    </row>
    <row r="529" spans="40:79" x14ac:dyDescent="0.25">
      <c r="AN529" t="str">
        <v>Chile</v>
      </c>
      <c r="AO529" s="7">
        <v>77.3</v>
      </c>
      <c r="AP529" s="7">
        <v>75.422116725192168</v>
      </c>
      <c r="AQ529" s="7">
        <v>1.8778832748078287</v>
      </c>
      <c r="AR529" s="7">
        <v>1.4976119963442587E-3</v>
      </c>
      <c r="AS529" s="7">
        <v>0.30650936307601212</v>
      </c>
      <c r="AT529" s="7">
        <v>2.8181732568202382E-5</v>
      </c>
      <c r="AU529" s="7">
        <v>-0.87406272581218569</v>
      </c>
      <c r="AV529" s="7">
        <v>-0.57100600236292987</v>
      </c>
      <c r="AW529" s="7">
        <v>0.55363287752445856</v>
      </c>
      <c r="AX529" s="7">
        <v>1.880699833439911</v>
      </c>
      <c r="AY529" s="7" t="e">
        <v>#N/A</v>
      </c>
      <c r="AZ529" s="7">
        <v>75.422116725192168</v>
      </c>
      <c r="BA529" s="7">
        <v>1.8778832748078287</v>
      </c>
      <c r="BU529" t="b">
        <v>1</v>
      </c>
      <c r="BW529">
        <v>1</v>
      </c>
      <c r="BX529">
        <v>1</v>
      </c>
      <c r="BY529">
        <v>54</v>
      </c>
      <c r="BZ529">
        <v>1.52</v>
      </c>
      <c r="CA529">
        <v>33.653156969999998</v>
      </c>
    </row>
    <row r="530" spans="40:79" x14ac:dyDescent="0.25">
      <c r="AN530" t="str">
        <v>China</v>
      </c>
      <c r="AO530" s="7">
        <v>75.8</v>
      </c>
      <c r="AP530" s="7">
        <v>72.033211611397249</v>
      </c>
      <c r="AQ530" s="7">
        <v>3.7667883886027482</v>
      </c>
      <c r="AR530" s="7">
        <v>8.9318702872123181E-4</v>
      </c>
      <c r="AS530" s="7">
        <v>0.61463171824493412</v>
      </c>
      <c r="AT530" s="7">
        <v>6.7544566603530291E-5</v>
      </c>
      <c r="AU530" s="7">
        <v>-0.86736801295779253</v>
      </c>
      <c r="AV530" s="7">
        <v>-0.56812562315850945</v>
      </c>
      <c r="AW530" s="7">
        <v>0.78398451403387692</v>
      </c>
      <c r="AX530" s="7">
        <v>3.7701558428978821</v>
      </c>
      <c r="AY530" s="7" t="e">
        <v>#N/A</v>
      </c>
      <c r="AZ530" s="7">
        <v>72.033211611397249</v>
      </c>
      <c r="BA530" s="7">
        <v>3.7667883886027482</v>
      </c>
      <c r="BU530" t="b">
        <v>1</v>
      </c>
      <c r="BW530">
        <v>1</v>
      </c>
      <c r="BX530">
        <v>1</v>
      </c>
      <c r="BY530">
        <v>49</v>
      </c>
      <c r="BZ530">
        <v>1.51</v>
      </c>
      <c r="CA530">
        <v>30.783826569999999</v>
      </c>
    </row>
    <row r="531" spans="40:79" x14ac:dyDescent="0.25">
      <c r="AN531" t="str">
        <v>China</v>
      </c>
      <c r="AO531" s="7">
        <v>75.599999999999994</v>
      </c>
      <c r="AP531" s="7">
        <v>71.887349949616251</v>
      </c>
      <c r="AQ531" s="7">
        <v>3.7126500503837434</v>
      </c>
      <c r="AR531" s="7">
        <v>8.9763649146692959E-4</v>
      </c>
      <c r="AS531" s="7">
        <v>0.6057992447390057</v>
      </c>
      <c r="AT531" s="7">
        <v>6.594440650504236E-5</v>
      </c>
      <c r="AU531" s="7">
        <v>-0.86736801295779253</v>
      </c>
      <c r="AV531" s="7">
        <v>-0.55589816096392186</v>
      </c>
      <c r="AW531" s="7">
        <v>0.77833106371196936</v>
      </c>
      <c r="AX531" s="7">
        <v>3.7159856547091779</v>
      </c>
      <c r="AY531" s="7" t="e">
        <v>#N/A</v>
      </c>
      <c r="AZ531" s="7">
        <v>71.887349949616251</v>
      </c>
      <c r="BA531" s="7">
        <v>3.7126500503837434</v>
      </c>
      <c r="BU531" t="b">
        <v>0</v>
      </c>
      <c r="BW531">
        <v>1</v>
      </c>
      <c r="BX531">
        <v>1</v>
      </c>
      <c r="BY531">
        <v>356</v>
      </c>
      <c r="BZ531">
        <v>0</v>
      </c>
      <c r="CA531">
        <v>0</v>
      </c>
    </row>
    <row r="532" spans="40:79" x14ac:dyDescent="0.25">
      <c r="AN532" t="str">
        <v>China</v>
      </c>
      <c r="AO532" s="7">
        <v>75.400000000000006</v>
      </c>
      <c r="AP532" s="7">
        <v>71.875655021003382</v>
      </c>
      <c r="AQ532" s="7">
        <v>3.5243449789966235</v>
      </c>
      <c r="AR532" s="7">
        <v>8.7335823257515485E-4</v>
      </c>
      <c r="AS532" s="7">
        <v>0.57506620799028696</v>
      </c>
      <c r="AT532" s="7">
        <v>5.7814606114395279E-5</v>
      </c>
      <c r="AU532" s="7">
        <v>-0.86736801295779253</v>
      </c>
      <c r="AV532" s="7">
        <v>-0.555289537199674</v>
      </c>
      <c r="AW532" s="7">
        <v>0.75833119940451277</v>
      </c>
      <c r="AX532" s="7">
        <v>3.5274256852586414</v>
      </c>
      <c r="AY532" s="7" t="e">
        <v>#N/A</v>
      </c>
      <c r="AZ532" s="7">
        <v>71.875655021003382</v>
      </c>
      <c r="BA532" s="7">
        <v>3.5243449789966235</v>
      </c>
      <c r="BU532" t="b">
        <v>1</v>
      </c>
      <c r="BW532">
        <v>1</v>
      </c>
      <c r="BX532">
        <v>1</v>
      </c>
      <c r="BY532">
        <v>362</v>
      </c>
      <c r="BZ532">
        <v>0.01</v>
      </c>
      <c r="CA532">
        <v>11.3020668</v>
      </c>
    </row>
    <row r="533" spans="40:79" x14ac:dyDescent="0.25">
      <c r="AN533" t="str">
        <v>China</v>
      </c>
      <c r="AO533" s="7">
        <v>75.2</v>
      </c>
      <c r="AP533" s="7">
        <v>71.743476855184554</v>
      </c>
      <c r="AQ533" s="7">
        <v>3.4565231448154492</v>
      </c>
      <c r="AR533" s="7">
        <v>8.4671550313907939E-4</v>
      </c>
      <c r="AS533" s="7">
        <v>0.56399222200936916</v>
      </c>
      <c r="AT533" s="7">
        <v>5.3911524927375872E-5</v>
      </c>
      <c r="AU533" s="7">
        <v>-0.86736801295779253</v>
      </c>
      <c r="AV533" s="7">
        <v>-0.55496740984633641</v>
      </c>
      <c r="AW533" s="7">
        <v>0.75099415577577511</v>
      </c>
      <c r="AX533" s="7">
        <v>3.45945231672439</v>
      </c>
      <c r="AY533" s="7" t="e">
        <v>#N/A</v>
      </c>
      <c r="AZ533" s="7">
        <v>71.743476855184554</v>
      </c>
      <c r="BA533" s="7">
        <v>3.4565231448154492</v>
      </c>
      <c r="BU533" t="b">
        <v>1</v>
      </c>
      <c r="BW533">
        <v>1</v>
      </c>
      <c r="BX533">
        <v>1</v>
      </c>
      <c r="BY533">
        <v>366</v>
      </c>
      <c r="BZ533">
        <v>0.64</v>
      </c>
      <c r="CA533">
        <v>76.523825349999996</v>
      </c>
    </row>
    <row r="534" spans="40:79" x14ac:dyDescent="0.25">
      <c r="AN534" t="str">
        <v>China</v>
      </c>
      <c r="AO534" s="7">
        <v>75</v>
      </c>
      <c r="AP534" s="7">
        <v>71.692251872639901</v>
      </c>
      <c r="AQ534" s="7">
        <v>3.3077481273600995</v>
      </c>
      <c r="AR534" s="7">
        <v>8.7175343992726764E-4</v>
      </c>
      <c r="AS534" s="7">
        <v>0.53972373768574666</v>
      </c>
      <c r="AT534" s="7">
        <v>5.0832967891255815E-5</v>
      </c>
      <c r="AU534" s="7">
        <v>-0.86204010684051069</v>
      </c>
      <c r="AV534" s="7">
        <v>-0.54875761946199619</v>
      </c>
      <c r="AW534" s="7">
        <v>0.73465892609138472</v>
      </c>
      <c r="AX534" s="7">
        <v>3.3106341840984284</v>
      </c>
      <c r="AY534" s="7" t="e">
        <v>#N/A</v>
      </c>
      <c r="AZ534" s="7">
        <v>71.692251872639901</v>
      </c>
      <c r="BA534" s="7">
        <v>3.3077481273600995</v>
      </c>
      <c r="BU534" t="b">
        <v>1</v>
      </c>
      <c r="BW534">
        <v>1</v>
      </c>
      <c r="BX534">
        <v>1</v>
      </c>
      <c r="BY534">
        <v>367</v>
      </c>
      <c r="BZ534">
        <v>0.62</v>
      </c>
      <c r="CA534">
        <v>57.824270900000002</v>
      </c>
    </row>
    <row r="535" spans="40:79" x14ac:dyDescent="0.25">
      <c r="AN535" t="str">
        <v>China</v>
      </c>
      <c r="AO535" s="7">
        <v>74.900000000000006</v>
      </c>
      <c r="AP535" s="7">
        <v>71.34639896931192</v>
      </c>
      <c r="AQ535" s="7">
        <v>3.5536010306880854</v>
      </c>
      <c r="AR535" s="7">
        <v>7.4765666979442801E-4</v>
      </c>
      <c r="AS535" s="7">
        <v>0.57980343649105348</v>
      </c>
      <c r="AT535" s="7">
        <v>5.030586284683785E-5</v>
      </c>
      <c r="AU535" s="7">
        <v>-0.86204010684051069</v>
      </c>
      <c r="AV535" s="7">
        <v>-0.54494429528185429</v>
      </c>
      <c r="AW535" s="7">
        <v>0.76144824938471922</v>
      </c>
      <c r="AX535" s="7">
        <v>3.5562598921159485</v>
      </c>
      <c r="AY535" s="7" t="e">
        <v>#N/A</v>
      </c>
      <c r="AZ535" s="7">
        <v>71.34639896931192</v>
      </c>
      <c r="BA535" s="7">
        <v>3.5536010306880854</v>
      </c>
      <c r="BU535" t="b">
        <v>1</v>
      </c>
      <c r="BW535">
        <v>1</v>
      </c>
      <c r="BX535">
        <v>1</v>
      </c>
      <c r="BY535">
        <v>365</v>
      </c>
      <c r="BZ535">
        <v>0.56000000000000005</v>
      </c>
      <c r="CA535">
        <v>67.762690890000002</v>
      </c>
    </row>
    <row r="536" spans="40:79" x14ac:dyDescent="0.25">
      <c r="AN536" t="str">
        <v>China</v>
      </c>
      <c r="AO536" s="7">
        <v>74.5</v>
      </c>
      <c r="AP536" s="7">
        <v>70.931796196278839</v>
      </c>
      <c r="AQ536" s="7">
        <v>3.5682038037211612</v>
      </c>
      <c r="AR536" s="7">
        <v>6.8215750993676487E-4</v>
      </c>
      <c r="AS536" s="7">
        <v>0.58216693660283247</v>
      </c>
      <c r="AT536" s="7">
        <v>4.6270702367264564E-5</v>
      </c>
      <c r="AU536" s="7">
        <v>-0.86204010684051069</v>
      </c>
      <c r="AV536" s="7">
        <v>-0.54489531398663194</v>
      </c>
      <c r="AW536" s="7">
        <v>0.76299864783814164</v>
      </c>
      <c r="AX536" s="7">
        <v>3.5706395423002184</v>
      </c>
      <c r="AY536" s="7" t="e">
        <v>#N/A</v>
      </c>
      <c r="AZ536" s="7">
        <v>70.931796196278839</v>
      </c>
      <c r="BA536" s="7">
        <v>3.5682038037211612</v>
      </c>
      <c r="BU536" t="b">
        <v>1</v>
      </c>
      <c r="BW536">
        <v>1</v>
      </c>
      <c r="BX536">
        <v>1</v>
      </c>
      <c r="BY536">
        <v>364</v>
      </c>
      <c r="BZ536">
        <v>0.5</v>
      </c>
      <c r="CA536">
        <v>43.573289080000002</v>
      </c>
    </row>
    <row r="537" spans="40:79" x14ac:dyDescent="0.25">
      <c r="AN537" t="str">
        <v>China</v>
      </c>
      <c r="AO537" s="7">
        <v>74.400000000000006</v>
      </c>
      <c r="AP537" s="7">
        <v>70.995591393345904</v>
      </c>
      <c r="AQ537" s="7">
        <v>3.4044086066541013</v>
      </c>
      <c r="AR537" s="7">
        <v>6.4789097387421655E-4</v>
      </c>
      <c r="AS537" s="7">
        <v>0.55543356242674113</v>
      </c>
      <c r="AT537" s="7">
        <v>4.000162455725481E-5</v>
      </c>
      <c r="AU537" s="7">
        <v>-0.86204010684051069</v>
      </c>
      <c r="AV537" s="7">
        <v>-0.54215558324339486</v>
      </c>
      <c r="AW537" s="7">
        <v>0.74527415252827678</v>
      </c>
      <c r="AX537" s="7">
        <v>3.4066157222319933</v>
      </c>
      <c r="AY537" s="7" t="e">
        <v>#N/A</v>
      </c>
      <c r="AZ537" s="7">
        <v>70.995591393345904</v>
      </c>
      <c r="BA537" s="7">
        <v>3.4044086066541013</v>
      </c>
      <c r="BU537" t="b">
        <v>1</v>
      </c>
      <c r="BW537">
        <v>1</v>
      </c>
      <c r="BX537">
        <v>1</v>
      </c>
      <c r="BY537">
        <v>37</v>
      </c>
      <c r="BZ537">
        <v>0.47</v>
      </c>
      <c r="CA537">
        <v>4.9829004010000002</v>
      </c>
    </row>
    <row r="538" spans="40:79" x14ac:dyDescent="0.25">
      <c r="AN538" t="str">
        <v>China</v>
      </c>
      <c r="AO538" s="7">
        <v>74.2</v>
      </c>
      <c r="AP538" s="7">
        <v>70.50759251848126</v>
      </c>
      <c r="AQ538" s="7">
        <v>3.6924074815187424</v>
      </c>
      <c r="AR538" s="7">
        <v>6.5599664678307745E-4</v>
      </c>
      <c r="AS538" s="7">
        <v>0.6024233855864376</v>
      </c>
      <c r="AT538" s="7">
        <v>4.764532012219213E-5</v>
      </c>
      <c r="AU538" s="7">
        <v>-0.86204010684051069</v>
      </c>
      <c r="AV538" s="7">
        <v>-0.54061985943666946</v>
      </c>
      <c r="AW538" s="7">
        <v>0.77615938156182684</v>
      </c>
      <c r="AX538" s="7">
        <v>3.6948312784478334</v>
      </c>
      <c r="AY538" s="7" t="e">
        <v>#N/A</v>
      </c>
      <c r="AZ538" s="7">
        <v>70.50759251848126</v>
      </c>
      <c r="BA538" s="7">
        <v>3.6924074815187424</v>
      </c>
      <c r="BU538" t="b">
        <v>1</v>
      </c>
      <c r="BW538">
        <v>1</v>
      </c>
      <c r="BX538">
        <v>1</v>
      </c>
      <c r="BY538">
        <v>394</v>
      </c>
      <c r="BZ538">
        <v>0.45</v>
      </c>
      <c r="CA538">
        <v>49.09198224</v>
      </c>
    </row>
    <row r="539" spans="40:79" x14ac:dyDescent="0.25">
      <c r="AN539" t="str">
        <v>China</v>
      </c>
      <c r="AO539" s="7">
        <v>73.900000000000006</v>
      </c>
      <c r="AP539" s="7">
        <v>70.413803254951986</v>
      </c>
      <c r="AQ539" s="7">
        <v>3.4861967450480194</v>
      </c>
      <c r="AR539" s="7">
        <v>6.4804416298169961E-4</v>
      </c>
      <c r="AS539" s="7">
        <v>0.56877744406118436</v>
      </c>
      <c r="AT539" s="7">
        <v>4.1956655580499917E-5</v>
      </c>
      <c r="AU539" s="7">
        <v>-0.86204010684051069</v>
      </c>
      <c r="AV539" s="7">
        <v>-0.53927662891240735</v>
      </c>
      <c r="AW539" s="7">
        <v>0.7541733514658181</v>
      </c>
      <c r="AX539" s="7">
        <v>3.4884574195165472</v>
      </c>
      <c r="AY539" s="7" t="e">
        <v>#N/A</v>
      </c>
      <c r="AZ539" s="7">
        <v>70.413803254951986</v>
      </c>
      <c r="BA539" s="7">
        <v>3.4861967450480194</v>
      </c>
      <c r="BU539" t="b">
        <v>1</v>
      </c>
      <c r="BW539">
        <v>1</v>
      </c>
      <c r="BX539">
        <v>1</v>
      </c>
      <c r="BY539">
        <v>394</v>
      </c>
      <c r="BZ539">
        <v>0.42</v>
      </c>
      <c r="CA539">
        <v>5.9629235319999996</v>
      </c>
    </row>
    <row r="540" spans="40:79" x14ac:dyDescent="0.25">
      <c r="AN540" t="str">
        <v>China</v>
      </c>
      <c r="AO540" s="7">
        <v>73.5</v>
      </c>
      <c r="AP540" s="7">
        <v>74.257388500954875</v>
      </c>
      <c r="AQ540" s="7">
        <v>-0.75738850095487464</v>
      </c>
      <c r="AR540" s="7">
        <v>1.2615142176177136E-3</v>
      </c>
      <c r="AS540" s="7">
        <v>-0.12360684460510989</v>
      </c>
      <c r="AT540" s="7">
        <v>3.8597164403566195E-6</v>
      </c>
      <c r="AU540" s="7">
        <v>-0.86204010684051069</v>
      </c>
      <c r="AV540" s="7">
        <v>-0.53888854348403015</v>
      </c>
      <c r="AW540" s="7">
        <v>0.35157765088968596</v>
      </c>
      <c r="AX540" s="7">
        <v>-0.7583451641613258</v>
      </c>
      <c r="AY540" s="7" t="e">
        <v>#N/A</v>
      </c>
      <c r="AZ540" s="7">
        <v>74.257388500954875</v>
      </c>
      <c r="BA540" s="7">
        <v>-0.75738850095487464</v>
      </c>
      <c r="BU540" t="b">
        <v>1</v>
      </c>
      <c r="BW540">
        <v>1</v>
      </c>
      <c r="BX540">
        <v>1</v>
      </c>
      <c r="BY540">
        <v>414</v>
      </c>
      <c r="BZ540">
        <v>0.41</v>
      </c>
      <c r="CA540">
        <v>62.672259709999999</v>
      </c>
    </row>
    <row r="541" spans="40:79" x14ac:dyDescent="0.25">
      <c r="AN541" t="str">
        <v>China</v>
      </c>
      <c r="AO541" s="7">
        <v>73.099999999999994</v>
      </c>
      <c r="AP541" s="7">
        <v>74.212511135874934</v>
      </c>
      <c r="AQ541" s="7">
        <v>-1.1125111358749393</v>
      </c>
      <c r="AR541" s="7">
        <v>1.2299139823331009E-3</v>
      </c>
      <c r="AS541" s="7">
        <v>-0.18156047456512178</v>
      </c>
      <c r="AT541" s="7">
        <v>8.1186127519045675E-6</v>
      </c>
      <c r="AU541" s="7">
        <v>-0.86204010684051069</v>
      </c>
      <c r="AV541" s="7">
        <v>-0.53693013880298435</v>
      </c>
      <c r="AW541" s="7">
        <v>0.42609913701522767</v>
      </c>
      <c r="AX541" s="7">
        <v>-1.1138811138314975</v>
      </c>
      <c r="AY541" s="7" t="e">
        <v>#N/A</v>
      </c>
      <c r="AZ541" s="7">
        <v>74.212511135874934</v>
      </c>
      <c r="BA541" s="7">
        <v>-1.1125111358749393</v>
      </c>
      <c r="BU541" t="b">
        <v>1</v>
      </c>
      <c r="BW541">
        <v>1</v>
      </c>
      <c r="BX541">
        <v>1</v>
      </c>
      <c r="BY541">
        <v>46</v>
      </c>
      <c r="BZ541">
        <v>0.42</v>
      </c>
      <c r="CA541">
        <v>8.9360646320000008</v>
      </c>
    </row>
    <row r="542" spans="40:79" x14ac:dyDescent="0.25">
      <c r="AN542" t="str">
        <v>China</v>
      </c>
      <c r="AO542" s="7">
        <v>72.7</v>
      </c>
      <c r="AP542" s="7">
        <v>74.050481972996948</v>
      </c>
      <c r="AQ542" s="7">
        <v>-1.3504819729969455</v>
      </c>
      <c r="AR542" s="7">
        <v>1.206947579185933E-3</v>
      </c>
      <c r="AS542" s="7">
        <v>-0.22039449401439046</v>
      </c>
      <c r="AT542" s="7">
        <v>1.1739358679849507E-5</v>
      </c>
      <c r="AU542" s="7">
        <v>-0.86204010684051069</v>
      </c>
      <c r="AV542" s="7">
        <v>-0.52821628157700995</v>
      </c>
      <c r="AW542" s="7">
        <v>0.46946191966376832</v>
      </c>
      <c r="AX542" s="7">
        <v>-1.3521139035996788</v>
      </c>
      <c r="AY542" s="7" t="e">
        <v>#N/A</v>
      </c>
      <c r="AZ542" s="7">
        <v>74.050481972996948</v>
      </c>
      <c r="BA542" s="7">
        <v>-1.3504819729969455</v>
      </c>
      <c r="BU542" t="b">
        <v>1</v>
      </c>
      <c r="BW542">
        <v>1</v>
      </c>
      <c r="BX542">
        <v>1</v>
      </c>
      <c r="BY542">
        <v>45</v>
      </c>
      <c r="BZ542">
        <v>0.34</v>
      </c>
      <c r="CA542">
        <v>72.384512790000002</v>
      </c>
    </row>
    <row r="543" spans="40:79" x14ac:dyDescent="0.25">
      <c r="AN543" t="str">
        <v>China</v>
      </c>
      <c r="AO543" s="7">
        <v>72.2</v>
      </c>
      <c r="AP543" s="7">
        <v>74.1895309632894</v>
      </c>
      <c r="AQ543" s="7">
        <v>-1.9895309632893969</v>
      </c>
      <c r="AR543" s="7">
        <v>1.2667555628393143E-3</v>
      </c>
      <c r="AS543" s="7">
        <v>-0.32469504038915575</v>
      </c>
      <c r="AT543" s="7">
        <v>2.6743892594590269E-5</v>
      </c>
      <c r="AU543" s="7">
        <v>-0.86204010684051069</v>
      </c>
      <c r="AV543" s="7">
        <v>-0.52791423681676164</v>
      </c>
      <c r="AW543" s="7">
        <v>0.5698201825042315</v>
      </c>
      <c r="AX543" s="7">
        <v>-1.9920544092938484</v>
      </c>
      <c r="AY543" s="7" t="e">
        <v>#N/A</v>
      </c>
      <c r="AZ543" s="7">
        <v>74.1895309632894</v>
      </c>
      <c r="BA543" s="7">
        <v>-1.9895309632893969</v>
      </c>
      <c r="BU543" t="b">
        <v>1</v>
      </c>
      <c r="BW543">
        <v>1</v>
      </c>
      <c r="BX543">
        <v>1</v>
      </c>
      <c r="BY543">
        <v>43</v>
      </c>
      <c r="BZ543">
        <v>0.42</v>
      </c>
      <c r="CA543">
        <v>3.9792435350000002</v>
      </c>
    </row>
    <row r="544" spans="40:79" x14ac:dyDescent="0.25">
      <c r="AN544" t="str">
        <v>China</v>
      </c>
      <c r="AO544" s="7">
        <v>71.7</v>
      </c>
      <c r="AP544" s="7">
        <v>69.663174992689974</v>
      </c>
      <c r="AQ544" s="7">
        <v>2.0368250073100285</v>
      </c>
      <c r="AR544" s="7">
        <v>5.912331492025206E-4</v>
      </c>
      <c r="AS544" s="7">
        <v>0.33230115184532621</v>
      </c>
      <c r="AT544" s="7">
        <v>1.3064996877540591E-5</v>
      </c>
      <c r="AU544" s="7">
        <v>-0.86204010684051069</v>
      </c>
      <c r="AV544" s="7">
        <v>-0.52653581801924887</v>
      </c>
      <c r="AW544" s="7">
        <v>0.57645568072951303</v>
      </c>
      <c r="AX544" s="7">
        <v>2.0380299581803727</v>
      </c>
      <c r="AY544" s="7" t="e">
        <v>#N/A</v>
      </c>
      <c r="AZ544" s="7">
        <v>69.663174992689974</v>
      </c>
      <c r="BA544" s="7">
        <v>2.0368250073100285</v>
      </c>
      <c r="BU544" t="b">
        <v>1</v>
      </c>
      <c r="BW544">
        <v>1</v>
      </c>
      <c r="BX544">
        <v>1</v>
      </c>
      <c r="BY544">
        <v>43</v>
      </c>
      <c r="BZ544">
        <v>0.36</v>
      </c>
      <c r="CA544">
        <v>3.0396911929999999</v>
      </c>
    </row>
    <row r="545" spans="40:79" x14ac:dyDescent="0.25">
      <c r="AN545" t="str">
        <v>Colombia</v>
      </c>
      <c r="AO545" s="7">
        <v>74.599999999999994</v>
      </c>
      <c r="AP545" s="7">
        <v>69.74116812990205</v>
      </c>
      <c r="AQ545" s="7">
        <v>4.8588318700979443</v>
      </c>
      <c r="AR545" s="7">
        <v>6.1730520383719036E-4</v>
      </c>
      <c r="AS545" s="7">
        <v>0.79271242351960647</v>
      </c>
      <c r="AT545" s="7">
        <v>7.7629973498804516E-5</v>
      </c>
      <c r="AU545" s="7">
        <v>-0.84751285742398097</v>
      </c>
      <c r="AV545" s="7">
        <v>-0.52631754299164657</v>
      </c>
      <c r="AW545" s="7">
        <v>0.89034399167939937</v>
      </c>
      <c r="AX545" s="7">
        <v>4.8618331049738321</v>
      </c>
      <c r="AY545" s="7" t="e">
        <v>#N/A</v>
      </c>
      <c r="AZ545" s="7">
        <v>69.74116812990205</v>
      </c>
      <c r="BA545" s="7">
        <v>4.8588318700979443</v>
      </c>
      <c r="BU545" t="b">
        <v>1</v>
      </c>
      <c r="BW545">
        <v>1</v>
      </c>
      <c r="BX545">
        <v>1</v>
      </c>
      <c r="BY545">
        <v>4</v>
      </c>
      <c r="BZ545">
        <v>0.3</v>
      </c>
      <c r="CA545">
        <v>26.874390739999999</v>
      </c>
    </row>
    <row r="546" spans="40:79" x14ac:dyDescent="0.25">
      <c r="AN546" t="str">
        <v>Colombia</v>
      </c>
      <c r="AO546" s="7">
        <v>74.400000000000006</v>
      </c>
      <c r="AP546" s="7">
        <v>68.841652257457568</v>
      </c>
      <c r="AQ546" s="7">
        <v>5.5583477425424377</v>
      </c>
      <c r="AR546" s="7">
        <v>5.3183477441077218E-4</v>
      </c>
      <c r="AS546" s="7">
        <v>0.9067987995157214</v>
      </c>
      <c r="AT546" s="7">
        <v>8.7510392878552832E-5</v>
      </c>
      <c r="AU546" s="7">
        <v>-0.84751285742398097</v>
      </c>
      <c r="AV546" s="7">
        <v>-0.52600250985053398</v>
      </c>
      <c r="AW546" s="7">
        <v>0.95225983823519589</v>
      </c>
      <c r="AX546" s="7">
        <v>5.561305438165574</v>
      </c>
      <c r="AY546" s="7" t="e">
        <v>#N/A</v>
      </c>
      <c r="AZ546" s="7">
        <v>68.841652257457568</v>
      </c>
      <c r="BA546" s="7">
        <v>5.5583477425424377</v>
      </c>
      <c r="BU546" t="b">
        <v>1</v>
      </c>
      <c r="BW546">
        <v>1</v>
      </c>
      <c r="BX546">
        <v>1</v>
      </c>
      <c r="BY546">
        <v>44</v>
      </c>
      <c r="BZ546">
        <v>0.25</v>
      </c>
      <c r="CA546">
        <v>21.527016159999999</v>
      </c>
    </row>
    <row r="547" spans="40:79" x14ac:dyDescent="0.25">
      <c r="AN547" t="str">
        <v>Colombia</v>
      </c>
      <c r="AO547" s="7">
        <v>74.3</v>
      </c>
      <c r="AP547" s="7">
        <v>69.840153964693897</v>
      </c>
      <c r="AQ547" s="7">
        <v>4.4598460353061</v>
      </c>
      <c r="AR547" s="7">
        <v>6.3390260250363313E-4</v>
      </c>
      <c r="AS547" s="7">
        <v>0.72762441903668096</v>
      </c>
      <c r="AT547" s="7">
        <v>6.7164911867652793E-5</v>
      </c>
      <c r="AU547" s="7">
        <v>-0.84751285742398097</v>
      </c>
      <c r="AV547" s="7">
        <v>-0.52536563423366744</v>
      </c>
      <c r="AW547" s="7">
        <v>0.85300903807443973</v>
      </c>
      <c r="AX547" s="7">
        <v>4.4626749365625145</v>
      </c>
      <c r="AY547" s="7" t="e">
        <v>#N/A</v>
      </c>
      <c r="AZ547" s="7">
        <v>69.840153964693897</v>
      </c>
      <c r="BA547" s="7">
        <v>4.4598460353061</v>
      </c>
      <c r="BU547" t="b">
        <v>0</v>
      </c>
      <c r="BW547">
        <v>1</v>
      </c>
      <c r="BX547">
        <v>1</v>
      </c>
      <c r="BY547">
        <v>82</v>
      </c>
      <c r="BZ547">
        <v>0</v>
      </c>
      <c r="CA547">
        <v>0</v>
      </c>
    </row>
    <row r="548" spans="40:79" x14ac:dyDescent="0.25">
      <c r="AN548" t="str">
        <v>Colombia</v>
      </c>
      <c r="AO548" s="7">
        <v>74.2</v>
      </c>
      <c r="AP548" s="7">
        <v>68.974070604771583</v>
      </c>
      <c r="AQ548" s="7">
        <v>5.2259293952284196</v>
      </c>
      <c r="AR548" s="7">
        <v>5.1739199621973005E-4</v>
      </c>
      <c r="AS548" s="7">
        <v>0.8525613154138415</v>
      </c>
      <c r="AT548" s="7">
        <v>7.525332716832312E-5</v>
      </c>
      <c r="AU548" s="7">
        <v>-0.84751285742398097</v>
      </c>
      <c r="AV548" s="7">
        <v>-0.52375167642053277</v>
      </c>
      <c r="AW548" s="7">
        <v>0.92334246919214191</v>
      </c>
      <c r="AX548" s="7">
        <v>5.228634648946942</v>
      </c>
      <c r="AY548" s="7" t="e">
        <v>#N/A</v>
      </c>
      <c r="AZ548" s="7">
        <v>68.974070604771583</v>
      </c>
      <c r="BA548" s="7">
        <v>5.2259293952284196</v>
      </c>
      <c r="BU548" t="b">
        <v>1</v>
      </c>
      <c r="BW548">
        <v>1</v>
      </c>
      <c r="BX548">
        <v>1</v>
      </c>
      <c r="BY548">
        <v>83</v>
      </c>
      <c r="BZ548">
        <v>7.16</v>
      </c>
      <c r="CA548">
        <v>2352.9995909999998</v>
      </c>
    </row>
    <row r="549" spans="40:79" x14ac:dyDescent="0.25">
      <c r="AN549" t="str">
        <v>Colombia</v>
      </c>
      <c r="AO549" s="7">
        <v>73.599999999999994</v>
      </c>
      <c r="AP549" s="7">
        <v>74.616686804455725</v>
      </c>
      <c r="AQ549" s="7">
        <v>-1.0166868044557305</v>
      </c>
      <c r="AR549" s="7">
        <v>1.2276773627218878E-3</v>
      </c>
      <c r="AS549" s="7">
        <v>-0.16592187355777838</v>
      </c>
      <c r="AT549" s="7">
        <v>6.7679171048543812E-6</v>
      </c>
      <c r="AU549" s="7">
        <v>-0.84751285742398097</v>
      </c>
      <c r="AV549" s="7">
        <v>-0.5219779814499621</v>
      </c>
      <c r="AW549" s="7">
        <v>0.40733508756032594</v>
      </c>
      <c r="AX549" s="7">
        <v>-1.017936502055993</v>
      </c>
      <c r="AY549" s="7" t="e">
        <v>#N/A</v>
      </c>
      <c r="AZ549" s="7">
        <v>74.616686804455725</v>
      </c>
      <c r="BA549" s="7">
        <v>-1.0166868044557305</v>
      </c>
      <c r="BU549" t="b">
        <v>1</v>
      </c>
      <c r="BW549">
        <v>1</v>
      </c>
      <c r="BX549">
        <v>1</v>
      </c>
      <c r="BY549">
        <v>84</v>
      </c>
      <c r="BZ549">
        <v>7.2</v>
      </c>
      <c r="CA549">
        <v>2442.2220539999998</v>
      </c>
    </row>
    <row r="550" spans="40:79" x14ac:dyDescent="0.25">
      <c r="AN550" t="str">
        <v>Colombia</v>
      </c>
      <c r="AO550" s="7">
        <v>73.599999999999994</v>
      </c>
      <c r="AP550" s="7">
        <v>75.144749393084581</v>
      </c>
      <c r="AQ550" s="7">
        <v>-1.5447493930845866</v>
      </c>
      <c r="AR550" s="7">
        <v>1.1988497469908419E-3</v>
      </c>
      <c r="AS550" s="7">
        <v>-0.25209731603028718</v>
      </c>
      <c r="AT550" s="7">
        <v>1.5256403336248024E-5</v>
      </c>
      <c r="AU550" s="7">
        <v>-0.84751285742398097</v>
      </c>
      <c r="AV550" s="7">
        <v>-0.5200878401892548</v>
      </c>
      <c r="AW550" s="7">
        <v>0.50209293565064939</v>
      </c>
      <c r="AX550" s="7">
        <v>-1.5466035383452268</v>
      </c>
      <c r="AY550" s="7" t="e">
        <v>#N/A</v>
      </c>
      <c r="AZ550" s="7">
        <v>75.144749393084581</v>
      </c>
      <c r="BA550" s="7">
        <v>-1.5447493930845866</v>
      </c>
      <c r="BU550" t="b">
        <v>1</v>
      </c>
      <c r="BW550">
        <v>1</v>
      </c>
      <c r="BX550">
        <v>1</v>
      </c>
      <c r="BY550">
        <v>84</v>
      </c>
      <c r="BZ550">
        <v>6.76</v>
      </c>
      <c r="CA550">
        <v>2260.777642</v>
      </c>
    </row>
    <row r="551" spans="40:79" x14ac:dyDescent="0.25">
      <c r="AN551" t="str">
        <v>Colombia</v>
      </c>
      <c r="AO551" s="7">
        <v>73.5</v>
      </c>
      <c r="AP551" s="7">
        <v>69.399875533512855</v>
      </c>
      <c r="AQ551" s="7">
        <v>4.100124466487145</v>
      </c>
      <c r="AR551" s="7">
        <v>5.4022299793621492E-4</v>
      </c>
      <c r="AS551" s="7">
        <v>0.66890445116839203</v>
      </c>
      <c r="AT551" s="7">
        <v>4.8368867106495515E-5</v>
      </c>
      <c r="AU551" s="7">
        <v>-0.83966384310760422</v>
      </c>
      <c r="AV551" s="7">
        <v>-0.5198173629199575</v>
      </c>
      <c r="AW551" s="7">
        <v>0.81786579043776619</v>
      </c>
      <c r="AX551" s="7">
        <v>4.1023406452490772</v>
      </c>
      <c r="AY551" s="7" t="e">
        <v>#N/A</v>
      </c>
      <c r="AZ551" s="7">
        <v>69.399875533512855</v>
      </c>
      <c r="BA551" s="7">
        <v>4.100124466487145</v>
      </c>
      <c r="BU551" t="b">
        <v>1</v>
      </c>
      <c r="BW551">
        <v>1</v>
      </c>
      <c r="BX551">
        <v>1</v>
      </c>
      <c r="BY551">
        <v>86</v>
      </c>
      <c r="BZ551">
        <v>7.26</v>
      </c>
      <c r="CA551">
        <v>211.614293</v>
      </c>
    </row>
    <row r="552" spans="40:79" x14ac:dyDescent="0.25">
      <c r="AN552" t="str">
        <v>Colombia</v>
      </c>
      <c r="AO552" s="7">
        <v>73.5</v>
      </c>
      <c r="AP552" s="7">
        <v>69.447431469895889</v>
      </c>
      <c r="AQ552" s="7">
        <v>4.0525685301041108</v>
      </c>
      <c r="AR552" s="7">
        <v>5.3952532706319359E-4</v>
      </c>
      <c r="AS552" s="7">
        <v>0.66114582727459337</v>
      </c>
      <c r="AT552" s="7">
        <v>4.7192255129825013E-5</v>
      </c>
      <c r="AU552" s="7">
        <v>-0.83966384310760422</v>
      </c>
      <c r="AV552" s="7">
        <v>-0.51820181146241773</v>
      </c>
      <c r="AW552" s="7">
        <v>0.81310874258895616</v>
      </c>
      <c r="AX552" s="7">
        <v>4.0547561737549174</v>
      </c>
      <c r="AY552" s="7" t="e">
        <v>#N/A</v>
      </c>
      <c r="AZ552" s="7">
        <v>69.447431469895889</v>
      </c>
      <c r="BA552" s="7">
        <v>4.0525685301041108</v>
      </c>
      <c r="BU552" t="b">
        <v>1</v>
      </c>
      <c r="BW552">
        <v>1</v>
      </c>
      <c r="BX552">
        <v>1</v>
      </c>
      <c r="BY552">
        <v>89</v>
      </c>
      <c r="BZ552">
        <v>7.93</v>
      </c>
      <c r="CA552">
        <v>177.49251430000001</v>
      </c>
    </row>
    <row r="553" spans="40:79" x14ac:dyDescent="0.25">
      <c r="AN553" t="str">
        <v>Colombia</v>
      </c>
      <c r="AO553" s="7">
        <v>73.099999999999994</v>
      </c>
      <c r="AP553" s="7">
        <v>68.827154457733698</v>
      </c>
      <c r="AQ553" s="7">
        <v>4.2728455422662961</v>
      </c>
      <c r="AR553" s="7">
        <v>5.3173298072351947E-4</v>
      </c>
      <c r="AS553" s="7">
        <v>0.69707963416489926</v>
      </c>
      <c r="AT553" s="7">
        <v>5.1703432159354942E-5</v>
      </c>
      <c r="AU553" s="7">
        <v>-0.83966384310760422</v>
      </c>
      <c r="AV553" s="7">
        <v>-0.51707755508344799</v>
      </c>
      <c r="AW553" s="7">
        <v>0.8349129500522191</v>
      </c>
      <c r="AX553" s="7">
        <v>4.2751187639095765</v>
      </c>
      <c r="AY553" s="7" t="e">
        <v>#N/A</v>
      </c>
      <c r="AZ553" s="7">
        <v>68.827154457733698</v>
      </c>
      <c r="BA553" s="7">
        <v>4.2728455422662961</v>
      </c>
      <c r="BU553" t="b">
        <v>1</v>
      </c>
      <c r="BW553">
        <v>1</v>
      </c>
      <c r="BX553">
        <v>1</v>
      </c>
      <c r="BY553">
        <v>91</v>
      </c>
      <c r="BZ553">
        <v>7.67</v>
      </c>
      <c r="CA553">
        <v>181.52592300000001</v>
      </c>
    </row>
    <row r="554" spans="40:79" x14ac:dyDescent="0.25">
      <c r="AN554" t="str">
        <v>Colombia</v>
      </c>
      <c r="AO554" s="7">
        <v>73.099999999999994</v>
      </c>
      <c r="AP554" s="7">
        <v>69.189957467333812</v>
      </c>
      <c r="AQ554" s="7">
        <v>3.9100425326661821</v>
      </c>
      <c r="AR554" s="7">
        <v>5.0980974086401018E-4</v>
      </c>
      <c r="AS554" s="7">
        <v>0.6378843088905839</v>
      </c>
      <c r="AT554" s="7">
        <v>4.1509110533646138E-5</v>
      </c>
      <c r="AU554" s="7">
        <v>-0.83966384310760422</v>
      </c>
      <c r="AV554" s="7">
        <v>-0.51694089742146088</v>
      </c>
      <c r="AW554" s="7">
        <v>0.79867659843680405</v>
      </c>
      <c r="AX554" s="7">
        <v>3.9120369271982876</v>
      </c>
      <c r="AY554" s="7" t="e">
        <v>#N/A</v>
      </c>
      <c r="AZ554" s="7">
        <v>69.189957467333812</v>
      </c>
      <c r="BA554" s="7">
        <v>3.9100425326661821</v>
      </c>
      <c r="BU554" t="b">
        <v>1</v>
      </c>
      <c r="BW554">
        <v>1</v>
      </c>
      <c r="BX554">
        <v>1</v>
      </c>
      <c r="BY554">
        <v>88</v>
      </c>
      <c r="BZ554">
        <v>7.31</v>
      </c>
      <c r="CA554">
        <v>241.55333809999999</v>
      </c>
    </row>
    <row r="555" spans="40:79" x14ac:dyDescent="0.25">
      <c r="AN555" t="str">
        <v>Colombia</v>
      </c>
      <c r="AO555" s="7">
        <v>72.8</v>
      </c>
      <c r="AP555" s="7">
        <v>68.668433514749026</v>
      </c>
      <c r="AQ555" s="7">
        <v>4.1315664852509713</v>
      </c>
      <c r="AR555" s="7">
        <v>5.1381002377214578E-4</v>
      </c>
      <c r="AS555" s="7">
        <v>0.67402507365641406</v>
      </c>
      <c r="AT555" s="7">
        <v>4.6709785775249002E-5</v>
      </c>
      <c r="AU555" s="7">
        <v>-0.83966384310760422</v>
      </c>
      <c r="AV555" s="7">
        <v>-0.51683434565076181</v>
      </c>
      <c r="AW555" s="7">
        <v>0.82099030058607514</v>
      </c>
      <c r="AX555" s="7">
        <v>4.1336904168223052</v>
      </c>
      <c r="AY555" s="7" t="e">
        <v>#N/A</v>
      </c>
      <c r="AZ555" s="7">
        <v>68.668433514749026</v>
      </c>
      <c r="BA555" s="7">
        <v>4.1315664852509713</v>
      </c>
      <c r="BU555" t="b">
        <v>1</v>
      </c>
      <c r="BW555">
        <v>1</v>
      </c>
      <c r="BX555">
        <v>1</v>
      </c>
      <c r="BY555">
        <v>9</v>
      </c>
      <c r="BZ555">
        <v>7.39</v>
      </c>
      <c r="CA555">
        <v>209.48758749999999</v>
      </c>
    </row>
    <row r="556" spans="40:79" x14ac:dyDescent="0.25">
      <c r="AN556" t="str">
        <v>Colombia</v>
      </c>
      <c r="AO556" s="7">
        <v>72.400000000000006</v>
      </c>
      <c r="AP556" s="7">
        <v>74.791156935526928</v>
      </c>
      <c r="AQ556" s="7">
        <v>-2.3911569355269222</v>
      </c>
      <c r="AR556" s="7">
        <v>1.1962105011211965E-3</v>
      </c>
      <c r="AS556" s="7">
        <v>-0.39022734168053314</v>
      </c>
      <c r="AT556" s="7">
        <v>3.6474791304410408E-5</v>
      </c>
      <c r="AU556" s="7">
        <v>-0.83316230387669599</v>
      </c>
      <c r="AV556" s="7">
        <v>-0.51565212970129548</v>
      </c>
      <c r="AW556" s="7">
        <v>0.62468179233953436</v>
      </c>
      <c r="AX556" s="7">
        <v>-2.3940206882140651</v>
      </c>
      <c r="AY556" s="7" t="e">
        <v>#N/A</v>
      </c>
      <c r="AZ556" s="7">
        <v>74.791156935526928</v>
      </c>
      <c r="BA556" s="7">
        <v>-2.3911569355269222</v>
      </c>
      <c r="BU556" t="b">
        <v>1</v>
      </c>
      <c r="BW556">
        <v>1</v>
      </c>
      <c r="BX556">
        <v>1</v>
      </c>
      <c r="BY556">
        <v>91</v>
      </c>
      <c r="BZ556">
        <v>7.33</v>
      </c>
      <c r="CA556">
        <v>1275.689625</v>
      </c>
    </row>
    <row r="557" spans="40:79" x14ac:dyDescent="0.25">
      <c r="AN557" t="str">
        <v>Colombia</v>
      </c>
      <c r="AO557" s="7">
        <v>71.8</v>
      </c>
      <c r="AP557" s="7">
        <v>68.289676064962137</v>
      </c>
      <c r="AQ557" s="7">
        <v>3.5103239350378601</v>
      </c>
      <c r="AR557" s="7">
        <v>4.8558140428287488E-4</v>
      </c>
      <c r="AS557" s="7">
        <v>0.57266727904468806</v>
      </c>
      <c r="AT557" s="7">
        <v>3.1864544694286852E-5</v>
      </c>
      <c r="AU557" s="7">
        <v>-0.83316230387669599</v>
      </c>
      <c r="AV557" s="7">
        <v>-0.51529150224725373</v>
      </c>
      <c r="AW557" s="7">
        <v>0.75674783055168915</v>
      </c>
      <c r="AX557" s="7">
        <v>3.512029311162657</v>
      </c>
      <c r="AY557" s="7" t="e">
        <v>#N/A</v>
      </c>
      <c r="AZ557" s="7">
        <v>68.289676064962137</v>
      </c>
      <c r="BA557" s="7">
        <v>3.5103239350378601</v>
      </c>
      <c r="BU557" t="b">
        <v>1</v>
      </c>
      <c r="BW557">
        <v>1</v>
      </c>
      <c r="BX557">
        <v>1</v>
      </c>
      <c r="BY557">
        <v>93</v>
      </c>
      <c r="BZ557">
        <v>7.57</v>
      </c>
      <c r="CA557">
        <v>954.96448869999995</v>
      </c>
    </row>
    <row r="558" spans="40:79" x14ac:dyDescent="0.25">
      <c r="AN558" t="str">
        <v>Colombia</v>
      </c>
      <c r="AO558" s="7">
        <v>71.5</v>
      </c>
      <c r="AP558" s="7">
        <v>68.199869302555456</v>
      </c>
      <c r="AQ558" s="7">
        <v>3.3001306974445441</v>
      </c>
      <c r="AR558" s="7">
        <v>4.8229581921274304E-4</v>
      </c>
      <c r="AS558" s="7">
        <v>0.53837588661195068</v>
      </c>
      <c r="AT558" s="7">
        <v>2.7972043941996108E-5</v>
      </c>
      <c r="AU558" s="7">
        <v>-0.83316230387669599</v>
      </c>
      <c r="AV558" s="7">
        <v>-0.51425254343665638</v>
      </c>
      <c r="AW558" s="7">
        <v>0.73374102148643061</v>
      </c>
      <c r="AX558" s="7">
        <v>3.3017231046941364</v>
      </c>
      <c r="AY558" s="7" t="e">
        <v>#N/A</v>
      </c>
      <c r="AZ558" s="7">
        <v>68.199869302555456</v>
      </c>
      <c r="BA558" s="7">
        <v>3.3001306974445441</v>
      </c>
      <c r="BU558" t="b">
        <v>1</v>
      </c>
      <c r="BW558">
        <v>1</v>
      </c>
      <c r="BX558">
        <v>1</v>
      </c>
      <c r="BY558">
        <v>97</v>
      </c>
      <c r="BZ558">
        <v>6.32</v>
      </c>
      <c r="CA558">
        <v>78.785648780000002</v>
      </c>
    </row>
    <row r="559" spans="40:79" x14ac:dyDescent="0.25">
      <c r="AN559" t="str">
        <v>Colombia</v>
      </c>
      <c r="AO559" s="7">
        <v>71.400000000000006</v>
      </c>
      <c r="AP559" s="7">
        <v>68.24245557426643</v>
      </c>
      <c r="AQ559" s="7">
        <v>3.1575444257335761</v>
      </c>
      <c r="AR559" s="7">
        <v>4.9744824927520394E-4</v>
      </c>
      <c r="AS559" s="7">
        <v>0.51511858804656852</v>
      </c>
      <c r="AT559" s="7">
        <v>2.6412434833132389E-5</v>
      </c>
      <c r="AU559" s="7">
        <v>-0.83316230387669599</v>
      </c>
      <c r="AV559" s="7">
        <v>-0.51382197274116914</v>
      </c>
      <c r="AW559" s="7">
        <v>0.71771762417162954</v>
      </c>
      <c r="AX559" s="7">
        <v>3.1591159224184406</v>
      </c>
      <c r="AY559" s="7" t="e">
        <v>#N/A</v>
      </c>
      <c r="AZ559" s="7">
        <v>68.24245557426643</v>
      </c>
      <c r="BA559" s="7">
        <v>3.1575444257335761</v>
      </c>
      <c r="BU559" t="b">
        <v>1</v>
      </c>
      <c r="BW559">
        <v>1</v>
      </c>
      <c r="BX559">
        <v>1</v>
      </c>
      <c r="BY559">
        <v>1</v>
      </c>
      <c r="BZ559">
        <v>6.37</v>
      </c>
      <c r="CA559">
        <v>584.09934290000001</v>
      </c>
    </row>
    <row r="560" spans="40:79" x14ac:dyDescent="0.25">
      <c r="AN560" t="str">
        <v>Comoros</v>
      </c>
      <c r="AO560" s="7">
        <v>63.2</v>
      </c>
      <c r="AP560" s="7">
        <v>72.624487548107496</v>
      </c>
      <c r="AQ560" s="7">
        <v>-9.4244875481074928</v>
      </c>
      <c r="AR560" s="7">
        <v>1.5540484753268061E-3</v>
      </c>
      <c r="AS560" s="7">
        <v>-1.5383146301006465</v>
      </c>
      <c r="AT560" s="7">
        <v>7.3664854895968501E-4</v>
      </c>
      <c r="AU560" s="7">
        <v>-0.82798632409933315</v>
      </c>
      <c r="AV560" s="7">
        <v>-0.51235520271815005</v>
      </c>
      <c r="AW560" s="7">
        <v>1.240288123824721</v>
      </c>
      <c r="AX560" s="7">
        <v>-9.4391564548044524</v>
      </c>
      <c r="AY560" s="7" t="e">
        <v>#N/A</v>
      </c>
      <c r="AZ560" s="7">
        <v>72.624487548107496</v>
      </c>
      <c r="BA560" s="7">
        <v>-9.4244875481074928</v>
      </c>
      <c r="BU560" t="b">
        <v>1</v>
      </c>
      <c r="BW560">
        <v>1</v>
      </c>
      <c r="BX560">
        <v>1</v>
      </c>
      <c r="BY560">
        <v>11</v>
      </c>
      <c r="BZ560">
        <v>6.06</v>
      </c>
      <c r="CA560">
        <v>675.78084430000001</v>
      </c>
    </row>
    <row r="561" spans="40:79" x14ac:dyDescent="0.25">
      <c r="AN561" t="str">
        <v>Comoros</v>
      </c>
      <c r="AO561" s="7">
        <v>62.9</v>
      </c>
      <c r="AP561" s="7">
        <v>63.305397046053912</v>
      </c>
      <c r="AQ561" s="7">
        <v>-0.40539704605391336</v>
      </c>
      <c r="AR561" s="7">
        <v>9.2624003304402373E-4</v>
      </c>
      <c r="AS561" s="7">
        <v>-6.6150252940062812E-2</v>
      </c>
      <c r="AT561" s="7">
        <v>8.1137011802953614E-7</v>
      </c>
      <c r="AU561" s="7">
        <v>-0.82798632409933315</v>
      </c>
      <c r="AV561" s="7">
        <v>-0.51129273071327619</v>
      </c>
      <c r="AW561" s="7">
        <v>0.25719691471723144</v>
      </c>
      <c r="AX561" s="7">
        <v>-0.40577288914816628</v>
      </c>
      <c r="AY561" s="7" t="e">
        <v>#N/A</v>
      </c>
      <c r="AZ561" s="7">
        <v>63.305397046053912</v>
      </c>
      <c r="BA561" s="7">
        <v>-0.40539704605391336</v>
      </c>
      <c r="BU561" t="b">
        <v>1</v>
      </c>
      <c r="BW561">
        <v>1</v>
      </c>
      <c r="BX561">
        <v>1</v>
      </c>
      <c r="BY561">
        <v>16</v>
      </c>
      <c r="BZ561">
        <v>6.1</v>
      </c>
      <c r="CA561">
        <v>687.51168250000001</v>
      </c>
    </row>
    <row r="562" spans="40:79" x14ac:dyDescent="0.25">
      <c r="AN562" t="str">
        <v>Comoros</v>
      </c>
      <c r="AO562" s="7">
        <v>62.5</v>
      </c>
      <c r="AP562" s="7">
        <v>63.138292269184035</v>
      </c>
      <c r="AQ562" s="7">
        <v>-0.63829226918403492</v>
      </c>
      <c r="AR562" s="7">
        <v>9.3667566375204105E-4</v>
      </c>
      <c r="AS562" s="7">
        <v>-0.10415323936378676</v>
      </c>
      <c r="AT562" s="7">
        <v>2.0340975648193331E-6</v>
      </c>
      <c r="AU562" s="7">
        <v>-0.82798632409933315</v>
      </c>
      <c r="AV562" s="7">
        <v>-0.50908271221836254</v>
      </c>
      <c r="AW562" s="7">
        <v>0.32272781002539391</v>
      </c>
      <c r="AX562" s="7">
        <v>-0.63889070255691738</v>
      </c>
      <c r="AY562" s="7" t="e">
        <v>#N/A</v>
      </c>
      <c r="AZ562" s="7">
        <v>63.138292269184035</v>
      </c>
      <c r="BA562" s="7">
        <v>-0.63829226918403492</v>
      </c>
      <c r="BU562" t="b">
        <v>1</v>
      </c>
      <c r="BW562">
        <v>1</v>
      </c>
      <c r="BX562">
        <v>1</v>
      </c>
      <c r="BY562">
        <v>13</v>
      </c>
      <c r="BZ562">
        <v>6.24</v>
      </c>
      <c r="CA562">
        <v>74.148429460000003</v>
      </c>
    </row>
    <row r="563" spans="40:79" x14ac:dyDescent="0.25">
      <c r="AN563" t="str">
        <v>Comoros</v>
      </c>
      <c r="AO563" s="7">
        <v>62.2</v>
      </c>
      <c r="AP563" s="7">
        <v>62.991065813877178</v>
      </c>
      <c r="AQ563" s="7">
        <v>-0.79106581387717512</v>
      </c>
      <c r="AR563" s="7">
        <v>9.2207511705778378E-4</v>
      </c>
      <c r="AS563" s="7">
        <v>-0.12908109497965131</v>
      </c>
      <c r="AT563" s="7">
        <v>3.0755459259508818E-6</v>
      </c>
      <c r="AU563" s="7">
        <v>-0.82798632409933315</v>
      </c>
      <c r="AV563" s="7">
        <v>-0.50840954336469546</v>
      </c>
      <c r="AW563" s="7">
        <v>0.35927857573149463</v>
      </c>
      <c r="AX563" s="7">
        <v>-0.79179590918282072</v>
      </c>
      <c r="AY563" s="7" t="e">
        <v>#N/A</v>
      </c>
      <c r="AZ563" s="7">
        <v>62.991065813877178</v>
      </c>
      <c r="BA563" s="7">
        <v>-0.79106581387717512</v>
      </c>
      <c r="BU563" t="b">
        <v>0</v>
      </c>
      <c r="BW563">
        <v>1</v>
      </c>
      <c r="BX563">
        <v>1</v>
      </c>
      <c r="BY563">
        <v>85</v>
      </c>
      <c r="BZ563">
        <v>0</v>
      </c>
      <c r="CA563">
        <v>0</v>
      </c>
    </row>
    <row r="564" spans="40:79" x14ac:dyDescent="0.25">
      <c r="AN564" t="str">
        <v>Comoros</v>
      </c>
      <c r="AO564" s="7">
        <v>61.8</v>
      </c>
      <c r="AP564" s="7">
        <v>62.773159161228513</v>
      </c>
      <c r="AQ564" s="7">
        <v>-0.97315916122851576</v>
      </c>
      <c r="AR564" s="7">
        <v>9.3050907548448037E-4</v>
      </c>
      <c r="AS564" s="7">
        <v>-0.15879460107041102</v>
      </c>
      <c r="AT564" s="7">
        <v>4.6970629124004404E-6</v>
      </c>
      <c r="AU564" s="7">
        <v>-0.82798632409933315</v>
      </c>
      <c r="AV564" s="7">
        <v>-0.5066774292963806</v>
      </c>
      <c r="AW564" s="7">
        <v>0.39849040273312858</v>
      </c>
      <c r="AX564" s="7">
        <v>-0.97406553805178964</v>
      </c>
      <c r="AY564" s="7" t="e">
        <v>#N/A</v>
      </c>
      <c r="AZ564" s="7">
        <v>62.773159161228513</v>
      </c>
      <c r="BA564" s="7">
        <v>-0.97315916122851576</v>
      </c>
      <c r="BU564" t="b">
        <v>1</v>
      </c>
      <c r="BW564">
        <v>1</v>
      </c>
      <c r="BX564">
        <v>1</v>
      </c>
      <c r="BY564">
        <v>86</v>
      </c>
      <c r="BZ564">
        <v>5.78</v>
      </c>
      <c r="CA564">
        <v>109.8743903</v>
      </c>
    </row>
    <row r="565" spans="40:79" x14ac:dyDescent="0.25">
      <c r="AN565" t="str">
        <v>Comoros</v>
      </c>
      <c r="AO565" s="7">
        <v>61.3</v>
      </c>
      <c r="AP565" s="7">
        <v>62.564920533011147</v>
      </c>
      <c r="AQ565" s="7">
        <v>-1.2649205330111499</v>
      </c>
      <c r="AR565" s="7">
        <v>9.425092727436391E-4</v>
      </c>
      <c r="AS565" s="7">
        <v>-0.20640380911605782</v>
      </c>
      <c r="AT565" s="7">
        <v>8.03823247784013E-6</v>
      </c>
      <c r="AU565" s="7">
        <v>-0.82798632409933315</v>
      </c>
      <c r="AV565" s="7">
        <v>-0.50494514827747228</v>
      </c>
      <c r="AW565" s="7">
        <v>0.45431685981928716</v>
      </c>
      <c r="AX565" s="7">
        <v>-1.2661138570617798</v>
      </c>
      <c r="AY565" s="7" t="e">
        <v>#N/A</v>
      </c>
      <c r="AZ565" s="7">
        <v>62.564920533011147</v>
      </c>
      <c r="BA565" s="7">
        <v>-1.2649205330111499</v>
      </c>
      <c r="BU565" t="b">
        <v>1</v>
      </c>
      <c r="BW565">
        <v>1</v>
      </c>
      <c r="BX565">
        <v>1</v>
      </c>
      <c r="BY565">
        <v>88</v>
      </c>
      <c r="BZ565">
        <v>5.79</v>
      </c>
      <c r="CA565">
        <v>9.9555320320000007</v>
      </c>
    </row>
    <row r="566" spans="40:79" x14ac:dyDescent="0.25">
      <c r="AN566" t="str">
        <v>Comoros</v>
      </c>
      <c r="AO566" s="7">
        <v>61</v>
      </c>
      <c r="AP566" s="7">
        <v>62.390857720744094</v>
      </c>
      <c r="AQ566" s="7">
        <v>-1.3908577207440942</v>
      </c>
      <c r="AR566" s="7">
        <v>9.6846402516479174E-4</v>
      </c>
      <c r="AS566" s="7">
        <v>-0.2269565977615064</v>
      </c>
      <c r="AT566" s="7">
        <v>9.9866519861948224E-6</v>
      </c>
      <c r="AU566" s="7">
        <v>-0.82798632409933315</v>
      </c>
      <c r="AV566" s="7">
        <v>-0.50398693914570247</v>
      </c>
      <c r="AW566" s="7">
        <v>0.47639961981671058</v>
      </c>
      <c r="AX566" s="7">
        <v>-1.3922060221922052</v>
      </c>
      <c r="AY566" s="7" t="e">
        <v>#N/A</v>
      </c>
      <c r="AZ566" s="7">
        <v>62.390857720744094</v>
      </c>
      <c r="BA566" s="7">
        <v>-1.3908577207440942</v>
      </c>
      <c r="BU566" t="b">
        <v>1</v>
      </c>
      <c r="BW566">
        <v>1</v>
      </c>
      <c r="BX566">
        <v>1</v>
      </c>
      <c r="BY566">
        <v>89</v>
      </c>
      <c r="BZ566">
        <v>5.74</v>
      </c>
      <c r="CA566">
        <v>94.434456600000004</v>
      </c>
    </row>
    <row r="567" spans="40:79" x14ac:dyDescent="0.25">
      <c r="AN567" t="str">
        <v>Comoros</v>
      </c>
      <c r="AO567" s="7">
        <v>66</v>
      </c>
      <c r="AP567" s="7">
        <v>62.177190722013869</v>
      </c>
      <c r="AQ567" s="7">
        <v>3.8228092779861313</v>
      </c>
      <c r="AR567" s="7">
        <v>9.7427614922284951E-4</v>
      </c>
      <c r="AS567" s="7">
        <v>0.62379803373961273</v>
      </c>
      <c r="AT567" s="7">
        <v>7.5896788335607642E-5</v>
      </c>
      <c r="AU567" s="7">
        <v>-0.8189813136959424</v>
      </c>
      <c r="AV567" s="7">
        <v>-0.50361077675516575</v>
      </c>
      <c r="AW567" s="7">
        <v>0.7898088589903336</v>
      </c>
      <c r="AX567" s="7">
        <v>3.8265373820916126</v>
      </c>
      <c r="AY567" s="7" t="e">
        <v>#N/A</v>
      </c>
      <c r="AZ567" s="7">
        <v>62.177190722013869</v>
      </c>
      <c r="BA567" s="7">
        <v>3.8228092779861313</v>
      </c>
      <c r="BU567" t="b">
        <v>1</v>
      </c>
      <c r="BW567">
        <v>1</v>
      </c>
      <c r="BX567">
        <v>1</v>
      </c>
      <c r="BY567">
        <v>91</v>
      </c>
      <c r="BZ567">
        <v>5.63</v>
      </c>
      <c r="CA567">
        <v>91.267497789999993</v>
      </c>
    </row>
    <row r="568" spans="40:79" x14ac:dyDescent="0.25">
      <c r="AN568" t="str">
        <v>Comoros</v>
      </c>
      <c r="AO568" s="7">
        <v>63</v>
      </c>
      <c r="AP568" s="7">
        <v>62.119624324860858</v>
      </c>
      <c r="AQ568" s="7">
        <v>0.88037567513914183</v>
      </c>
      <c r="AR568" s="7">
        <v>9.657393467089754E-4</v>
      </c>
      <c r="AS568" s="7">
        <v>0.1436572501508987</v>
      </c>
      <c r="AT568" s="7">
        <v>3.9899241318323819E-6</v>
      </c>
      <c r="AU568" s="7">
        <v>-0.8189813136959424</v>
      </c>
      <c r="AV568" s="7">
        <v>-0.50258008200807924</v>
      </c>
      <c r="AW568" s="7">
        <v>0.37902143758750467</v>
      </c>
      <c r="AX568" s="7">
        <v>0.88122671044679124</v>
      </c>
      <c r="AY568" s="7" t="e">
        <v>#N/A</v>
      </c>
      <c r="AZ568" s="7">
        <v>62.119624324860858</v>
      </c>
      <c r="BA568" s="7">
        <v>0.88037567513914183</v>
      </c>
      <c r="BU568" t="b">
        <v>1</v>
      </c>
      <c r="BW568">
        <v>1</v>
      </c>
      <c r="BX568">
        <v>1</v>
      </c>
      <c r="BY568">
        <v>92</v>
      </c>
      <c r="BZ568">
        <v>5.75</v>
      </c>
      <c r="CA568">
        <v>5.660754839</v>
      </c>
    </row>
    <row r="569" spans="40:79" x14ac:dyDescent="0.25">
      <c r="AN569" t="str">
        <v>Comoros</v>
      </c>
      <c r="AO569" s="7">
        <v>60</v>
      </c>
      <c r="AP569" s="7">
        <v>61.934174426349479</v>
      </c>
      <c r="AQ569" s="7">
        <v>-1.9341744263494789</v>
      </c>
      <c r="AR569" s="7">
        <v>9.8450518283134674E-4</v>
      </c>
      <c r="AS569" s="7">
        <v>-0.31561615901662721</v>
      </c>
      <c r="AT569" s="7">
        <v>1.9633342314322155E-5</v>
      </c>
      <c r="AU569" s="7">
        <v>-0.8189813136959424</v>
      </c>
      <c r="AV569" s="7">
        <v>-0.50217838279822813</v>
      </c>
      <c r="AW569" s="7">
        <v>0.56179725792907464</v>
      </c>
      <c r="AX569" s="7">
        <v>-1.9360805076436327</v>
      </c>
      <c r="AY569" s="7" t="e">
        <v>#N/A</v>
      </c>
      <c r="AZ569" s="7">
        <v>61.934174426349479</v>
      </c>
      <c r="BA569" s="7">
        <v>-1.9341744263494789</v>
      </c>
      <c r="BU569" t="b">
        <v>1</v>
      </c>
      <c r="BW569">
        <v>1</v>
      </c>
      <c r="BX569">
        <v>1</v>
      </c>
      <c r="BY569">
        <v>93</v>
      </c>
      <c r="BZ569">
        <v>4.88</v>
      </c>
      <c r="CA569">
        <v>50.283489230000001</v>
      </c>
    </row>
    <row r="570" spans="40:79" x14ac:dyDescent="0.25">
      <c r="AN570" t="str">
        <v>Comoros</v>
      </c>
      <c r="AO570" s="7">
        <v>59.8</v>
      </c>
      <c r="AP570" s="7">
        <v>61.774201614391998</v>
      </c>
      <c r="AQ570" s="7">
        <v>-1.9742016143920011</v>
      </c>
      <c r="AR570" s="7">
        <v>9.9072854206234311E-4</v>
      </c>
      <c r="AS570" s="7">
        <v>-0.322148748813124</v>
      </c>
      <c r="AT570" s="7">
        <v>2.0583918307311435E-5</v>
      </c>
      <c r="AU570" s="7">
        <v>-0.8189813136959424</v>
      </c>
      <c r="AV570" s="7">
        <v>-0.50169714907969831</v>
      </c>
      <c r="AW570" s="7">
        <v>0.56758149090075516</v>
      </c>
      <c r="AX570" s="7">
        <v>-1.976159451964729</v>
      </c>
      <c r="AY570" s="7" t="e">
        <v>#N/A</v>
      </c>
      <c r="AZ570" s="7">
        <v>61.774201614391998</v>
      </c>
      <c r="BA570" s="7">
        <v>-1.9742016143920011</v>
      </c>
      <c r="BU570" t="b">
        <v>1</v>
      </c>
      <c r="BW570">
        <v>1</v>
      </c>
      <c r="BX570">
        <v>1</v>
      </c>
      <c r="BY570">
        <v>97</v>
      </c>
      <c r="BZ570">
        <v>4.2699999999999996</v>
      </c>
      <c r="CA570">
        <v>39.22509728</v>
      </c>
    </row>
    <row r="571" spans="40:79" x14ac:dyDescent="0.25">
      <c r="AN571" t="str">
        <v>Comoros</v>
      </c>
      <c r="AO571" s="7">
        <v>59.6</v>
      </c>
      <c r="AP571" s="7">
        <v>61.704849793513482</v>
      </c>
      <c r="AQ571" s="7">
        <v>-2.1048497935134804</v>
      </c>
      <c r="AR571" s="7">
        <v>1.0017820401998865E-3</v>
      </c>
      <c r="AS571" s="7">
        <v>-0.34346972151840882</v>
      </c>
      <c r="AT571" s="7">
        <v>2.3660038094345214E-5</v>
      </c>
      <c r="AU571" s="7">
        <v>-0.8189813136959424</v>
      </c>
      <c r="AV571" s="7">
        <v>-0.50122637321036689</v>
      </c>
      <c r="AW571" s="7">
        <v>0.58606289894379837</v>
      </c>
      <c r="AX571" s="7">
        <v>-2.1069605087105168</v>
      </c>
      <c r="AY571" s="7" t="e">
        <v>#N/A</v>
      </c>
      <c r="AZ571" s="7">
        <v>61.704849793513482</v>
      </c>
      <c r="BA571" s="7">
        <v>-2.1048497935134804</v>
      </c>
      <c r="BU571" t="b">
        <v>1</v>
      </c>
      <c r="BW571">
        <v>1</v>
      </c>
      <c r="BX571">
        <v>1</v>
      </c>
      <c r="BY571">
        <v>96</v>
      </c>
      <c r="BZ571">
        <v>3.88</v>
      </c>
      <c r="CA571">
        <v>312.66248189999999</v>
      </c>
    </row>
    <row r="572" spans="40:79" x14ac:dyDescent="0.25">
      <c r="AN572" t="str">
        <v>Comoros</v>
      </c>
      <c r="AO572" s="7">
        <v>59.5</v>
      </c>
      <c r="AP572" s="7">
        <v>61.627274945400842</v>
      </c>
      <c r="AQ572" s="7">
        <v>-2.1272749454008419</v>
      </c>
      <c r="AR572" s="7">
        <v>1.0428412929608809E-3</v>
      </c>
      <c r="AS572" s="7">
        <v>-0.34713619513892346</v>
      </c>
      <c r="AT572" s="7">
        <v>2.5159450383520335E-5</v>
      </c>
      <c r="AU572" s="7">
        <v>-0.8189813136959424</v>
      </c>
      <c r="AV572" s="7">
        <v>-0.49860544278286884</v>
      </c>
      <c r="AW572" s="7">
        <v>0.58918265006610937</v>
      </c>
      <c r="AX572" s="7">
        <v>-2.1294956714201803</v>
      </c>
      <c r="AY572" s="7" t="e">
        <v>#N/A</v>
      </c>
      <c r="AZ572" s="7">
        <v>61.627274945400842</v>
      </c>
      <c r="BA572" s="7">
        <v>-2.1272749454008419</v>
      </c>
      <c r="BU572" t="b">
        <v>1</v>
      </c>
      <c r="BW572">
        <v>1</v>
      </c>
      <c r="BX572">
        <v>1</v>
      </c>
      <c r="BY572">
        <v>98</v>
      </c>
      <c r="BZ572">
        <v>3.28</v>
      </c>
      <c r="CA572">
        <v>29.74342979</v>
      </c>
    </row>
    <row r="573" spans="40:79" x14ac:dyDescent="0.25">
      <c r="AN573" t="str">
        <v>Comoros</v>
      </c>
      <c r="AO573" s="7">
        <v>59.5</v>
      </c>
      <c r="AP573" s="7">
        <v>61.577015310861746</v>
      </c>
      <c r="AQ573" s="7">
        <v>-2.0770153108617464</v>
      </c>
      <c r="AR573" s="7">
        <v>1.0473482027091828E-3</v>
      </c>
      <c r="AS573" s="7">
        <v>-0.33893541607090344</v>
      </c>
      <c r="AT573" s="7">
        <v>2.4088518264238051E-5</v>
      </c>
      <c r="AU573" s="7">
        <v>-0.81131526931132336</v>
      </c>
      <c r="AV573" s="7">
        <v>-0.49801479659910364</v>
      </c>
      <c r="AW573" s="7">
        <v>0.58218160059461121</v>
      </c>
      <c r="AX573" s="7">
        <v>-2.0791929498608686</v>
      </c>
      <c r="AY573" s="7" t="e">
        <v>#N/A</v>
      </c>
      <c r="AZ573" s="7">
        <v>61.577015310861746</v>
      </c>
      <c r="BA573" s="7">
        <v>-2.0770153108617464</v>
      </c>
      <c r="BU573" t="b">
        <v>1</v>
      </c>
      <c r="BW573">
        <v>1</v>
      </c>
      <c r="BX573">
        <v>1</v>
      </c>
      <c r="BY573">
        <v>99</v>
      </c>
      <c r="BZ573">
        <v>2.92</v>
      </c>
      <c r="CA573">
        <v>171.6596026</v>
      </c>
    </row>
    <row r="574" spans="40:79" x14ac:dyDescent="0.25">
      <c r="AN574" t="str">
        <v>Comoros</v>
      </c>
      <c r="AO574" s="7">
        <v>59.5</v>
      </c>
      <c r="AP574" s="7">
        <v>61.590135455324884</v>
      </c>
      <c r="AQ574" s="7">
        <v>-2.0901354553248837</v>
      </c>
      <c r="AR574" s="7">
        <v>1.0450362198419617E-3</v>
      </c>
      <c r="AS574" s="7">
        <v>-0.34107601744902855</v>
      </c>
      <c r="AT574" s="7">
        <v>2.4339844313266757E-5</v>
      </c>
      <c r="AU574" s="7">
        <v>-0.81131526931132336</v>
      </c>
      <c r="AV574" s="7">
        <v>-0.49661636016035648</v>
      </c>
      <c r="AW574" s="7">
        <v>0.58401713797544375</v>
      </c>
      <c r="AX574" s="7">
        <v>-2.0923220076064046</v>
      </c>
      <c r="AY574" s="7" t="e">
        <v>#N/A</v>
      </c>
      <c r="AZ574" s="7">
        <v>61.590135455324884</v>
      </c>
      <c r="BA574" s="7">
        <v>-2.0901354553248837</v>
      </c>
      <c r="BU574" t="b">
        <v>1</v>
      </c>
      <c r="BW574">
        <v>1</v>
      </c>
      <c r="BX574">
        <v>1</v>
      </c>
      <c r="BY574">
        <v>11</v>
      </c>
      <c r="BZ574">
        <v>3.04</v>
      </c>
      <c r="CA574">
        <v>1.58668462</v>
      </c>
    </row>
    <row r="575" spans="40:79" x14ac:dyDescent="0.25">
      <c r="AN575" t="str">
        <v>Congo</v>
      </c>
      <c r="AO575" s="7">
        <v>64.2</v>
      </c>
      <c r="AP575" s="7">
        <v>61.405513418523078</v>
      </c>
      <c r="AQ575" s="7">
        <v>2.7944865814769244</v>
      </c>
      <c r="AR575" s="7">
        <v>1.0777915638684802E-3</v>
      </c>
      <c r="AS575" s="7">
        <v>0.45602211014610899</v>
      </c>
      <c r="AT575" s="7">
        <v>4.4875045991807842E-5</v>
      </c>
      <c r="AU575" s="7">
        <v>-0.81131526931132336</v>
      </c>
      <c r="AV575" s="7">
        <v>-0.49433792239764707</v>
      </c>
      <c r="AW575" s="7">
        <v>0.67529409159721587</v>
      </c>
      <c r="AX575" s="7">
        <v>2.7975017052147124</v>
      </c>
      <c r="AY575" s="7" t="e">
        <v>#N/A</v>
      </c>
      <c r="AZ575" s="7">
        <v>61.405513418523078</v>
      </c>
      <c r="BA575" s="7">
        <v>2.7944865814769244</v>
      </c>
      <c r="BU575" t="b">
        <v>1</v>
      </c>
      <c r="BW575">
        <v>1</v>
      </c>
      <c r="BX575">
        <v>1</v>
      </c>
      <c r="BY575">
        <v>13</v>
      </c>
      <c r="BZ575">
        <v>2.96</v>
      </c>
      <c r="CA575">
        <v>122.9365349</v>
      </c>
    </row>
    <row r="576" spans="40:79" x14ac:dyDescent="0.25">
      <c r="AN576" t="str">
        <v>Congo</v>
      </c>
      <c r="AO576" s="7">
        <v>63.9</v>
      </c>
      <c r="AP576" s="7">
        <v>61.449854331704692</v>
      </c>
      <c r="AQ576" s="7">
        <v>2.4501456682953062</v>
      </c>
      <c r="AR576" s="7">
        <v>1.0731266438383387E-3</v>
      </c>
      <c r="AS576" s="7">
        <v>0.39982943425783279</v>
      </c>
      <c r="AT576" s="7">
        <v>3.4347632023136688E-5</v>
      </c>
      <c r="AU576" s="7">
        <v>-0.80750008114030847</v>
      </c>
      <c r="AV576" s="7">
        <v>-0.49429881064540576</v>
      </c>
      <c r="AW576" s="7">
        <v>0.63232067359673827</v>
      </c>
      <c r="AX576" s="7">
        <v>2.4527778095141111</v>
      </c>
      <c r="AY576" s="7" t="e">
        <v>#N/A</v>
      </c>
      <c r="AZ576" s="7">
        <v>61.449854331704692</v>
      </c>
      <c r="BA576" s="7">
        <v>2.4501456682953062</v>
      </c>
      <c r="BU576" t="b">
        <v>1</v>
      </c>
      <c r="BW576">
        <v>1</v>
      </c>
      <c r="BX576">
        <v>1</v>
      </c>
      <c r="BY576">
        <v>16</v>
      </c>
      <c r="BZ576">
        <v>2.91</v>
      </c>
      <c r="CA576">
        <v>106.3590358</v>
      </c>
    </row>
    <row r="577" spans="40:79" x14ac:dyDescent="0.25">
      <c r="AN577" t="str">
        <v>Congo</v>
      </c>
      <c r="AO577" s="7">
        <v>63.7</v>
      </c>
      <c r="AP577" s="7">
        <v>61.494195244886306</v>
      </c>
      <c r="AQ577" s="7">
        <v>2.2058047551136966</v>
      </c>
      <c r="AR577" s="7">
        <v>1.0685141876079158E-3</v>
      </c>
      <c r="AS577" s="7">
        <v>0.35995559063558374</v>
      </c>
      <c r="AT577" s="7">
        <v>2.7718672866303875E-5</v>
      </c>
      <c r="AU577" s="7">
        <v>-0.80750008114030847</v>
      </c>
      <c r="AV577" s="7">
        <v>-0.49329171670980493</v>
      </c>
      <c r="AW577" s="7">
        <v>0.59996299105493478</v>
      </c>
      <c r="AX577" s="7">
        <v>2.2081642099005432</v>
      </c>
      <c r="AY577" s="7" t="e">
        <v>#N/A</v>
      </c>
      <c r="AZ577" s="7">
        <v>61.494195244886306</v>
      </c>
      <c r="BA577" s="7">
        <v>2.2058047551136966</v>
      </c>
      <c r="BU577" t="b">
        <v>1</v>
      </c>
      <c r="BW577">
        <v>1</v>
      </c>
      <c r="BX577">
        <v>1</v>
      </c>
      <c r="BY577">
        <v>11</v>
      </c>
      <c r="BZ577">
        <v>2.84</v>
      </c>
      <c r="CA577">
        <v>14.230644959999999</v>
      </c>
    </row>
    <row r="578" spans="40:79" x14ac:dyDescent="0.25">
      <c r="AN578" t="str">
        <v>Congo</v>
      </c>
      <c r="AO578" s="7">
        <v>62.9</v>
      </c>
      <c r="AP578" s="7">
        <v>62.401738563210827</v>
      </c>
      <c r="AQ578" s="7">
        <v>0.49826143678917134</v>
      </c>
      <c r="AR578" s="7">
        <v>7.2280376696885729E-4</v>
      </c>
      <c r="AS578" s="7">
        <v>8.1295029544418307E-2</v>
      </c>
      <c r="AT578" s="7">
        <v>9.5607599156505916E-7</v>
      </c>
      <c r="AU578" s="7">
        <v>-0.80750008114030847</v>
      </c>
      <c r="AV578" s="7">
        <v>-0.49237652194765269</v>
      </c>
      <c r="AW578" s="7">
        <v>0.28512283238004338</v>
      </c>
      <c r="AX578" s="7">
        <v>0.49862184253524877</v>
      </c>
      <c r="AY578" s="7" t="e">
        <v>#N/A</v>
      </c>
      <c r="AZ578" s="7">
        <v>62.401738563210827</v>
      </c>
      <c r="BA578" s="7">
        <v>0.49826143678917134</v>
      </c>
      <c r="BU578" t="b">
        <v>1</v>
      </c>
      <c r="BW578">
        <v>1</v>
      </c>
      <c r="BX578">
        <v>1</v>
      </c>
      <c r="BY578">
        <v>115</v>
      </c>
      <c r="BZ578">
        <v>3.06</v>
      </c>
      <c r="CA578">
        <v>17.46057369</v>
      </c>
    </row>
    <row r="579" spans="40:79" x14ac:dyDescent="0.25">
      <c r="AN579" t="str">
        <v>Congo</v>
      </c>
      <c r="AO579" s="7">
        <v>62</v>
      </c>
      <c r="AP579" s="7">
        <v>61.715728229858691</v>
      </c>
      <c r="AQ579" s="7">
        <v>0.28427177014130933</v>
      </c>
      <c r="AR579" s="7">
        <v>7.9031594445836263E-4</v>
      </c>
      <c r="AS579" s="7">
        <v>4.6382603486755936E-2</v>
      </c>
      <c r="AT579" s="7">
        <v>3.4031755273264182E-7</v>
      </c>
      <c r="AU579" s="7">
        <v>-0.80369661061897946</v>
      </c>
      <c r="AV579" s="7">
        <v>-0.49234251160172271</v>
      </c>
      <c r="AW579" s="7">
        <v>0.21536620785711935</v>
      </c>
      <c r="AX579" s="7">
        <v>0.28449661235019408</v>
      </c>
      <c r="AY579" s="7" t="e">
        <v>#N/A</v>
      </c>
      <c r="AZ579" s="7">
        <v>61.715728229858691</v>
      </c>
      <c r="BA579" s="7">
        <v>0.28427177014130933</v>
      </c>
      <c r="BU579" t="b">
        <v>0</v>
      </c>
      <c r="BW579">
        <v>1</v>
      </c>
      <c r="BX579">
        <v>1</v>
      </c>
      <c r="BY579">
        <v>143</v>
      </c>
      <c r="BZ579">
        <v>0</v>
      </c>
      <c r="CA579">
        <v>0</v>
      </c>
    </row>
    <row r="580" spans="40:79" x14ac:dyDescent="0.25">
      <c r="AN580" t="str">
        <v>Congo</v>
      </c>
      <c r="AO580" s="7">
        <v>68</v>
      </c>
      <c r="AP580" s="7">
        <v>60.98360221302363</v>
      </c>
      <c r="AQ580" s="7">
        <v>7.0163977869763698</v>
      </c>
      <c r="AR580" s="7">
        <v>8.9124280845166693E-4</v>
      </c>
      <c r="AS580" s="7">
        <v>1.1448735598687783</v>
      </c>
      <c r="AT580" s="7">
        <v>2.3384512472864979E-4</v>
      </c>
      <c r="AU580" s="7">
        <v>-0.80369661061897946</v>
      </c>
      <c r="AV580" s="7">
        <v>-0.4923081222897901</v>
      </c>
      <c r="AW580" s="7">
        <v>1.0699876447271615</v>
      </c>
      <c r="AX580" s="7">
        <v>7.0226566792379659</v>
      </c>
      <c r="AY580" s="7" t="e">
        <v>#N/A</v>
      </c>
      <c r="AZ580" s="7">
        <v>60.98360221302363</v>
      </c>
      <c r="BA580" s="7">
        <v>7.0163977869763698</v>
      </c>
      <c r="BU580" t="b">
        <v>1</v>
      </c>
      <c r="BW580">
        <v>1</v>
      </c>
      <c r="BX580">
        <v>1</v>
      </c>
      <c r="BY580">
        <v>144</v>
      </c>
      <c r="BZ580">
        <v>4.38</v>
      </c>
      <c r="CA580">
        <v>1435.4877550000001</v>
      </c>
    </row>
    <row r="581" spans="40:79" x14ac:dyDescent="0.25">
      <c r="AN581" t="str">
        <v>Congo</v>
      </c>
      <c r="AO581" s="7">
        <v>59.4</v>
      </c>
      <c r="AP581" s="7">
        <v>59.583127775381769</v>
      </c>
      <c r="AQ581" s="7">
        <v>-0.18312777538177016</v>
      </c>
      <c r="AR581" s="7">
        <v>1.0936897721359497E-3</v>
      </c>
      <c r="AS581" s="7">
        <v>-2.9884193993225276E-2</v>
      </c>
      <c r="AT581" s="7">
        <v>1.9556110552500674E-7</v>
      </c>
      <c r="AU581" s="7">
        <v>-0.80369661061897946</v>
      </c>
      <c r="AV581" s="7">
        <v>-0.49091089036663504</v>
      </c>
      <c r="AW581" s="7">
        <v>0.17287045436749821</v>
      </c>
      <c r="AX581" s="7">
        <v>-0.18332827964616247</v>
      </c>
      <c r="AY581" s="7" t="e">
        <v>#N/A</v>
      </c>
      <c r="AZ581" s="7">
        <v>59.583127775381769</v>
      </c>
      <c r="BA581" s="7">
        <v>-0.18312777538177016</v>
      </c>
      <c r="BU581" t="b">
        <v>1</v>
      </c>
      <c r="BW581">
        <v>1</v>
      </c>
      <c r="BX581">
        <v>1</v>
      </c>
      <c r="BY581">
        <v>145</v>
      </c>
      <c r="BZ581">
        <v>4.41</v>
      </c>
      <c r="CA581">
        <v>15.16255482</v>
      </c>
    </row>
    <row r="582" spans="40:79" x14ac:dyDescent="0.25">
      <c r="AN582" t="str">
        <v>Congo</v>
      </c>
      <c r="AO582" s="7">
        <v>58.2</v>
      </c>
      <c r="AP582" s="7">
        <v>58.937908814608612</v>
      </c>
      <c r="AQ582" s="7">
        <v>-0.73790881460860902</v>
      </c>
      <c r="AR582" s="7">
        <v>1.2193003642721452E-3</v>
      </c>
      <c r="AS582" s="7">
        <v>-0.12042518802364835</v>
      </c>
      <c r="AT582" s="7">
        <v>3.5408312038701974E-6</v>
      </c>
      <c r="AU582" s="7">
        <v>-0.80369661061897946</v>
      </c>
      <c r="AV582" s="7">
        <v>-0.49077381992933056</v>
      </c>
      <c r="AW582" s="7">
        <v>0.34702332489855542</v>
      </c>
      <c r="AX582" s="7">
        <v>-0.73880964547846861</v>
      </c>
      <c r="AY582" s="7" t="e">
        <v>#N/A</v>
      </c>
      <c r="AZ582" s="7">
        <v>58.937908814608612</v>
      </c>
      <c r="BA582" s="7">
        <v>-0.73790881460860902</v>
      </c>
      <c r="BU582" t="b">
        <v>1</v>
      </c>
      <c r="BW582">
        <v>1</v>
      </c>
      <c r="BX582">
        <v>1</v>
      </c>
      <c r="BY582">
        <v>143</v>
      </c>
      <c r="BZ582">
        <v>4.4400000000000004</v>
      </c>
      <c r="CA582">
        <v>1487.8965619999999</v>
      </c>
    </row>
    <row r="583" spans="40:79" x14ac:dyDescent="0.25">
      <c r="AN583" t="str">
        <v>Congo</v>
      </c>
      <c r="AO583" s="7">
        <v>56.9</v>
      </c>
      <c r="AP583" s="7">
        <v>58.128207647322689</v>
      </c>
      <c r="AQ583" s="7">
        <v>-1.2282076473226908</v>
      </c>
      <c r="AR583" s="7">
        <v>1.3808162641203163E-3</v>
      </c>
      <c r="AS583" s="7">
        <v>-0.2004571495044789</v>
      </c>
      <c r="AT583" s="7">
        <v>1.1112431210547761E-5</v>
      </c>
      <c r="AU583" s="7">
        <v>-0.80369661061897946</v>
      </c>
      <c r="AV583" s="7">
        <v>-0.48973023924347925</v>
      </c>
      <c r="AW583" s="7">
        <v>0.44772441245087241</v>
      </c>
      <c r="AX583" s="7">
        <v>-1.2299059214223287</v>
      </c>
      <c r="AY583" s="7" t="e">
        <v>#N/A</v>
      </c>
      <c r="AZ583" s="7">
        <v>58.128207647322689</v>
      </c>
      <c r="BA583" s="7">
        <v>-1.2282076473226908</v>
      </c>
      <c r="BU583" t="b">
        <v>1</v>
      </c>
      <c r="BW583">
        <v>1</v>
      </c>
      <c r="BX583">
        <v>1</v>
      </c>
      <c r="BY583">
        <v>144</v>
      </c>
      <c r="BZ583">
        <v>4.37</v>
      </c>
      <c r="CA583">
        <v>184.3073618</v>
      </c>
    </row>
    <row r="584" spans="40:79" x14ac:dyDescent="0.25">
      <c r="AN584" t="str">
        <v>Congo</v>
      </c>
      <c r="AO584" s="7">
        <v>55.3</v>
      </c>
      <c r="AP584" s="7">
        <v>56.892215416193594</v>
      </c>
      <c r="AQ584" s="7">
        <v>-1.5922154161935964</v>
      </c>
      <c r="AR584" s="7">
        <v>1.667350794748157E-3</v>
      </c>
      <c r="AS584" s="7">
        <v>-0.25990455625159115</v>
      </c>
      <c r="AT584" s="7">
        <v>2.2563656940260922E-5</v>
      </c>
      <c r="AU584" s="7">
        <v>-0.80369661061897946</v>
      </c>
      <c r="AV584" s="7">
        <v>-0.4875927259672232</v>
      </c>
      <c r="AW584" s="7">
        <v>0.50980835247334966</v>
      </c>
      <c r="AX584" s="7">
        <v>-1.5948746316782487</v>
      </c>
      <c r="AY584" s="7" t="e">
        <v>#N/A</v>
      </c>
      <c r="AZ584" s="7">
        <v>56.892215416193594</v>
      </c>
      <c r="BA584" s="7">
        <v>-1.5922154161935964</v>
      </c>
      <c r="BU584" t="b">
        <v>1</v>
      </c>
      <c r="BW584">
        <v>1</v>
      </c>
      <c r="BX584">
        <v>1</v>
      </c>
      <c r="BY584">
        <v>15</v>
      </c>
      <c r="BZ584">
        <v>4.28</v>
      </c>
      <c r="CA584">
        <v>113.24363459999999</v>
      </c>
    </row>
    <row r="585" spans="40:79" x14ac:dyDescent="0.25">
      <c r="AN585" t="str">
        <v>Congo</v>
      </c>
      <c r="AO585" s="7">
        <v>54.1</v>
      </c>
      <c r="AP585" s="7">
        <v>72.441992598050618</v>
      </c>
      <c r="AQ585" s="7">
        <v>-18.341992598050616</v>
      </c>
      <c r="AR585" s="7">
        <v>9.7933033254411664E-4</v>
      </c>
      <c r="AS585" s="7">
        <v>-2.9930156144456386</v>
      </c>
      <c r="AT585" s="7">
        <v>1.7563161421661397E-3</v>
      </c>
      <c r="AU585" s="7">
        <v>-0.80369661061897946</v>
      </c>
      <c r="AV585" s="7">
        <v>-0.48728367584257659</v>
      </c>
      <c r="AW585" s="7">
        <v>1.7300334142569729</v>
      </c>
      <c r="AX585" s="7">
        <v>-18.359973076589213</v>
      </c>
      <c r="AY585" s="7" t="e">
        <v>#N/A</v>
      </c>
      <c r="AZ585" s="7">
        <v>72.441992598050618</v>
      </c>
      <c r="BA585" s="7">
        <v>-18.341992598050616</v>
      </c>
      <c r="BU585" t="b">
        <v>1</v>
      </c>
      <c r="BW585">
        <v>1</v>
      </c>
      <c r="BX585">
        <v>1</v>
      </c>
      <c r="BY585">
        <v>15</v>
      </c>
      <c r="BZ585">
        <v>4.34</v>
      </c>
      <c r="CA585">
        <v>941.64640450000002</v>
      </c>
    </row>
    <row r="586" spans="40:79" x14ac:dyDescent="0.25">
      <c r="AN586" t="str">
        <v>Congo</v>
      </c>
      <c r="AO586" s="7">
        <v>53.2</v>
      </c>
      <c r="AP586" s="7">
        <v>56.031074254520789</v>
      </c>
      <c r="AQ586" s="7">
        <v>-2.8310742545207859</v>
      </c>
      <c r="AR586" s="7">
        <v>1.8978547865769009E-3</v>
      </c>
      <c r="AS586" s="7">
        <v>-0.46218247239980625</v>
      </c>
      <c r="AT586" s="7">
        <v>8.1235326274789173E-5</v>
      </c>
      <c r="AU586" s="7">
        <v>-0.794866707833215</v>
      </c>
      <c r="AV586" s="7">
        <v>-0.48598980448594498</v>
      </c>
      <c r="AW586" s="7">
        <v>0.67984003441972018</v>
      </c>
      <c r="AX586" s="7">
        <v>-2.8364574388480253</v>
      </c>
      <c r="AY586" s="7" t="e">
        <v>#N/A</v>
      </c>
      <c r="AZ586" s="7">
        <v>56.031074254520789</v>
      </c>
      <c r="BA586" s="7">
        <v>-2.8310742545207859</v>
      </c>
      <c r="BU586" t="b">
        <v>1</v>
      </c>
      <c r="BW586">
        <v>1</v>
      </c>
      <c r="BX586">
        <v>1</v>
      </c>
      <c r="BY586">
        <v>146</v>
      </c>
      <c r="BZ586">
        <v>4.45</v>
      </c>
      <c r="CA586">
        <v>978.07041000000004</v>
      </c>
    </row>
    <row r="587" spans="40:79" x14ac:dyDescent="0.25">
      <c r="AN587" t="str">
        <v>Congo</v>
      </c>
      <c r="AO587" s="7">
        <v>52.6</v>
      </c>
      <c r="AP587" s="7">
        <v>55.758473538798121</v>
      </c>
      <c r="AQ587" s="7">
        <v>-3.1584735387981198</v>
      </c>
      <c r="AR587" s="7">
        <v>1.9776542373382468E-3</v>
      </c>
      <c r="AS587" s="7">
        <v>-0.51565212970129548</v>
      </c>
      <c r="AT587" s="7">
        <v>1.0537891582347467E-4</v>
      </c>
      <c r="AU587" s="7">
        <v>-0.794866707833215</v>
      </c>
      <c r="AV587" s="7">
        <v>-0.48580199275563873</v>
      </c>
      <c r="AW587" s="7">
        <v>0.71808922126800889</v>
      </c>
      <c r="AX587" s="7">
        <v>-3.1647322850116142</v>
      </c>
      <c r="AY587" s="7" t="e">
        <v>#N/A</v>
      </c>
      <c r="AZ587" s="7">
        <v>55.758473538798121</v>
      </c>
      <c r="BA587" s="7">
        <v>-3.1584735387981198</v>
      </c>
      <c r="BU587" t="b">
        <v>1</v>
      </c>
      <c r="BW587">
        <v>1</v>
      </c>
      <c r="BX587">
        <v>1</v>
      </c>
      <c r="BY587">
        <v>144</v>
      </c>
      <c r="BZ587">
        <v>4.66</v>
      </c>
      <c r="CA587">
        <v>780.59467489999997</v>
      </c>
    </row>
    <row r="588" spans="40:79" x14ac:dyDescent="0.25">
      <c r="AN588" t="str">
        <v>Congo</v>
      </c>
      <c r="AO588" s="7">
        <v>52.7</v>
      </c>
      <c r="AP588" s="7">
        <v>55.885713913334556</v>
      </c>
      <c r="AQ588" s="7">
        <v>-3.1857139133345527</v>
      </c>
      <c r="AR588" s="7">
        <v>1.9333228840911303E-3</v>
      </c>
      <c r="AS588" s="7">
        <v>-0.5200878401892548</v>
      </c>
      <c r="AT588" s="7">
        <v>1.0479202465163239E-4</v>
      </c>
      <c r="AU588" s="7">
        <v>-0.794866707833215</v>
      </c>
      <c r="AV588" s="7">
        <v>-0.4832232623989704</v>
      </c>
      <c r="AW588" s="7">
        <v>0.72117115873366344</v>
      </c>
      <c r="AX588" s="7">
        <v>-3.191884857372695</v>
      </c>
      <c r="AY588" s="7" t="e">
        <v>#N/A</v>
      </c>
      <c r="AZ588" s="7">
        <v>55.885713913334556</v>
      </c>
      <c r="BA588" s="7">
        <v>-3.1857139133345527</v>
      </c>
      <c r="BU588" t="b">
        <v>1</v>
      </c>
      <c r="BW588">
        <v>1</v>
      </c>
      <c r="BX588">
        <v>1</v>
      </c>
      <c r="BY588">
        <v>147</v>
      </c>
      <c r="BZ588">
        <v>4.53</v>
      </c>
      <c r="CA588">
        <v>62.437107740000002</v>
      </c>
    </row>
    <row r="589" spans="40:79" x14ac:dyDescent="0.25">
      <c r="AN589" t="str">
        <v>Congo</v>
      </c>
      <c r="AO589" s="7">
        <v>52.9</v>
      </c>
      <c r="AP589" s="7">
        <v>56.003622382259948</v>
      </c>
      <c r="AQ589" s="7">
        <v>-3.1036223822599496</v>
      </c>
      <c r="AR589" s="7">
        <v>1.9000248844164723E-3</v>
      </c>
      <c r="AS589" s="7">
        <v>-0.5066774292963806</v>
      </c>
      <c r="AT589" s="7">
        <v>9.7741355278973895E-5</v>
      </c>
      <c r="AU589" s="7">
        <v>-0.794866707833215</v>
      </c>
      <c r="AV589" s="7">
        <v>-0.48312410733122646</v>
      </c>
      <c r="AW589" s="7">
        <v>0.71181277685665389</v>
      </c>
      <c r="AX589" s="7">
        <v>-3.1095305677174663</v>
      </c>
      <c r="AY589" s="7" t="e">
        <v>#N/A</v>
      </c>
      <c r="AZ589" s="7">
        <v>56.003622382259948</v>
      </c>
      <c r="BA589" s="7">
        <v>-3.1036223822599496</v>
      </c>
      <c r="BU589" t="b">
        <v>1</v>
      </c>
      <c r="BW589">
        <v>1</v>
      </c>
      <c r="BX589">
        <v>1</v>
      </c>
      <c r="BY589">
        <v>144</v>
      </c>
      <c r="BZ589">
        <v>4.38</v>
      </c>
      <c r="CA589">
        <v>531.98081760000002</v>
      </c>
    </row>
    <row r="590" spans="40:79" x14ac:dyDescent="0.25">
      <c r="AN590" t="str">
        <v>Costa Rica</v>
      </c>
      <c r="AO590" s="7">
        <v>79.5</v>
      </c>
      <c r="AP590" s="7">
        <v>70.876947428100721</v>
      </c>
      <c r="AQ590" s="7">
        <v>8.6230525718992794</v>
      </c>
      <c r="AR590" s="7">
        <v>6.400976010117207E-4</v>
      </c>
      <c r="AS590" s="7">
        <v>1.4068564285567295</v>
      </c>
      <c r="AT590" s="7">
        <v>2.535442897078259E-4</v>
      </c>
      <c r="AU590" s="7">
        <v>-0.78984877909943063</v>
      </c>
      <c r="AV590" s="7">
        <v>-0.48243238301878222</v>
      </c>
      <c r="AW590" s="7">
        <v>1.1861097877332982</v>
      </c>
      <c r="AX590" s="7">
        <v>8.6285757025066019</v>
      </c>
      <c r="AY590" s="7" t="e">
        <v>#N/A</v>
      </c>
      <c r="AZ590" s="7">
        <v>70.876947428100721</v>
      </c>
      <c r="BA590" s="7">
        <v>8.6230525718992794</v>
      </c>
      <c r="BU590" t="b">
        <v>1</v>
      </c>
      <c r="BW590">
        <v>1</v>
      </c>
      <c r="BX590">
        <v>1</v>
      </c>
      <c r="BY590">
        <v>148</v>
      </c>
      <c r="BZ590">
        <v>4.26</v>
      </c>
      <c r="CA590">
        <v>42.17956418</v>
      </c>
    </row>
    <row r="591" spans="40:79" x14ac:dyDescent="0.25">
      <c r="AN591" t="str">
        <v>Costa Rica</v>
      </c>
      <c r="AO591" s="7">
        <v>79.400000000000006</v>
      </c>
      <c r="AP591" s="7">
        <v>70.866603102692594</v>
      </c>
      <c r="AQ591" s="7">
        <v>8.5333968973074121</v>
      </c>
      <c r="AR591" s="7">
        <v>6.4019465166017067E-4</v>
      </c>
      <c r="AS591" s="7">
        <v>1.3922291166886935</v>
      </c>
      <c r="AT591" s="7">
        <v>2.4833708772197764E-4</v>
      </c>
      <c r="AU591" s="7">
        <v>-0.78984877909943063</v>
      </c>
      <c r="AV591" s="7">
        <v>-0.47849568767176964</v>
      </c>
      <c r="AW591" s="7">
        <v>1.1799275895955199</v>
      </c>
      <c r="AX591" s="7">
        <v>8.5388634320078403</v>
      </c>
      <c r="AY591" s="7" t="e">
        <v>#N/A</v>
      </c>
      <c r="AZ591" s="7">
        <v>70.866603102692594</v>
      </c>
      <c r="BA591" s="7">
        <v>8.5333968973074121</v>
      </c>
      <c r="BU591" t="b">
        <v>1</v>
      </c>
      <c r="BW591">
        <v>1</v>
      </c>
      <c r="BX591">
        <v>1</v>
      </c>
      <c r="BY591">
        <v>15</v>
      </c>
      <c r="BZ591">
        <v>4.25</v>
      </c>
      <c r="CA591">
        <v>417.80388979999998</v>
      </c>
    </row>
    <row r="592" spans="40:79" x14ac:dyDescent="0.25">
      <c r="AN592" t="str">
        <v>Costa Rica</v>
      </c>
      <c r="AO592" s="7">
        <v>79.2</v>
      </c>
      <c r="AP592" s="7">
        <v>72.123286643299764</v>
      </c>
      <c r="AQ592" s="7">
        <v>7.0767133567002389</v>
      </c>
      <c r="AR592" s="7">
        <v>1.1229029186197708E-3</v>
      </c>
      <c r="AS592" s="7">
        <v>1.1548492129096715</v>
      </c>
      <c r="AT592" s="7">
        <v>2.9985460041466206E-4</v>
      </c>
      <c r="AU592" s="7">
        <v>-0.78984877909943063</v>
      </c>
      <c r="AV592" s="7">
        <v>-0.47716639448880288</v>
      </c>
      <c r="AW592" s="7">
        <v>1.0746391082171127</v>
      </c>
      <c r="AX592" s="7">
        <v>7.0846687519192226</v>
      </c>
      <c r="AY592" s="7" t="e">
        <v>#N/A</v>
      </c>
      <c r="AZ592" s="7">
        <v>72.123286643299764</v>
      </c>
      <c r="BA592" s="7">
        <v>7.0767133567002389</v>
      </c>
      <c r="BU592" t="b">
        <v>1</v>
      </c>
      <c r="BW592">
        <v>1</v>
      </c>
      <c r="BX592">
        <v>1</v>
      </c>
      <c r="BY592">
        <v>163</v>
      </c>
      <c r="BZ592">
        <v>4.45</v>
      </c>
      <c r="CA592">
        <v>393.87736330000001</v>
      </c>
    </row>
    <row r="593" spans="40:79" x14ac:dyDescent="0.25">
      <c r="AN593" t="str">
        <v>Costa Rica</v>
      </c>
      <c r="AO593" s="7">
        <v>79</v>
      </c>
      <c r="AP593" s="7">
        <v>72.020971551733709</v>
      </c>
      <c r="AQ593" s="7">
        <v>6.9790284482662912</v>
      </c>
      <c r="AR593" s="7">
        <v>1.0540415317462893E-3</v>
      </c>
      <c r="AS593" s="7">
        <v>1.1388687522846839</v>
      </c>
      <c r="AT593" s="7">
        <v>2.7371152179304827E-4</v>
      </c>
      <c r="AU593" s="7">
        <v>-0.78984877909943063</v>
      </c>
      <c r="AV593" s="7">
        <v>-0.47354947606445863</v>
      </c>
      <c r="AW593" s="7">
        <v>1.0671779384360809</v>
      </c>
      <c r="AX593" s="7">
        <v>6.9863923960087604</v>
      </c>
      <c r="AY593" s="7" t="e">
        <v>#N/A</v>
      </c>
      <c r="AZ593" s="7">
        <v>72.020971551733709</v>
      </c>
      <c r="BA593" s="7">
        <v>6.9790284482662912</v>
      </c>
      <c r="BU593" t="b">
        <v>1</v>
      </c>
      <c r="BW593">
        <v>1</v>
      </c>
      <c r="BX593">
        <v>1</v>
      </c>
      <c r="BY593">
        <v>165</v>
      </c>
      <c r="BZ593">
        <v>4.43</v>
      </c>
      <c r="CA593">
        <v>404.42058580000003</v>
      </c>
    </row>
    <row r="594" spans="40:79" x14ac:dyDescent="0.25">
      <c r="AN594" t="str">
        <v>Costa Rica</v>
      </c>
      <c r="AO594" s="7">
        <v>78.099999999999994</v>
      </c>
      <c r="AP594" s="7">
        <v>75.688922792846583</v>
      </c>
      <c r="AQ594" s="7">
        <v>2.4110772071534115</v>
      </c>
      <c r="AR594" s="7">
        <v>1.4975805614497798E-3</v>
      </c>
      <c r="AS594" s="7">
        <v>0.39353762684446691</v>
      </c>
      <c r="AT594" s="7">
        <v>4.6456190418946335E-5</v>
      </c>
      <c r="AU594" s="7">
        <v>-0.78485066008499704</v>
      </c>
      <c r="AV594" s="7">
        <v>-0.47353795066857518</v>
      </c>
      <c r="AW594" s="7">
        <v>0.62732577409545909</v>
      </c>
      <c r="AX594" s="7">
        <v>2.4146934050586881</v>
      </c>
      <c r="AY594" s="7" t="e">
        <v>#N/A</v>
      </c>
      <c r="AZ594" s="7">
        <v>75.688922792846583</v>
      </c>
      <c r="BA594" s="7">
        <v>2.4110772071534115</v>
      </c>
      <c r="BU594" t="b">
        <v>1</v>
      </c>
      <c r="BW594">
        <v>1</v>
      </c>
      <c r="BX594">
        <v>1</v>
      </c>
      <c r="BY594">
        <v>167</v>
      </c>
      <c r="BZ594">
        <v>4.66</v>
      </c>
      <c r="CA594">
        <v>477.13418139999999</v>
      </c>
    </row>
    <row r="595" spans="40:79" x14ac:dyDescent="0.25">
      <c r="AN595" t="str">
        <v>Costa Rica</v>
      </c>
      <c r="AO595" s="7">
        <v>79.2</v>
      </c>
      <c r="AP595" s="7">
        <v>70.891818507727379</v>
      </c>
      <c r="AQ595" s="7">
        <v>8.3081814922726238</v>
      </c>
      <c r="AR595" s="7">
        <v>6.7838433755179736E-4</v>
      </c>
      <c r="AS595" s="7">
        <v>1.3555109805966026</v>
      </c>
      <c r="AT595" s="7">
        <v>2.4946326761821557E-4</v>
      </c>
      <c r="AU595" s="7">
        <v>-0.78485066008499704</v>
      </c>
      <c r="AV595" s="7">
        <v>-0.46989363030364711</v>
      </c>
      <c r="AW595" s="7">
        <v>1.1642641369537252</v>
      </c>
      <c r="AX595" s="7">
        <v>8.3138214585352959</v>
      </c>
      <c r="AY595" s="7" t="e">
        <v>#N/A</v>
      </c>
      <c r="AZ595" s="7">
        <v>70.891818507727379</v>
      </c>
      <c r="BA595" s="7">
        <v>8.3081814922726238</v>
      </c>
      <c r="BU595" t="b">
        <v>0</v>
      </c>
      <c r="BW595">
        <v>1</v>
      </c>
      <c r="BX595">
        <v>1</v>
      </c>
      <c r="BY595">
        <v>227</v>
      </c>
      <c r="BZ595">
        <v>0</v>
      </c>
      <c r="CA595">
        <v>0</v>
      </c>
    </row>
    <row r="596" spans="40:79" x14ac:dyDescent="0.25">
      <c r="AN596" t="str">
        <v>Costa Rica</v>
      </c>
      <c r="AO596" s="7">
        <v>78.900000000000006</v>
      </c>
      <c r="AP596" s="7">
        <v>71.934486429058424</v>
      </c>
      <c r="AQ596" s="7">
        <v>6.9655135709415816</v>
      </c>
      <c r="AR596" s="7">
        <v>8.4100770639522959E-4</v>
      </c>
      <c r="AS596" s="7">
        <v>1.1365421525455233</v>
      </c>
      <c r="AT596" s="7">
        <v>2.1745353146019464E-4</v>
      </c>
      <c r="AU596" s="7">
        <v>-0.78485066008499704</v>
      </c>
      <c r="AV596" s="7">
        <v>-0.46934174008170509</v>
      </c>
      <c r="AW596" s="7">
        <v>1.0660873100011665</v>
      </c>
      <c r="AX596" s="7">
        <v>6.9713765523462881</v>
      </c>
      <c r="AY596" s="7" t="e">
        <v>#N/A</v>
      </c>
      <c r="AZ596" s="7">
        <v>71.934486429058424</v>
      </c>
      <c r="BA596" s="7">
        <v>6.9655135709415816</v>
      </c>
      <c r="BU596" t="b">
        <v>1</v>
      </c>
      <c r="BW596">
        <v>1</v>
      </c>
      <c r="BX596">
        <v>1</v>
      </c>
      <c r="BY596">
        <v>23</v>
      </c>
      <c r="BZ596">
        <v>0.01</v>
      </c>
      <c r="CA596">
        <v>73.865849220000001</v>
      </c>
    </row>
    <row r="597" spans="40:79" x14ac:dyDescent="0.25">
      <c r="AN597" t="str">
        <v>Costa Rica</v>
      </c>
      <c r="AO597" s="7">
        <v>78.900000000000006</v>
      </c>
      <c r="AP597" s="7">
        <v>71.150833774396972</v>
      </c>
      <c r="AQ597" s="7">
        <v>7.7491662256030338</v>
      </c>
      <c r="AR597" s="7">
        <v>6.8570469453663055E-4</v>
      </c>
      <c r="AS597" s="7">
        <v>1.2643101733106332</v>
      </c>
      <c r="AT597" s="7">
        <v>2.1936749874264423E-4</v>
      </c>
      <c r="AU597" s="7">
        <v>-0.78485066008499704</v>
      </c>
      <c r="AV597" s="7">
        <v>-0.46800067872904993</v>
      </c>
      <c r="AW597" s="7">
        <v>1.1244154807323818</v>
      </c>
      <c r="AX597" s="7">
        <v>7.7544835113504735</v>
      </c>
      <c r="AY597" s="7" t="e">
        <v>#N/A</v>
      </c>
      <c r="AZ597" s="7">
        <v>71.150833774396972</v>
      </c>
      <c r="BA597" s="7">
        <v>7.7491662256030338</v>
      </c>
      <c r="BU597" t="b">
        <v>1</v>
      </c>
      <c r="BW597">
        <v>1</v>
      </c>
      <c r="BX597">
        <v>1</v>
      </c>
      <c r="BY597">
        <v>233</v>
      </c>
      <c r="BZ597">
        <v>0.01</v>
      </c>
      <c r="CA597">
        <v>61.57443584</v>
      </c>
    </row>
    <row r="598" spans="40:79" x14ac:dyDescent="0.25">
      <c r="AN598" t="str">
        <v>Costa Rica</v>
      </c>
      <c r="AO598" s="7">
        <v>78</v>
      </c>
      <c r="AP598" s="7">
        <v>75.177332190774806</v>
      </c>
      <c r="AQ598" s="7">
        <v>2.8226678092251944</v>
      </c>
      <c r="AR598" s="7">
        <v>1.2025470764038336E-3</v>
      </c>
      <c r="AS598" s="7">
        <v>0.46064966848648559</v>
      </c>
      <c r="AT598" s="7">
        <v>5.1097091720059677E-5</v>
      </c>
      <c r="AU598" s="7">
        <v>-0.77987207111135992</v>
      </c>
      <c r="AV598" s="7">
        <v>-0.46724833868713522</v>
      </c>
      <c r="AW598" s="7">
        <v>0.67871177128917215</v>
      </c>
      <c r="AX598" s="7">
        <v>2.8260662869763213</v>
      </c>
      <c r="AY598" s="7" t="e">
        <v>#N/A</v>
      </c>
      <c r="AZ598" s="7">
        <v>75.177332190774806</v>
      </c>
      <c r="BA598" s="7">
        <v>2.8226678092251944</v>
      </c>
      <c r="BU598" t="b">
        <v>1</v>
      </c>
      <c r="BW598">
        <v>1</v>
      </c>
      <c r="BX598">
        <v>1</v>
      </c>
      <c r="BY598">
        <v>237</v>
      </c>
      <c r="BZ598">
        <v>0.01</v>
      </c>
      <c r="CA598">
        <v>78.390085709999994</v>
      </c>
    </row>
    <row r="599" spans="40:79" x14ac:dyDescent="0.25">
      <c r="AN599" t="str">
        <v>Costa Rica</v>
      </c>
      <c r="AO599" s="7">
        <v>78.599999999999994</v>
      </c>
      <c r="AP599" s="7">
        <v>71.455437715659897</v>
      </c>
      <c r="AQ599" s="7">
        <v>7.1445622843400969</v>
      </c>
      <c r="AR599" s="7">
        <v>6.702514479499192E-4</v>
      </c>
      <c r="AS599" s="7">
        <v>1.1656573979367202</v>
      </c>
      <c r="AT599" s="7">
        <v>1.8226395471534909E-4</v>
      </c>
      <c r="AU599" s="7">
        <v>-0.77987207111135992</v>
      </c>
      <c r="AV599" s="7">
        <v>-0.46655272239234996</v>
      </c>
      <c r="AW599" s="7">
        <v>1.0796561480104303</v>
      </c>
      <c r="AX599" s="7">
        <v>7.1493541493105797</v>
      </c>
      <c r="AY599" s="7" t="e">
        <v>#N/A</v>
      </c>
      <c r="AZ599" s="7">
        <v>71.455437715659897</v>
      </c>
      <c r="BA599" s="7">
        <v>7.1445622843400969</v>
      </c>
      <c r="BU599" t="b">
        <v>1</v>
      </c>
      <c r="BW599">
        <v>1</v>
      </c>
      <c r="BX599">
        <v>1</v>
      </c>
      <c r="BY599">
        <v>241</v>
      </c>
      <c r="BZ599">
        <v>0.12</v>
      </c>
      <c r="CA599">
        <v>59.659649700000003</v>
      </c>
    </row>
    <row r="600" spans="40:79" x14ac:dyDescent="0.25">
      <c r="AN600" t="str">
        <v>Costa Rica</v>
      </c>
      <c r="AO600" s="7">
        <v>77.7</v>
      </c>
      <c r="AP600" s="7">
        <v>75.245207505505945</v>
      </c>
      <c r="AQ600" s="7">
        <v>2.4547924944940576</v>
      </c>
      <c r="AR600" s="7">
        <v>1.2207868184134919E-3</v>
      </c>
      <c r="AS600" s="7">
        <v>0.40061734165038165</v>
      </c>
      <c r="AT600" s="7">
        <v>3.9233750093048257E-5</v>
      </c>
      <c r="AU600" s="7">
        <v>-0.77987207111135992</v>
      </c>
      <c r="AV600" s="7">
        <v>-0.46477936357569416</v>
      </c>
      <c r="AW600" s="7">
        <v>0.63294339529722687</v>
      </c>
      <c r="AX600" s="7">
        <v>2.4577929357123649</v>
      </c>
      <c r="AY600" s="7" t="e">
        <v>#N/A</v>
      </c>
      <c r="AZ600" s="7">
        <v>75.245207505505945</v>
      </c>
      <c r="BA600" s="7">
        <v>2.4547924944940576</v>
      </c>
      <c r="BU600" t="b">
        <v>1</v>
      </c>
      <c r="BW600">
        <v>1</v>
      </c>
      <c r="BX600">
        <v>1</v>
      </c>
      <c r="BY600">
        <v>246</v>
      </c>
      <c r="BZ600">
        <v>0.15</v>
      </c>
      <c r="CA600">
        <v>47.304218730000002</v>
      </c>
    </row>
    <row r="601" spans="40:79" x14ac:dyDescent="0.25">
      <c r="AN601" t="str">
        <v>Costa Rica</v>
      </c>
      <c r="AO601" s="7">
        <v>78</v>
      </c>
      <c r="AP601" s="7">
        <v>75.730635099456777</v>
      </c>
      <c r="AQ601" s="7">
        <v>2.2693649005432235</v>
      </c>
      <c r="AR601" s="7">
        <v>1.3197490430399657E-3</v>
      </c>
      <c r="AS601" s="7">
        <v>0.3703742697859016</v>
      </c>
      <c r="AT601" s="7">
        <v>3.6255717665038892E-5</v>
      </c>
      <c r="AU601" s="7">
        <v>-0.77987207111135992</v>
      </c>
      <c r="AV601" s="7">
        <v>-0.4633528304283735</v>
      </c>
      <c r="AW601" s="7">
        <v>0.60858382313852344</v>
      </c>
      <c r="AX601" s="7">
        <v>2.2723638505604393</v>
      </c>
      <c r="AY601" s="7" t="e">
        <v>#N/A</v>
      </c>
      <c r="AZ601" s="7">
        <v>75.730635099456777</v>
      </c>
      <c r="BA601" s="7">
        <v>2.2693649005432235</v>
      </c>
      <c r="BU601" t="b">
        <v>1</v>
      </c>
      <c r="BW601">
        <v>1</v>
      </c>
      <c r="BX601">
        <v>1</v>
      </c>
      <c r="BY601">
        <v>251</v>
      </c>
      <c r="BZ601">
        <v>0.17</v>
      </c>
      <c r="CA601">
        <v>56.98952474</v>
      </c>
    </row>
    <row r="602" spans="40:79" x14ac:dyDescent="0.25">
      <c r="AN602" t="str">
        <v>Costa Rica</v>
      </c>
      <c r="AO602" s="7">
        <v>78.3</v>
      </c>
      <c r="AP602" s="7">
        <v>70.850306331071366</v>
      </c>
      <c r="AQ602" s="7">
        <v>7.4496936689286315</v>
      </c>
      <c r="AR602" s="7">
        <v>6.5992060005097173E-4</v>
      </c>
      <c r="AS602" s="7">
        <v>1.2154342431007121</v>
      </c>
      <c r="AT602" s="7">
        <v>1.9510630818212596E-4</v>
      </c>
      <c r="AU602" s="7">
        <v>-0.77987207111135992</v>
      </c>
      <c r="AV602" s="7">
        <v>-0.4625293246124052</v>
      </c>
      <c r="AW602" s="7">
        <v>1.1024673433261922</v>
      </c>
      <c r="AX602" s="7">
        <v>7.4546131216930469</v>
      </c>
      <c r="AY602" s="7" t="e">
        <v>#N/A</v>
      </c>
      <c r="AZ602" s="7">
        <v>70.850306331071366</v>
      </c>
      <c r="BA602" s="7">
        <v>7.4496936689286315</v>
      </c>
      <c r="BU602" t="b">
        <v>1</v>
      </c>
      <c r="BW602">
        <v>1</v>
      </c>
      <c r="BX602">
        <v>1</v>
      </c>
      <c r="BY602">
        <v>255</v>
      </c>
      <c r="BZ602">
        <v>0.12</v>
      </c>
      <c r="CA602">
        <v>93.367889790000007</v>
      </c>
    </row>
    <row r="603" spans="40:79" x14ac:dyDescent="0.25">
      <c r="AN603" t="str">
        <v>Costa Rica</v>
      </c>
      <c r="AO603" s="7">
        <v>77.5</v>
      </c>
      <c r="AP603" s="7">
        <v>75.701925768696711</v>
      </c>
      <c r="AQ603" s="7">
        <v>1.7980742313032891</v>
      </c>
      <c r="AR603" s="7">
        <v>1.3180222207429262E-3</v>
      </c>
      <c r="AS603" s="7">
        <v>0.2934564884314641</v>
      </c>
      <c r="AT603" s="7">
        <v>2.2730707207476107E-5</v>
      </c>
      <c r="AU603" s="7">
        <v>-0.77987207111135992</v>
      </c>
      <c r="AV603" s="7">
        <v>-0.46233493637625012</v>
      </c>
      <c r="AW603" s="7">
        <v>0.54171624346281522</v>
      </c>
      <c r="AX603" s="7">
        <v>1.8004472608002997</v>
      </c>
      <c r="AY603" s="7" t="e">
        <v>#N/A</v>
      </c>
      <c r="AZ603" s="7">
        <v>75.701925768696711</v>
      </c>
      <c r="BA603" s="7">
        <v>1.7980742313032891</v>
      </c>
      <c r="BU603" t="b">
        <v>1</v>
      </c>
      <c r="BW603">
        <v>1</v>
      </c>
      <c r="BX603">
        <v>1</v>
      </c>
      <c r="BY603">
        <v>259</v>
      </c>
      <c r="BZ603">
        <v>0.16</v>
      </c>
      <c r="CA603">
        <v>9.0876381940000002</v>
      </c>
    </row>
    <row r="604" spans="40:79" x14ac:dyDescent="0.25">
      <c r="AN604" t="str">
        <v>Costa Rica</v>
      </c>
      <c r="AO604" s="7">
        <v>77.599999999999994</v>
      </c>
      <c r="AP604" s="7">
        <v>70.947430990595478</v>
      </c>
      <c r="AQ604" s="7">
        <v>6.652569009404516</v>
      </c>
      <c r="AR604" s="7">
        <v>6.7575237152033398E-4</v>
      </c>
      <c r="AS604" s="7">
        <v>1.0853901632662819</v>
      </c>
      <c r="AT604" s="7">
        <v>1.5932462740959254E-4</v>
      </c>
      <c r="AU604" s="7">
        <v>-0.7724402074405341</v>
      </c>
      <c r="AV604" s="7">
        <v>-0.46218247239980625</v>
      </c>
      <c r="AW604" s="7">
        <v>1.0418206003272741</v>
      </c>
      <c r="AX604" s="7">
        <v>6.6570675385810825</v>
      </c>
      <c r="AY604" s="7" t="e">
        <v>#N/A</v>
      </c>
      <c r="AZ604" s="7">
        <v>70.947430990595478</v>
      </c>
      <c r="BA604" s="7">
        <v>6.652569009404516</v>
      </c>
      <c r="BU604" t="b">
        <v>1</v>
      </c>
      <c r="BW604">
        <v>1</v>
      </c>
      <c r="BX604">
        <v>1</v>
      </c>
      <c r="BY604">
        <v>262</v>
      </c>
      <c r="BZ604">
        <v>0.25</v>
      </c>
      <c r="CA604">
        <v>77.028395799999998</v>
      </c>
    </row>
    <row r="605" spans="40:79" x14ac:dyDescent="0.25">
      <c r="AN605" t="str">
        <v>Croatia</v>
      </c>
      <c r="AO605" s="7">
        <v>77.8</v>
      </c>
      <c r="AP605" s="7">
        <v>78.639130775866306</v>
      </c>
      <c r="AQ605" s="7">
        <v>-0.83913077586630891</v>
      </c>
      <c r="AR605" s="7">
        <v>2.3867108434530815E-3</v>
      </c>
      <c r="AS605" s="7">
        <v>-0.13702450512945313</v>
      </c>
      <c r="AT605" s="7">
        <v>8.9838824493255095E-6</v>
      </c>
      <c r="AU605" s="7">
        <v>-0.7724402074405341</v>
      </c>
      <c r="AV605" s="7">
        <v>-0.46196331838415994</v>
      </c>
      <c r="AW605" s="7">
        <v>0.37016821193810406</v>
      </c>
      <c r="AX605" s="7">
        <v>-0.84113832983897963</v>
      </c>
      <c r="AY605" s="7" t="e">
        <v>#N/A</v>
      </c>
      <c r="AZ605" s="7">
        <v>78.639130775866306</v>
      </c>
      <c r="BA605" s="7">
        <v>-0.83913077586630891</v>
      </c>
      <c r="BU605" t="b">
        <v>1</v>
      </c>
      <c r="BW605">
        <v>1</v>
      </c>
      <c r="BX605">
        <v>1</v>
      </c>
      <c r="BY605">
        <v>266</v>
      </c>
      <c r="BZ605">
        <v>0.24</v>
      </c>
      <c r="CA605">
        <v>69.967543500000005</v>
      </c>
    </row>
    <row r="606" spans="40:79" x14ac:dyDescent="0.25">
      <c r="AN606" t="str">
        <v>Croatia</v>
      </c>
      <c r="AO606" s="7">
        <v>77.7</v>
      </c>
      <c r="AP606" s="7">
        <v>78.742751383947436</v>
      </c>
      <c r="AQ606" s="7">
        <v>-1.0427513839474329</v>
      </c>
      <c r="AR606" s="7">
        <v>2.4282877531679146E-3</v>
      </c>
      <c r="AS606" s="7">
        <v>-0.17027795186807451</v>
      </c>
      <c r="AT606" s="7">
        <v>1.4115714153650143E-5</v>
      </c>
      <c r="AU606" s="7">
        <v>-0.7724402074405341</v>
      </c>
      <c r="AV606" s="7">
        <v>-0.45984795057804262</v>
      </c>
      <c r="AW606" s="7">
        <v>0.41264749104783677</v>
      </c>
      <c r="AX606" s="7">
        <v>-1.0452896479981801</v>
      </c>
      <c r="AY606" s="7" t="e">
        <v>#N/A</v>
      </c>
      <c r="AZ606" s="7">
        <v>78.742751383947436</v>
      </c>
      <c r="BA606" s="7">
        <v>-1.0427513839474329</v>
      </c>
      <c r="BU606" t="b">
        <v>1</v>
      </c>
      <c r="BW606">
        <v>1</v>
      </c>
      <c r="BX606">
        <v>1</v>
      </c>
      <c r="BY606">
        <v>269</v>
      </c>
      <c r="BZ606">
        <v>0.27</v>
      </c>
      <c r="CA606">
        <v>7.2121107660000003</v>
      </c>
    </row>
    <row r="607" spans="40:79" x14ac:dyDescent="0.25">
      <c r="AN607" t="str">
        <v>Croatia</v>
      </c>
      <c r="AO607" s="7">
        <v>77.099999999999994</v>
      </c>
      <c r="AP607" s="7">
        <v>82.054061927100776</v>
      </c>
      <c r="AQ607" s="7">
        <v>-4.9540619271007813</v>
      </c>
      <c r="AR607" s="7">
        <v>2.438411998779636E-3</v>
      </c>
      <c r="AS607" s="7">
        <v>-0.80898650630458213</v>
      </c>
      <c r="AT607" s="7">
        <v>3.1994838326830719E-4</v>
      </c>
      <c r="AU607" s="7">
        <v>-0.76874023909707456</v>
      </c>
      <c r="AV607" s="7">
        <v>-0.45890567351541106</v>
      </c>
      <c r="AW607" s="7">
        <v>0.89943677171026437</v>
      </c>
      <c r="AX607" s="7">
        <v>-4.9661714992726047</v>
      </c>
      <c r="AY607" s="7" t="e">
        <v>#N/A</v>
      </c>
      <c r="AZ607" s="7">
        <v>82.054061927100776</v>
      </c>
      <c r="BA607" s="7">
        <v>-4.9540619271007813</v>
      </c>
      <c r="BU607" t="b">
        <v>1</v>
      </c>
      <c r="BW607">
        <v>1</v>
      </c>
      <c r="BX607">
        <v>1</v>
      </c>
      <c r="BY607">
        <v>271</v>
      </c>
      <c r="BZ607">
        <v>0.26</v>
      </c>
      <c r="CA607">
        <v>45.090108350000001</v>
      </c>
    </row>
    <row r="608" spans="40:79" x14ac:dyDescent="0.25">
      <c r="AN608" t="str">
        <v>Croatia</v>
      </c>
      <c r="AO608" s="7">
        <v>77</v>
      </c>
      <c r="AP608" s="7">
        <v>82.356168998232604</v>
      </c>
      <c r="AQ608" s="7">
        <v>-5.3561689982326044</v>
      </c>
      <c r="AR608" s="7">
        <v>2.5273090042700159E-3</v>
      </c>
      <c r="AS608" s="7">
        <v>-0.87468860723038977</v>
      </c>
      <c r="AT608" s="7">
        <v>3.8769862951582403E-4</v>
      </c>
      <c r="AU608" s="7">
        <v>-0.76874023909707456</v>
      </c>
      <c r="AV608" s="7">
        <v>-0.45708233281698657</v>
      </c>
      <c r="AW608" s="7">
        <v>0.93524788544555915</v>
      </c>
      <c r="AX608" s="7">
        <v>-5.3697399904610856</v>
      </c>
      <c r="AY608" s="7" t="e">
        <v>#N/A</v>
      </c>
      <c r="AZ608" s="7">
        <v>82.356168998232604</v>
      </c>
      <c r="BA608" s="7">
        <v>-5.3561689982326044</v>
      </c>
      <c r="BU608" t="b">
        <v>1</v>
      </c>
      <c r="BW608">
        <v>1</v>
      </c>
      <c r="BX608">
        <v>1</v>
      </c>
      <c r="BY608">
        <v>271</v>
      </c>
      <c r="BZ608">
        <v>0.08</v>
      </c>
      <c r="CA608">
        <v>29.418974949999999</v>
      </c>
    </row>
    <row r="609" spans="40:79" x14ac:dyDescent="0.25">
      <c r="AN609" t="str">
        <v>Croatia</v>
      </c>
      <c r="AO609" s="7">
        <v>76.599999999999994</v>
      </c>
      <c r="AP609" s="7">
        <v>81.192398557905705</v>
      </c>
      <c r="AQ609" s="7">
        <v>-4.5923985579057103</v>
      </c>
      <c r="AR609" s="7">
        <v>3.2927543770502011E-3</v>
      </c>
      <c r="AS609" s="7">
        <v>-0.75024907701172128</v>
      </c>
      <c r="AT609" s="7">
        <v>3.7190554671719366E-4</v>
      </c>
      <c r="AU609" s="7">
        <v>-0.76874023909707456</v>
      </c>
      <c r="AV609" s="7">
        <v>-0.45640654115017182</v>
      </c>
      <c r="AW609" s="7">
        <v>0.8661691965267071</v>
      </c>
      <c r="AX609" s="7">
        <v>-4.6075701547001655</v>
      </c>
      <c r="AY609" s="7" t="e">
        <v>#N/A</v>
      </c>
      <c r="AZ609" s="7">
        <v>81.192398557905705</v>
      </c>
      <c r="BA609" s="7">
        <v>-4.5923985579057103</v>
      </c>
      <c r="BU609" t="b">
        <v>1</v>
      </c>
      <c r="BW609">
        <v>1</v>
      </c>
      <c r="BX609">
        <v>1</v>
      </c>
      <c r="BY609">
        <v>272</v>
      </c>
      <c r="BZ609">
        <v>0.08</v>
      </c>
      <c r="CA609">
        <v>19.717410430000001</v>
      </c>
    </row>
    <row r="610" spans="40:79" x14ac:dyDescent="0.25">
      <c r="AN610" t="str">
        <v>Croatia</v>
      </c>
      <c r="AO610" s="7">
        <v>76.3</v>
      </c>
      <c r="AP610" s="7">
        <v>82.292725466948824</v>
      </c>
      <c r="AQ610" s="7">
        <v>-5.9927254669488264</v>
      </c>
      <c r="AR610" s="7">
        <v>2.453100971729971E-3</v>
      </c>
      <c r="AS610" s="7">
        <v>-0.97860499199216555</v>
      </c>
      <c r="AT610" s="7">
        <v>4.7100655462101079E-4</v>
      </c>
      <c r="AU610" s="7">
        <v>-0.76874023909707456</v>
      </c>
      <c r="AV610" s="7">
        <v>-0.45369154517946642</v>
      </c>
      <c r="AW610" s="7">
        <v>0.98924465729776145</v>
      </c>
      <c r="AX610" s="7">
        <v>-6.0074623787477641</v>
      </c>
      <c r="AY610" s="7" t="e">
        <v>#N/A</v>
      </c>
      <c r="AZ610" s="7">
        <v>82.292725466948824</v>
      </c>
      <c r="BA610" s="7">
        <v>-5.9927254669488264</v>
      </c>
      <c r="BU610" t="b">
        <v>1</v>
      </c>
      <c r="BW610">
        <v>1</v>
      </c>
      <c r="BX610">
        <v>1</v>
      </c>
      <c r="BY610">
        <v>272</v>
      </c>
      <c r="BZ610">
        <v>0.09</v>
      </c>
      <c r="CA610">
        <v>35.029486239999997</v>
      </c>
    </row>
    <row r="611" spans="40:79" x14ac:dyDescent="0.25">
      <c r="AN611" t="str">
        <v>Croatia</v>
      </c>
      <c r="AO611" s="7">
        <v>76</v>
      </c>
      <c r="AP611" s="7">
        <v>78.096663778254182</v>
      </c>
      <c r="AQ611" s="7">
        <v>-2.0966637782541824</v>
      </c>
      <c r="AR611" s="7">
        <v>2.3000181723634243E-3</v>
      </c>
      <c r="AS611" s="7">
        <v>-0.34235645118130897</v>
      </c>
      <c r="AT611" s="7">
        <v>5.4040372072975888E-5</v>
      </c>
      <c r="AU611" s="7">
        <v>-0.76874023909707456</v>
      </c>
      <c r="AV611" s="7">
        <v>-0.45234741673864887</v>
      </c>
      <c r="AW611" s="7">
        <v>0.58511234065033102</v>
      </c>
      <c r="AX611" s="7">
        <v>-2.1014972601416804</v>
      </c>
      <c r="AY611" s="7" t="e">
        <v>#N/A</v>
      </c>
      <c r="AZ611" s="7">
        <v>78.096663778254182</v>
      </c>
      <c r="BA611" s="7">
        <v>-2.0966637782541824</v>
      </c>
      <c r="BU611" t="b">
        <v>0</v>
      </c>
      <c r="BW611">
        <v>1</v>
      </c>
      <c r="BX611">
        <v>1</v>
      </c>
      <c r="BY611">
        <v>267</v>
      </c>
      <c r="BZ611">
        <v>0</v>
      </c>
      <c r="CA611">
        <v>0</v>
      </c>
    </row>
    <row r="612" spans="40:79" x14ac:dyDescent="0.25">
      <c r="AN612" t="str">
        <v>Croatia</v>
      </c>
      <c r="AO612" s="7">
        <v>75.8</v>
      </c>
      <c r="AP612" s="7">
        <v>78.126831343233761</v>
      </c>
      <c r="AQ612" s="7">
        <v>-2.3268313432337635</v>
      </c>
      <c r="AR612" s="7">
        <v>2.4509105533446138E-3</v>
      </c>
      <c r="AS612" s="7">
        <v>-0.37996839344593297</v>
      </c>
      <c r="AT612" s="7">
        <v>7.0944400996162454E-5</v>
      </c>
      <c r="AU612" s="7">
        <v>-0.76874023909707456</v>
      </c>
      <c r="AV612" s="7">
        <v>-0.45158824864772223</v>
      </c>
      <c r="AW612" s="7">
        <v>0.6164157634632107</v>
      </c>
      <c r="AX612" s="7">
        <v>-2.3325482102584711</v>
      </c>
      <c r="AY612" s="7" t="e">
        <v>#N/A</v>
      </c>
      <c r="AZ612" s="7">
        <v>78.126831343233761</v>
      </c>
      <c r="BA612" s="7">
        <v>-2.3268313432337635</v>
      </c>
      <c r="BU612" t="b">
        <v>1</v>
      </c>
      <c r="BW612">
        <v>1</v>
      </c>
      <c r="BX612">
        <v>1</v>
      </c>
      <c r="BY612">
        <v>275</v>
      </c>
      <c r="BZ612">
        <v>0.01</v>
      </c>
      <c r="CA612">
        <v>0</v>
      </c>
    </row>
    <row r="613" spans="40:79" x14ac:dyDescent="0.25">
      <c r="AN613" t="str">
        <v>Croatia</v>
      </c>
      <c r="AO613" s="7">
        <v>75.900000000000006</v>
      </c>
      <c r="AP613" s="7">
        <v>77.612162037586927</v>
      </c>
      <c r="AQ613" s="7">
        <v>-1.7121620375869213</v>
      </c>
      <c r="AR613" s="7">
        <v>2.4392380594322268E-3</v>
      </c>
      <c r="AS613" s="7">
        <v>-0.27959209612041597</v>
      </c>
      <c r="AT613" s="7">
        <v>3.8229146769703808E-5</v>
      </c>
      <c r="AU613" s="7">
        <v>-0.76874023909707456</v>
      </c>
      <c r="AV613" s="7">
        <v>-0.45124958091404155</v>
      </c>
      <c r="AW613" s="7">
        <v>0.52876468879872829</v>
      </c>
      <c r="AX613" s="7">
        <v>-1.7163486204652141</v>
      </c>
      <c r="AY613" s="7" t="e">
        <v>#N/A</v>
      </c>
      <c r="AZ613" s="7">
        <v>77.612162037586927</v>
      </c>
      <c r="BA613" s="7">
        <v>-1.7121620375869213</v>
      </c>
      <c r="BU613" t="b">
        <v>1</v>
      </c>
      <c r="BW613">
        <v>1</v>
      </c>
      <c r="BX613">
        <v>1</v>
      </c>
      <c r="BY613">
        <v>274</v>
      </c>
      <c r="BZ613">
        <v>0.01</v>
      </c>
      <c r="CA613">
        <v>0</v>
      </c>
    </row>
    <row r="614" spans="40:79" x14ac:dyDescent="0.25">
      <c r="AN614" t="str">
        <v>Croatia</v>
      </c>
      <c r="AO614" s="7">
        <v>75.2</v>
      </c>
      <c r="AP614" s="7">
        <v>76.541407708994271</v>
      </c>
      <c r="AQ614" s="7">
        <v>-1.341407708994268</v>
      </c>
      <c r="AR614" s="7">
        <v>3.0461369893948409E-3</v>
      </c>
      <c r="AS614" s="7">
        <v>-0.21911543595108818</v>
      </c>
      <c r="AT614" s="7">
        <v>2.9339338104870569E-5</v>
      </c>
      <c r="AU614" s="7">
        <v>-0.76874023909707456</v>
      </c>
      <c r="AV614" s="7">
        <v>-0.4486361925902031</v>
      </c>
      <c r="AW614" s="7">
        <v>0.46809767778860872</v>
      </c>
      <c r="AX614" s="7">
        <v>-1.3455063055209795</v>
      </c>
      <c r="AY614" s="7" t="e">
        <v>#N/A</v>
      </c>
      <c r="AZ614" s="7">
        <v>76.541407708994271</v>
      </c>
      <c r="BA614" s="7">
        <v>-1.341407708994268</v>
      </c>
      <c r="BU614" t="b">
        <v>1</v>
      </c>
      <c r="BW614">
        <v>1</v>
      </c>
      <c r="BX614">
        <v>1</v>
      </c>
      <c r="BY614">
        <v>273</v>
      </c>
      <c r="BZ614">
        <v>0.01</v>
      </c>
      <c r="CA614">
        <v>0</v>
      </c>
    </row>
    <row r="615" spans="40:79" x14ac:dyDescent="0.25">
      <c r="AN615" t="str">
        <v>Croatia</v>
      </c>
      <c r="AO615" s="7">
        <v>75.400000000000006</v>
      </c>
      <c r="AP615" s="7">
        <v>77.783497211694723</v>
      </c>
      <c r="AQ615" s="7">
        <v>-2.3834972116947171</v>
      </c>
      <c r="AR615" s="7">
        <v>2.8568369190563603E-3</v>
      </c>
      <c r="AS615" s="7">
        <v>-0.38930106866499103</v>
      </c>
      <c r="AT615" s="7">
        <v>8.6841860904565075E-5</v>
      </c>
      <c r="AU615" s="7">
        <v>-0.76874023909707456</v>
      </c>
      <c r="AV615" s="7">
        <v>-0.44774081434186175</v>
      </c>
      <c r="AW615" s="7">
        <v>0.62393995597732888</v>
      </c>
      <c r="AX615" s="7">
        <v>-2.3903259832121373</v>
      </c>
      <c r="AY615" s="7" t="e">
        <v>#N/A</v>
      </c>
      <c r="AZ615" s="7">
        <v>77.783497211694723</v>
      </c>
      <c r="BA615" s="7">
        <v>-2.3834972116947171</v>
      </c>
      <c r="BU615" t="b">
        <v>1</v>
      </c>
      <c r="BW615">
        <v>1</v>
      </c>
      <c r="BX615">
        <v>1</v>
      </c>
      <c r="BY615">
        <v>285</v>
      </c>
      <c r="BZ615">
        <v>3.82</v>
      </c>
      <c r="CA615">
        <v>0</v>
      </c>
    </row>
    <row r="616" spans="40:79" x14ac:dyDescent="0.25">
      <c r="AN616" t="str">
        <v>Croatia</v>
      </c>
      <c r="AO616" s="7">
        <v>74.7</v>
      </c>
      <c r="AP616" s="7">
        <v>77.057994226938192</v>
      </c>
      <c r="AQ616" s="7">
        <v>-2.3579942269381888</v>
      </c>
      <c r="AR616" s="7">
        <v>3.6005962754906808E-3</v>
      </c>
      <c r="AS616" s="7">
        <v>-0.38527933319802815</v>
      </c>
      <c r="AT616" s="7">
        <v>1.0728089594521952E-4</v>
      </c>
      <c r="AU616" s="7">
        <v>-0.76874023909707456</v>
      </c>
      <c r="AV616" s="7">
        <v>-0.44751365121776698</v>
      </c>
      <c r="AW616" s="7">
        <v>0.62070873459137677</v>
      </c>
      <c r="AX616" s="7">
        <v>-2.3665150923656531</v>
      </c>
      <c r="AY616" s="7" t="e">
        <v>#N/A</v>
      </c>
      <c r="AZ616" s="7">
        <v>77.057994226938192</v>
      </c>
      <c r="BA616" s="7">
        <v>-2.3579942269381888</v>
      </c>
      <c r="BU616" t="b">
        <v>1</v>
      </c>
      <c r="BW616">
        <v>1</v>
      </c>
      <c r="BX616">
        <v>1</v>
      </c>
      <c r="BY616">
        <v>298</v>
      </c>
      <c r="BZ616">
        <v>3.53</v>
      </c>
      <c r="CA616">
        <v>0</v>
      </c>
    </row>
    <row r="617" spans="40:79" x14ac:dyDescent="0.25">
      <c r="AN617" t="str">
        <v>Croatia</v>
      </c>
      <c r="AO617" s="7">
        <v>74.8</v>
      </c>
      <c r="AP617" s="7">
        <v>76.771896818605953</v>
      </c>
      <c r="AQ617" s="7">
        <v>-1.9718968186059556</v>
      </c>
      <c r="AR617" s="7">
        <v>3.5428873119589988E-3</v>
      </c>
      <c r="AS617" s="7">
        <v>-0.32218445779944244</v>
      </c>
      <c r="AT617" s="7">
        <v>7.381385639482465E-5</v>
      </c>
      <c r="AU617" s="7">
        <v>-0.76874023909707456</v>
      </c>
      <c r="AV617" s="7">
        <v>-0.44688866866533289</v>
      </c>
      <c r="AW617" s="7">
        <v>0.56761294717390165</v>
      </c>
      <c r="AX617" s="7">
        <v>-1.9789078661765682</v>
      </c>
      <c r="AY617" s="7" t="e">
        <v>#N/A</v>
      </c>
      <c r="AZ617" s="7">
        <v>76.771896818605953</v>
      </c>
      <c r="BA617" s="7">
        <v>-1.9718968186059556</v>
      </c>
      <c r="BU617" t="b">
        <v>1</v>
      </c>
      <c r="BW617">
        <v>1</v>
      </c>
      <c r="BX617">
        <v>1</v>
      </c>
      <c r="BY617">
        <v>314</v>
      </c>
      <c r="BZ617">
        <v>3.47</v>
      </c>
      <c r="CA617">
        <v>0</v>
      </c>
    </row>
    <row r="618" spans="40:79" x14ac:dyDescent="0.25">
      <c r="AN618" t="str">
        <v>Croatia</v>
      </c>
      <c r="AO618" s="7">
        <v>74.900000000000006</v>
      </c>
      <c r="AP618" s="7">
        <v>76.982565507352547</v>
      </c>
      <c r="AQ618" s="7">
        <v>-2.0825655073525411</v>
      </c>
      <c r="AR618" s="7">
        <v>3.1008350438651478E-3</v>
      </c>
      <c r="AS618" s="7">
        <v>-0.3401909535759195</v>
      </c>
      <c r="AT618" s="7">
        <v>7.1995101474551991E-5</v>
      </c>
      <c r="AU618" s="7">
        <v>-0.76874023909707456</v>
      </c>
      <c r="AV618" s="7">
        <v>-0.44681701592647516</v>
      </c>
      <c r="AW618" s="7">
        <v>0.58325890784103718</v>
      </c>
      <c r="AX618" s="7">
        <v>-2.0890432859818651</v>
      </c>
      <c r="AY618" s="7" t="e">
        <v>#N/A</v>
      </c>
      <c r="AZ618" s="7">
        <v>76.982565507352547</v>
      </c>
      <c r="BA618" s="7">
        <v>-2.0825655073525411</v>
      </c>
      <c r="BU618" t="b">
        <v>1</v>
      </c>
      <c r="BW618">
        <v>1</v>
      </c>
      <c r="BX618">
        <v>1</v>
      </c>
      <c r="BY618">
        <v>338</v>
      </c>
      <c r="BZ618">
        <v>2.58</v>
      </c>
      <c r="CA618">
        <v>0</v>
      </c>
    </row>
    <row r="619" spans="40:79" x14ac:dyDescent="0.25">
      <c r="AN619" t="str">
        <v>Croatia</v>
      </c>
      <c r="AO619" s="7">
        <v>74.7</v>
      </c>
      <c r="AP619" s="7">
        <v>76.778569484164422</v>
      </c>
      <c r="AQ619" s="7">
        <v>-2.0785694841644187</v>
      </c>
      <c r="AR619" s="7">
        <v>3.0017635969829511E-3</v>
      </c>
      <c r="AS619" s="7">
        <v>-0.3395213254183827</v>
      </c>
      <c r="AT619" s="7">
        <v>6.9413861885400473E-5</v>
      </c>
      <c r="AU619" s="7">
        <v>-0.75404422079772404</v>
      </c>
      <c r="AV619" s="7">
        <v>-0.44479951054960704</v>
      </c>
      <c r="AW619" s="7">
        <v>0.58268458484705321</v>
      </c>
      <c r="AX619" s="7">
        <v>-2.0848276438918369</v>
      </c>
      <c r="AY619" s="7" t="e">
        <v>#N/A</v>
      </c>
      <c r="AZ619" s="7">
        <v>76.778569484164422</v>
      </c>
      <c r="BA619" s="7">
        <v>-2.0785694841644187</v>
      </c>
      <c r="BU619" t="b">
        <v>1</v>
      </c>
      <c r="BW619">
        <v>1</v>
      </c>
      <c r="BX619">
        <v>1</v>
      </c>
      <c r="BY619">
        <v>354</v>
      </c>
      <c r="BZ619">
        <v>2.75</v>
      </c>
      <c r="CA619">
        <v>0</v>
      </c>
    </row>
    <row r="620" spans="40:79" x14ac:dyDescent="0.25">
      <c r="AN620" t="str">
        <v>Cuba</v>
      </c>
      <c r="AO620" s="7">
        <v>79</v>
      </c>
      <c r="AP620" s="7">
        <v>71.131354347929431</v>
      </c>
      <c r="AQ620" s="7">
        <v>7.868645652070569</v>
      </c>
      <c r="AR620" s="7">
        <v>7.1022968832331983E-4</v>
      </c>
      <c r="AS620" s="7">
        <v>1.2838195151248828</v>
      </c>
      <c r="AT620" s="7">
        <v>2.3428545233333372E-4</v>
      </c>
      <c r="AU620" s="7">
        <v>-0.75404422079772404</v>
      </c>
      <c r="AV620" s="7">
        <v>-0.44342561127051688</v>
      </c>
      <c r="AW620" s="7">
        <v>1.1330575956785616</v>
      </c>
      <c r="AX620" s="7">
        <v>7.8742381697916839</v>
      </c>
      <c r="AY620" s="7" t="e">
        <v>#N/A</v>
      </c>
      <c r="AZ620" s="7">
        <v>71.131354347929431</v>
      </c>
      <c r="BA620" s="7">
        <v>7.868645652070569</v>
      </c>
      <c r="BU620" t="b">
        <v>1</v>
      </c>
      <c r="BW620">
        <v>1</v>
      </c>
      <c r="BX620">
        <v>1</v>
      </c>
      <c r="BY620">
        <v>368</v>
      </c>
      <c r="BZ620">
        <v>2.25</v>
      </c>
      <c r="CA620">
        <v>0</v>
      </c>
    </row>
    <row r="621" spans="40:79" x14ac:dyDescent="0.25">
      <c r="AN621" t="str">
        <v>Cuba</v>
      </c>
      <c r="AO621" s="7">
        <v>78.7</v>
      </c>
      <c r="AP621" s="7">
        <v>70.976569338353528</v>
      </c>
      <c r="AQ621" s="7">
        <v>7.723430661646475</v>
      </c>
      <c r="AR621" s="7">
        <v>6.7583450289459299E-4</v>
      </c>
      <c r="AS621" s="7">
        <v>1.2601050811278194</v>
      </c>
      <c r="AT621" s="7">
        <v>2.1477191591833919E-4</v>
      </c>
      <c r="AU621" s="7">
        <v>-0.75404422079772404</v>
      </c>
      <c r="AV621" s="7">
        <v>-0.44005204759962019</v>
      </c>
      <c r="AW621" s="7">
        <v>1.1225440219108644</v>
      </c>
      <c r="AX621" s="7">
        <v>7.7286539526486076</v>
      </c>
      <c r="AY621" s="7" t="e">
        <v>#N/A</v>
      </c>
      <c r="AZ621" s="7">
        <v>70.976569338353528</v>
      </c>
      <c r="BA621" s="7">
        <v>7.723430661646475</v>
      </c>
      <c r="BU621" t="b">
        <v>1</v>
      </c>
      <c r="BW621">
        <v>1</v>
      </c>
      <c r="BX621">
        <v>1</v>
      </c>
      <c r="BY621">
        <v>394</v>
      </c>
      <c r="BZ621">
        <v>2.0299999999999998</v>
      </c>
      <c r="CA621">
        <v>0</v>
      </c>
    </row>
    <row r="622" spans="40:79" x14ac:dyDescent="0.25">
      <c r="AN622" t="str">
        <v>Cuba</v>
      </c>
      <c r="AO622" s="7">
        <v>78.7</v>
      </c>
      <c r="AP622" s="7">
        <v>71.36344081393112</v>
      </c>
      <c r="AQ622" s="7">
        <v>7.3365591860688824</v>
      </c>
      <c r="AR622" s="7">
        <v>6.5697088665998935E-4</v>
      </c>
      <c r="AS622" s="7">
        <v>1.1969743317590262</v>
      </c>
      <c r="AT622" s="7">
        <v>1.8837844492761375E-4</v>
      </c>
      <c r="AU622" s="7">
        <v>-0.75404422079772404</v>
      </c>
      <c r="AV622" s="7">
        <v>-0.44002883254107156</v>
      </c>
      <c r="AW622" s="7">
        <v>1.0940632210978607</v>
      </c>
      <c r="AX622" s="7">
        <v>7.3413822604818604</v>
      </c>
      <c r="AY622" s="7" t="e">
        <v>#N/A</v>
      </c>
      <c r="AZ622" s="7">
        <v>71.36344081393112</v>
      </c>
      <c r="BA622" s="7">
        <v>7.3365591860688824</v>
      </c>
      <c r="BU622" t="b">
        <v>1</v>
      </c>
      <c r="BW622">
        <v>1</v>
      </c>
      <c r="BX622">
        <v>1</v>
      </c>
      <c r="BY622">
        <v>48</v>
      </c>
      <c r="BZ622">
        <v>2.58</v>
      </c>
      <c r="CA622">
        <v>0</v>
      </c>
    </row>
    <row r="623" spans="40:79" x14ac:dyDescent="0.25">
      <c r="AN623" t="str">
        <v>Cuba</v>
      </c>
      <c r="AO623" s="7">
        <v>78.8</v>
      </c>
      <c r="AP623" s="7">
        <v>71.142716434211167</v>
      </c>
      <c r="AQ623" s="7">
        <v>7.6572835657888305</v>
      </c>
      <c r="AR623" s="7">
        <v>6.9224530286861069E-4</v>
      </c>
      <c r="AS623" s="7">
        <v>1.2493232062119168</v>
      </c>
      <c r="AT623" s="7">
        <v>2.1624215952181523E-4</v>
      </c>
      <c r="AU623" s="7">
        <v>-0.75404422079772404</v>
      </c>
      <c r="AV623" s="7">
        <v>-0.43853704373055064</v>
      </c>
      <c r="AW623" s="7">
        <v>1.1177312763861968</v>
      </c>
      <c r="AX623" s="7">
        <v>7.6625879563094035</v>
      </c>
      <c r="AY623" s="7" t="e">
        <v>#N/A</v>
      </c>
      <c r="AZ623" s="7">
        <v>71.142716434211167</v>
      </c>
      <c r="BA623" s="7">
        <v>7.6572835657888305</v>
      </c>
      <c r="BU623" t="b">
        <v>1</v>
      </c>
      <c r="BW623">
        <v>1</v>
      </c>
      <c r="BX623">
        <v>1</v>
      </c>
      <c r="BY623">
        <v>417</v>
      </c>
      <c r="BZ623">
        <v>2.4500000000000002</v>
      </c>
      <c r="CA623">
        <v>0</v>
      </c>
    </row>
    <row r="624" spans="40:79" x14ac:dyDescent="0.25">
      <c r="AN624" t="str">
        <v>Cuba</v>
      </c>
      <c r="AO624" s="7">
        <v>78</v>
      </c>
      <c r="AP624" s="7">
        <v>71.290928465398963</v>
      </c>
      <c r="AQ624" s="7">
        <v>6.709071534601037</v>
      </c>
      <c r="AR624" s="7">
        <v>6.4945271537827432E-4</v>
      </c>
      <c r="AS624" s="7">
        <v>1.0945943467292409</v>
      </c>
      <c r="AT624" s="7">
        <v>1.5572777536517098E-4</v>
      </c>
      <c r="AU624" s="7">
        <v>-0.75404422079772404</v>
      </c>
      <c r="AV624" s="7">
        <v>-0.43371451656198129</v>
      </c>
      <c r="AW624" s="7">
        <v>1.0462286302377894</v>
      </c>
      <c r="AX624" s="7">
        <v>6.7134315909773035</v>
      </c>
      <c r="AY624" s="7" t="e">
        <v>#N/A</v>
      </c>
      <c r="AZ624" s="7">
        <v>71.290928465398963</v>
      </c>
      <c r="BA624" s="7">
        <v>6.709071534601037</v>
      </c>
      <c r="BU624" t="b">
        <v>1</v>
      </c>
      <c r="BW624">
        <v>1</v>
      </c>
      <c r="BX624">
        <v>1</v>
      </c>
      <c r="BY624">
        <v>424</v>
      </c>
      <c r="BZ624">
        <v>2.5499999999999998</v>
      </c>
      <c r="CA624">
        <v>0</v>
      </c>
    </row>
    <row r="625" spans="40:79" x14ac:dyDescent="0.25">
      <c r="AN625" t="str">
        <v>Cuba</v>
      </c>
      <c r="AO625" s="7">
        <v>78.099999999999994</v>
      </c>
      <c r="AP625" s="7">
        <v>75.1225213323589</v>
      </c>
      <c r="AQ625" s="7">
        <v>2.977478667641094</v>
      </c>
      <c r="AR625" s="7">
        <v>1.2147121845099685E-3</v>
      </c>
      <c r="AS625" s="7">
        <v>0.48591722677710059</v>
      </c>
      <c r="AT625" s="7">
        <v>5.7432251073279282E-5</v>
      </c>
      <c r="AU625" s="7">
        <v>-0.75404422079772404</v>
      </c>
      <c r="AV625" s="7">
        <v>-0.43210021494299378</v>
      </c>
      <c r="AW625" s="7">
        <v>0.69707763324976979</v>
      </c>
      <c r="AX625" s="7">
        <v>2.9810998459472069</v>
      </c>
      <c r="AY625" s="7" t="e">
        <v>#N/A</v>
      </c>
      <c r="AZ625" s="7">
        <v>75.1225213323589</v>
      </c>
      <c r="BA625" s="7">
        <v>2.977478667641094</v>
      </c>
      <c r="BU625" t="b">
        <v>1</v>
      </c>
      <c r="BW625">
        <v>1</v>
      </c>
      <c r="BX625">
        <v>1</v>
      </c>
      <c r="BY625">
        <v>419</v>
      </c>
      <c r="BZ625">
        <v>2.2999999999999998</v>
      </c>
      <c r="CA625">
        <v>0</v>
      </c>
    </row>
    <row r="626" spans="40:79" x14ac:dyDescent="0.25">
      <c r="AN626" t="str">
        <v>Cuba</v>
      </c>
      <c r="AO626" s="7">
        <v>77.900000000000006</v>
      </c>
      <c r="AP626" s="7">
        <v>75.105376497301691</v>
      </c>
      <c r="AQ626" s="7">
        <v>2.7946235026983146</v>
      </c>
      <c r="AR626" s="7">
        <v>1.2141501696222396E-3</v>
      </c>
      <c r="AS626" s="7">
        <v>0.45607558335036513</v>
      </c>
      <c r="AT626" s="7">
        <v>5.0571247173367739E-5</v>
      </c>
      <c r="AU626" s="7">
        <v>-0.74554635498953437</v>
      </c>
      <c r="AV626" s="7">
        <v>-0.42957679640214452</v>
      </c>
      <c r="AW626" s="7">
        <v>0.67533368296743879</v>
      </c>
      <c r="AX626" s="7">
        <v>2.7980207200301459</v>
      </c>
      <c r="AY626" s="7" t="e">
        <v>#N/A</v>
      </c>
      <c r="AZ626" s="7">
        <v>75.105376497301691</v>
      </c>
      <c r="BA626" s="7">
        <v>2.7946235026983146</v>
      </c>
      <c r="BU626" t="b">
        <v>1</v>
      </c>
      <c r="BW626">
        <v>1</v>
      </c>
      <c r="BX626">
        <v>1</v>
      </c>
      <c r="BY626">
        <v>416</v>
      </c>
      <c r="BZ626">
        <v>2.2599999999999998</v>
      </c>
      <c r="CA626">
        <v>0</v>
      </c>
    </row>
    <row r="627" spans="40:79" x14ac:dyDescent="0.25">
      <c r="AN627" t="str">
        <v>Cuba</v>
      </c>
      <c r="AO627" s="7">
        <v>78.099999999999994</v>
      </c>
      <c r="AP627" s="7">
        <v>74.993256989921079</v>
      </c>
      <c r="AQ627" s="7">
        <v>3.1067430100789153</v>
      </c>
      <c r="AR627" s="7">
        <v>1.1912322269368703E-3</v>
      </c>
      <c r="AS627" s="7">
        <v>0.50700689144313771</v>
      </c>
      <c r="AT627" s="7">
        <v>6.1315716657290591E-5</v>
      </c>
      <c r="AU627" s="7">
        <v>-0.74554635498953437</v>
      </c>
      <c r="AV627" s="7">
        <v>-0.42730339612967766</v>
      </c>
      <c r="AW627" s="7">
        <v>0.7120441639695797</v>
      </c>
      <c r="AX627" s="7">
        <v>3.110448276305871</v>
      </c>
      <c r="AY627" s="7" t="e">
        <v>#N/A</v>
      </c>
      <c r="AZ627" s="7">
        <v>74.993256989921079</v>
      </c>
      <c r="BA627" s="7">
        <v>3.1067430100789153</v>
      </c>
      <c r="BU627" t="b">
        <v>0</v>
      </c>
      <c r="BW627">
        <v>1</v>
      </c>
      <c r="BX627">
        <v>1</v>
      </c>
      <c r="BY627">
        <v>0</v>
      </c>
      <c r="BZ627">
        <v>0.01</v>
      </c>
      <c r="CA627">
        <v>0</v>
      </c>
    </row>
    <row r="628" spans="40:79" x14ac:dyDescent="0.25">
      <c r="AN628" t="str">
        <v>Cuba</v>
      </c>
      <c r="AO628" s="7">
        <v>78</v>
      </c>
      <c r="AP628" s="7">
        <v>74.869735470111308</v>
      </c>
      <c r="AQ628" s="7">
        <v>3.1302645298886915</v>
      </c>
      <c r="AR628" s="7">
        <v>1.1957481212956046E-3</v>
      </c>
      <c r="AS628" s="7">
        <v>0.51084665559441056</v>
      </c>
      <c r="AT628" s="7">
        <v>6.2484231014865488E-5</v>
      </c>
      <c r="AU628" s="7">
        <v>-0.74554635498953437</v>
      </c>
      <c r="AV628" s="7">
        <v>-0.42675166824876382</v>
      </c>
      <c r="AW628" s="7">
        <v>0.71473537452291425</v>
      </c>
      <c r="AX628" s="7">
        <v>3.1340120188723759</v>
      </c>
      <c r="AY628" s="7" t="e">
        <v>#N/A</v>
      </c>
      <c r="AZ628" s="7">
        <v>74.869735470111308</v>
      </c>
      <c r="BA628" s="7">
        <v>3.1302645298886915</v>
      </c>
      <c r="BU628" t="b">
        <v>0</v>
      </c>
      <c r="BW628">
        <v>1</v>
      </c>
      <c r="BX628">
        <v>1</v>
      </c>
      <c r="BY628">
        <v>95</v>
      </c>
      <c r="BZ628">
        <v>0</v>
      </c>
      <c r="CA628">
        <v>0</v>
      </c>
    </row>
    <row r="629" spans="40:79" x14ac:dyDescent="0.25">
      <c r="AN629" t="str">
        <v>Cuba</v>
      </c>
      <c r="AO629" s="7">
        <v>77.2</v>
      </c>
      <c r="AP629" s="7">
        <v>74.762398874007403</v>
      </c>
      <c r="AQ629" s="7">
        <v>2.4376011259926003</v>
      </c>
      <c r="AR629" s="7">
        <v>1.1699954000212592E-3</v>
      </c>
      <c r="AS629" s="7">
        <v>0.39780162920645268</v>
      </c>
      <c r="AT629" s="7">
        <v>3.7072825319955756E-5</v>
      </c>
      <c r="AU629" s="7">
        <v>-0.74554635498953437</v>
      </c>
      <c r="AV629" s="7">
        <v>-0.42537028312164338</v>
      </c>
      <c r="AW629" s="7">
        <v>0.63071517280500922</v>
      </c>
      <c r="AX629" s="7">
        <v>2.4404564488116622</v>
      </c>
      <c r="AY629" s="7" t="e">
        <v>#N/A</v>
      </c>
      <c r="AZ629" s="7">
        <v>74.762398874007403</v>
      </c>
      <c r="BA629" s="7">
        <v>2.4376011259926003</v>
      </c>
      <c r="BU629" t="b">
        <v>1</v>
      </c>
      <c r="BW629">
        <v>1</v>
      </c>
      <c r="BX629">
        <v>1</v>
      </c>
      <c r="BY629">
        <v>96</v>
      </c>
      <c r="BZ629">
        <v>3.45</v>
      </c>
      <c r="CA629">
        <v>384.51291379999998</v>
      </c>
    </row>
    <row r="630" spans="40:79" x14ac:dyDescent="0.25">
      <c r="AN630" t="str">
        <v>Cuba</v>
      </c>
      <c r="AO630" s="7">
        <v>77.3</v>
      </c>
      <c r="AP630" s="7">
        <v>74.499438834372455</v>
      </c>
      <c r="AQ630" s="7">
        <v>2.800561165627542</v>
      </c>
      <c r="AR630" s="7">
        <v>1.2318728534470296E-3</v>
      </c>
      <c r="AS630" s="7">
        <v>0.45704865013228596</v>
      </c>
      <c r="AT630" s="7">
        <v>5.1529516455599418E-5</v>
      </c>
      <c r="AU630" s="7">
        <v>-0.74554635498953437</v>
      </c>
      <c r="AV630" s="7">
        <v>-0.42135036752680166</v>
      </c>
      <c r="AW630" s="7">
        <v>0.67605373316940276</v>
      </c>
      <c r="AX630" s="7">
        <v>2.8040153560252783</v>
      </c>
      <c r="AY630" s="7" t="e">
        <v>#N/A</v>
      </c>
      <c r="AZ630" s="7">
        <v>74.499438834372455</v>
      </c>
      <c r="BA630" s="7">
        <v>2.800561165627542</v>
      </c>
      <c r="BU630" t="b">
        <v>1</v>
      </c>
      <c r="BW630">
        <v>1</v>
      </c>
      <c r="BX630">
        <v>1</v>
      </c>
      <c r="BY630">
        <v>96</v>
      </c>
      <c r="BZ630">
        <v>3.42</v>
      </c>
      <c r="CA630">
        <v>386.13791229999998</v>
      </c>
    </row>
    <row r="631" spans="40:79" x14ac:dyDescent="0.25">
      <c r="AN631" t="str">
        <v>Cuba</v>
      </c>
      <c r="AO631" s="7">
        <v>77.400000000000006</v>
      </c>
      <c r="AP631" s="7">
        <v>74.492953794847708</v>
      </c>
      <c r="AQ631" s="7">
        <v>2.9070462051522981</v>
      </c>
      <c r="AR631" s="7">
        <v>1.215275264902251E-3</v>
      </c>
      <c r="AS631" s="7">
        <v>0.4744229551181276</v>
      </c>
      <c r="AT631" s="7">
        <v>5.4772700178479008E-5</v>
      </c>
      <c r="AU631" s="7">
        <v>-0.74554635498953437</v>
      </c>
      <c r="AV631" s="7">
        <v>-0.42124478404305088</v>
      </c>
      <c r="AW631" s="7">
        <v>0.68878367802825269</v>
      </c>
      <c r="AX631" s="7">
        <v>2.9105833651223674</v>
      </c>
      <c r="AY631" s="7" t="e">
        <v>#N/A</v>
      </c>
      <c r="AZ631" s="7">
        <v>74.492953794847708</v>
      </c>
      <c r="BA631" s="7">
        <v>2.9070462051522981</v>
      </c>
      <c r="BU631" t="b">
        <v>1</v>
      </c>
      <c r="BW631">
        <v>1</v>
      </c>
      <c r="BX631">
        <v>1</v>
      </c>
      <c r="BY631">
        <v>97</v>
      </c>
      <c r="BZ631">
        <v>3.34</v>
      </c>
      <c r="CA631">
        <v>2568.237059</v>
      </c>
    </row>
    <row r="632" spans="40:79" x14ac:dyDescent="0.25">
      <c r="AN632" t="str">
        <v>Cuba</v>
      </c>
      <c r="AO632" s="7">
        <v>77.7</v>
      </c>
      <c r="AP632" s="7">
        <v>74.506455828892953</v>
      </c>
      <c r="AQ632" s="7">
        <v>3.1935441711070496</v>
      </c>
      <c r="AR632" s="7">
        <v>1.1603613978503886E-3</v>
      </c>
      <c r="AS632" s="7">
        <v>0.52116440792334429</v>
      </c>
      <c r="AT632" s="7">
        <v>6.3106921759088533E-5</v>
      </c>
      <c r="AU632" s="7">
        <v>-0.73830510065844523</v>
      </c>
      <c r="AV632" s="7">
        <v>-0.42052057682850397</v>
      </c>
      <c r="AW632" s="7">
        <v>0.72191717525166577</v>
      </c>
      <c r="AX632" s="7">
        <v>3.1972541413918378</v>
      </c>
      <c r="AY632" s="7" t="e">
        <v>#N/A</v>
      </c>
      <c r="AZ632" s="7">
        <v>74.506455828892953</v>
      </c>
      <c r="BA632" s="7">
        <v>3.1935441711070496</v>
      </c>
      <c r="BU632" t="b">
        <v>1</v>
      </c>
      <c r="BW632">
        <v>1</v>
      </c>
      <c r="BX632">
        <v>1</v>
      </c>
      <c r="BY632">
        <v>98</v>
      </c>
      <c r="BZ632">
        <v>3.41</v>
      </c>
      <c r="CA632">
        <v>2429.8547450000001</v>
      </c>
    </row>
    <row r="633" spans="40:79" x14ac:dyDescent="0.25">
      <c r="AN633" t="str">
        <v>Cuba</v>
      </c>
      <c r="AO633" s="7">
        <v>76.7</v>
      </c>
      <c r="AP633" s="7">
        <v>70.219625448075746</v>
      </c>
      <c r="AQ633" s="7">
        <v>6.4803745519242568</v>
      </c>
      <c r="AR633" s="7">
        <v>5.7554965748321258E-4</v>
      </c>
      <c r="AS633" s="7">
        <v>1.0572430246961835</v>
      </c>
      <c r="AT633" s="7">
        <v>1.2873969695334446E-4</v>
      </c>
      <c r="AU633" s="7">
        <v>-0.73830510065844523</v>
      </c>
      <c r="AV633" s="7">
        <v>-0.42006379494505997</v>
      </c>
      <c r="AW633" s="7">
        <v>1.0282232368003474</v>
      </c>
      <c r="AX633" s="7">
        <v>6.4841064771862857</v>
      </c>
      <c r="AY633" s="7" t="e">
        <v>#N/A</v>
      </c>
      <c r="AZ633" s="7">
        <v>70.219625448075746</v>
      </c>
      <c r="BA633" s="7">
        <v>6.4803745519242568</v>
      </c>
      <c r="BU633" t="b">
        <v>1</v>
      </c>
      <c r="BW633">
        <v>1</v>
      </c>
      <c r="BX633">
        <v>1</v>
      </c>
      <c r="BY633">
        <v>16</v>
      </c>
      <c r="BZ633">
        <v>3.58</v>
      </c>
      <c r="CA633">
        <v>2377.010299</v>
      </c>
    </row>
    <row r="634" spans="40:79" x14ac:dyDescent="0.25">
      <c r="AN634" t="str">
        <v>Cuba</v>
      </c>
      <c r="AO634" s="7">
        <v>76.900000000000006</v>
      </c>
      <c r="AP634" s="7">
        <v>70.007580828744921</v>
      </c>
      <c r="AQ634" s="7">
        <v>6.8924191712550851</v>
      </c>
      <c r="AR634" s="7">
        <v>5.9062023700465042E-4</v>
      </c>
      <c r="AS634" s="7">
        <v>1.1244746696842358</v>
      </c>
      <c r="AT634" s="7">
        <v>1.4944942612418134E-4</v>
      </c>
      <c r="AU634" s="7">
        <v>-0.73830510065844523</v>
      </c>
      <c r="AV634" s="7">
        <v>-0.41843397089297762</v>
      </c>
      <c r="AW634" s="7">
        <v>1.0604124997774385</v>
      </c>
      <c r="AX634" s="7">
        <v>6.8964923792185999</v>
      </c>
      <c r="AY634" s="7" t="e">
        <v>#N/A</v>
      </c>
      <c r="AZ634" s="7">
        <v>70.007580828744921</v>
      </c>
      <c r="BA634" s="7">
        <v>6.8924191712550851</v>
      </c>
      <c r="BU634" t="b">
        <v>1</v>
      </c>
      <c r="BW634">
        <v>1</v>
      </c>
      <c r="BX634">
        <v>1</v>
      </c>
      <c r="BY634">
        <v>96</v>
      </c>
      <c r="BZ634">
        <v>4.07</v>
      </c>
      <c r="CA634">
        <v>24.88720369</v>
      </c>
    </row>
    <row r="635" spans="40:79" x14ac:dyDescent="0.25">
      <c r="AN635" t="str">
        <v>Cyprus</v>
      </c>
      <c r="AO635" s="7">
        <v>83</v>
      </c>
      <c r="AP635" s="7">
        <v>74.983751107444419</v>
      </c>
      <c r="AQ635" s="7">
        <v>8.0162488925555806</v>
      </c>
      <c r="AR635" s="7">
        <v>5.9950188733807796E-3</v>
      </c>
      <c r="AS635" s="7">
        <v>1.311374148916763</v>
      </c>
      <c r="AT635" s="7">
        <v>2.0743652380492729E-3</v>
      </c>
      <c r="AU635" s="7">
        <v>-0.73830510065844523</v>
      </c>
      <c r="AV635" s="7">
        <v>-0.41600541964419063</v>
      </c>
      <c r="AW635" s="7">
        <v>1.1451524566260873</v>
      </c>
      <c r="AX635" s="7">
        <v>8.0645962995777456</v>
      </c>
      <c r="AY635" s="7" t="e">
        <v>#N/A</v>
      </c>
      <c r="AZ635" s="7">
        <v>74.983751107444419</v>
      </c>
      <c r="BA635" s="7">
        <v>8.0162488925555806</v>
      </c>
      <c r="BU635" t="b">
        <v>1</v>
      </c>
      <c r="BW635">
        <v>1</v>
      </c>
      <c r="BX635">
        <v>1</v>
      </c>
      <c r="BY635">
        <v>99</v>
      </c>
      <c r="BZ635">
        <v>4.22</v>
      </c>
      <c r="CA635">
        <v>1859.0956209999999</v>
      </c>
    </row>
    <row r="636" spans="40:79" x14ac:dyDescent="0.25">
      <c r="AN636" t="str">
        <v>Cyprus</v>
      </c>
      <c r="AO636" s="7">
        <v>81</v>
      </c>
      <c r="AP636" s="7">
        <v>78.354374021350822</v>
      </c>
      <c r="AQ636" s="7">
        <v>2.6456259786491785</v>
      </c>
      <c r="AR636" s="7">
        <v>2.9105822374170154E-3</v>
      </c>
      <c r="AS636" s="7">
        <v>0.43212669748563143</v>
      </c>
      <c r="AT636" s="7">
        <v>1.0901793723546852E-4</v>
      </c>
      <c r="AU636" s="7">
        <v>-0.73830510065844523</v>
      </c>
      <c r="AV636" s="7">
        <v>-0.41365923232378915</v>
      </c>
      <c r="AW636" s="7">
        <v>0.65736344398333513</v>
      </c>
      <c r="AX636" s="7">
        <v>2.6533487684442849</v>
      </c>
      <c r="AY636" s="7" t="e">
        <v>#N/A</v>
      </c>
      <c r="AZ636" s="7">
        <v>78.354374021350822</v>
      </c>
      <c r="BA636" s="7">
        <v>2.6456259786491785</v>
      </c>
      <c r="BU636" t="b">
        <v>1</v>
      </c>
      <c r="BW636">
        <v>1</v>
      </c>
      <c r="BX636">
        <v>1</v>
      </c>
      <c r="BY636">
        <v>93</v>
      </c>
      <c r="BZ636">
        <v>4.2</v>
      </c>
      <c r="CA636">
        <v>150.88914790000001</v>
      </c>
    </row>
    <row r="637" spans="40:79" x14ac:dyDescent="0.25">
      <c r="AN637" t="str">
        <v>Cyprus</v>
      </c>
      <c r="AO637" s="7">
        <v>80</v>
      </c>
      <c r="AP637" s="7">
        <v>80.024488762848634</v>
      </c>
      <c r="AQ637" s="7">
        <v>-2.4488762848633883E-2</v>
      </c>
      <c r="AR637" s="7">
        <v>2.16773663832707E-3</v>
      </c>
      <c r="AS637" s="7">
        <v>-3.998414190155058E-3</v>
      </c>
      <c r="AT637" s="7">
        <v>6.9463159275021105E-9</v>
      </c>
      <c r="AU637" s="7">
        <v>-0.73230017135118042</v>
      </c>
      <c r="AV637" s="7">
        <v>-0.41356229911957992</v>
      </c>
      <c r="AW637" s="7">
        <v>6.3233015032932424E-2</v>
      </c>
      <c r="AX637" s="7">
        <v>-2.4541963361789713E-2</v>
      </c>
      <c r="AY637" s="7" t="e">
        <v>#N/A</v>
      </c>
      <c r="AZ637" s="7">
        <v>80.024488762848634</v>
      </c>
      <c r="BA637" s="7">
        <v>-2.4488762848633883E-2</v>
      </c>
      <c r="BU637" t="b">
        <v>1</v>
      </c>
      <c r="BW637">
        <v>1</v>
      </c>
      <c r="BX637">
        <v>1</v>
      </c>
      <c r="BY637">
        <v>16</v>
      </c>
      <c r="BZ637">
        <v>4.1500000000000004</v>
      </c>
      <c r="CA637">
        <v>1185.4123460000001</v>
      </c>
    </row>
    <row r="638" spans="40:79" x14ac:dyDescent="0.25">
      <c r="AN638" t="str">
        <v>Cyprus</v>
      </c>
      <c r="AO638" s="7">
        <v>79.7</v>
      </c>
      <c r="AP638" s="7">
        <v>80.206047197658023</v>
      </c>
      <c r="AQ638" s="7">
        <v>-0.50604719765802031</v>
      </c>
      <c r="AR638" s="7">
        <v>2.1335195746444739E-3</v>
      </c>
      <c r="AS638" s="7">
        <v>-8.2623675888809381E-2</v>
      </c>
      <c r="AT638" s="7">
        <v>2.9191957516888287E-6</v>
      </c>
      <c r="AU638" s="7">
        <v>-0.73230017135118042</v>
      </c>
      <c r="AV638" s="7">
        <v>-0.41321573182796267</v>
      </c>
      <c r="AW638" s="7">
        <v>0.28744334378936204</v>
      </c>
      <c r="AX638" s="7">
        <v>-0.50712916766410487</v>
      </c>
      <c r="AY638" s="7" t="e">
        <v>#N/A</v>
      </c>
      <c r="AZ638" s="7">
        <v>80.206047197658023</v>
      </c>
      <c r="BA638" s="7">
        <v>-0.50604719765802031</v>
      </c>
      <c r="BU638" t="b">
        <v>1</v>
      </c>
      <c r="BW638">
        <v>1</v>
      </c>
      <c r="BX638">
        <v>1</v>
      </c>
      <c r="BY638">
        <v>97</v>
      </c>
      <c r="BZ638">
        <v>4.0999999999999996</v>
      </c>
      <c r="CA638">
        <v>1002.833273</v>
      </c>
    </row>
    <row r="639" spans="40:79" x14ac:dyDescent="0.25">
      <c r="AN639" t="str">
        <v>Cyprus</v>
      </c>
      <c r="AO639" s="7">
        <v>79.5</v>
      </c>
      <c r="AP639" s="7">
        <v>79.037647414209957</v>
      </c>
      <c r="AQ639" s="7">
        <v>0.46235258579004324</v>
      </c>
      <c r="AR639" s="7">
        <v>2.9766702163368953E-3</v>
      </c>
      <c r="AS639" s="7">
        <v>7.5521452845284193E-2</v>
      </c>
      <c r="AT639" s="7">
        <v>3.4056190719594392E-6</v>
      </c>
      <c r="AU639" s="7">
        <v>-0.72990558596682653</v>
      </c>
      <c r="AV639" s="7">
        <v>-0.41084042382228975</v>
      </c>
      <c r="AW639" s="7">
        <v>0.27481166795695594</v>
      </c>
      <c r="AX639" s="7">
        <v>0.46373296589796525</v>
      </c>
      <c r="AY639" s="7" t="e">
        <v>#N/A</v>
      </c>
      <c r="AZ639" s="7">
        <v>79.037647414209957</v>
      </c>
      <c r="BA639" s="7">
        <v>0.46235258579004324</v>
      </c>
      <c r="BU639" t="b">
        <v>1</v>
      </c>
      <c r="BW639">
        <v>1</v>
      </c>
      <c r="BX639">
        <v>1</v>
      </c>
      <c r="BY639">
        <v>12</v>
      </c>
      <c r="BZ639">
        <v>4.09</v>
      </c>
      <c r="CA639">
        <v>1043.1079500000001</v>
      </c>
    </row>
    <row r="640" spans="40:79" x14ac:dyDescent="0.25">
      <c r="AN640" t="str">
        <v>Cyprus</v>
      </c>
      <c r="AO640" s="7">
        <v>79.3</v>
      </c>
      <c r="AP640" s="7">
        <v>81.158848757982597</v>
      </c>
      <c r="AQ640" s="7">
        <v>-1.8588487579825994</v>
      </c>
      <c r="AR640" s="7">
        <v>3.1402958917118658E-3</v>
      </c>
      <c r="AS640" s="7">
        <v>-0.30365241586872538</v>
      </c>
      <c r="AT640" s="7">
        <v>5.80924920490416E-5</v>
      </c>
      <c r="AU640" s="7">
        <v>-0.72990558596682653</v>
      </c>
      <c r="AV640" s="7">
        <v>-0.4100379060944303</v>
      </c>
      <c r="AW640" s="7">
        <v>0.55104665489296401</v>
      </c>
      <c r="AX640" s="7">
        <v>-1.8647044818060716</v>
      </c>
      <c r="AY640" s="7" t="e">
        <v>#N/A</v>
      </c>
      <c r="AZ640" s="7">
        <v>81.158848757982597</v>
      </c>
      <c r="BA640" s="7">
        <v>-1.8588487579825994</v>
      </c>
      <c r="BU640" t="b">
        <v>1</v>
      </c>
      <c r="BW640">
        <v>1</v>
      </c>
      <c r="BX640">
        <v>1</v>
      </c>
      <c r="BY640">
        <v>1</v>
      </c>
      <c r="BZ640">
        <v>4.04</v>
      </c>
      <c r="CA640">
        <v>1070.2689989999999</v>
      </c>
    </row>
    <row r="641" spans="40:79" x14ac:dyDescent="0.25">
      <c r="AN641" t="str">
        <v>Cyprus</v>
      </c>
      <c r="AO641" s="7">
        <v>79.099999999999994</v>
      </c>
      <c r="AP641" s="7">
        <v>79.13869207930037</v>
      </c>
      <c r="AQ641" s="7">
        <v>-3.8692079300375326E-2</v>
      </c>
      <c r="AR641" s="7">
        <v>3.1055016356297104E-3</v>
      </c>
      <c r="AS641" s="7">
        <v>-6.3204379956644978E-3</v>
      </c>
      <c r="AT641" s="7">
        <v>2.4888969135834024E-8</v>
      </c>
      <c r="AU641" s="7">
        <v>-0.72990558596682653</v>
      </c>
      <c r="AV641" s="7">
        <v>-0.4087053733905362</v>
      </c>
      <c r="AW641" s="7">
        <v>7.9501182353877597E-2</v>
      </c>
      <c r="AX641" s="7">
        <v>-3.8812611930207651E-2</v>
      </c>
      <c r="AY641" s="7" t="e">
        <v>#N/A</v>
      </c>
      <c r="AZ641" s="7">
        <v>79.13869207930037</v>
      </c>
      <c r="BA641" s="7">
        <v>-3.8692079300375326E-2</v>
      </c>
      <c r="BU641" t="b">
        <v>1</v>
      </c>
      <c r="BW641">
        <v>1</v>
      </c>
      <c r="BX641">
        <v>1</v>
      </c>
      <c r="BY641">
        <v>99</v>
      </c>
      <c r="BZ641">
        <v>4.17</v>
      </c>
      <c r="CA641">
        <v>112.9493745</v>
      </c>
    </row>
    <row r="642" spans="40:79" x14ac:dyDescent="0.25">
      <c r="AN642" t="str">
        <v>Cyprus</v>
      </c>
      <c r="AO642" s="7">
        <v>78.900000000000006</v>
      </c>
      <c r="AP642" s="7">
        <v>79.972971294481354</v>
      </c>
      <c r="AQ642" s="7">
        <v>-1.0729712944813485</v>
      </c>
      <c r="AR642" s="7">
        <v>2.2944168077393729E-3</v>
      </c>
      <c r="AS642" s="7">
        <v>-0.17520101088296813</v>
      </c>
      <c r="AT642" s="7">
        <v>1.4117998253632206E-5</v>
      </c>
      <c r="AU642" s="7">
        <v>-0.72990558596682653</v>
      </c>
      <c r="AV642" s="7">
        <v>-0.40423555097839453</v>
      </c>
      <c r="AW642" s="7">
        <v>0.41857019827379988</v>
      </c>
      <c r="AX642" s="7">
        <v>-1.0754387993382453</v>
      </c>
      <c r="AY642" s="7" t="e">
        <v>#N/A</v>
      </c>
      <c r="AZ642" s="7">
        <v>79.972971294481354</v>
      </c>
      <c r="BA642" s="7">
        <v>-1.0729712944813485</v>
      </c>
      <c r="BU642" t="b">
        <v>1</v>
      </c>
      <c r="BW642">
        <v>1</v>
      </c>
      <c r="BX642">
        <v>1</v>
      </c>
      <c r="BY642">
        <v>1</v>
      </c>
      <c r="BZ642">
        <v>4.29</v>
      </c>
      <c r="CA642">
        <v>868.37135929999999</v>
      </c>
    </row>
    <row r="643" spans="40:79" x14ac:dyDescent="0.25">
      <c r="AN643" t="str">
        <v>Cyprus</v>
      </c>
      <c r="AO643" s="7">
        <v>78.8</v>
      </c>
      <c r="AP643" s="7">
        <v>79.737415450795595</v>
      </c>
      <c r="AQ643" s="7">
        <v>-0.93741545079559785</v>
      </c>
      <c r="AR643" s="7">
        <v>2.3485669963734033E-3</v>
      </c>
      <c r="AS643" s="7">
        <v>-0.15307081611388831</v>
      </c>
      <c r="AT643" s="7">
        <v>1.1031610358139869E-5</v>
      </c>
      <c r="AU643" s="7">
        <v>-0.72990558596682653</v>
      </c>
      <c r="AV643" s="7">
        <v>-0.40421017780980256</v>
      </c>
      <c r="AW643" s="7">
        <v>0.39124265630665622</v>
      </c>
      <c r="AX643" s="7">
        <v>-0.93962221652238154</v>
      </c>
      <c r="AY643" s="7" t="e">
        <v>#N/A</v>
      </c>
      <c r="AZ643" s="7">
        <v>79.737415450795595</v>
      </c>
      <c r="BA643" s="7">
        <v>-0.93741545079559785</v>
      </c>
      <c r="BU643" t="b">
        <v>1</v>
      </c>
      <c r="BW643">
        <v>1</v>
      </c>
      <c r="BX643">
        <v>1</v>
      </c>
      <c r="BY643">
        <v>98</v>
      </c>
      <c r="BZ643">
        <v>4.34</v>
      </c>
      <c r="CA643">
        <v>94.178194579999996</v>
      </c>
    </row>
    <row r="644" spans="40:79" x14ac:dyDescent="0.25">
      <c r="AN644" t="str">
        <v>Cyprus</v>
      </c>
      <c r="AO644" s="7">
        <v>78.7</v>
      </c>
      <c r="AP644" s="7">
        <v>79.586016564856877</v>
      </c>
      <c r="AQ644" s="7">
        <v>-0.88601656485687386</v>
      </c>
      <c r="AR644" s="7">
        <v>2.3817523739822831E-3</v>
      </c>
      <c r="AS644" s="7">
        <v>-0.14468028478370118</v>
      </c>
      <c r="AT644" s="7">
        <v>9.9949569529787319E-6</v>
      </c>
      <c r="AU644" s="7">
        <v>-0.72990558596682653</v>
      </c>
      <c r="AV644" s="7">
        <v>-0.40417756128268628</v>
      </c>
      <c r="AW644" s="7">
        <v>0.38036861698055635</v>
      </c>
      <c r="AX644" s="7">
        <v>-0.88813187505870428</v>
      </c>
      <c r="AY644" s="7" t="e">
        <v>#N/A</v>
      </c>
      <c r="AZ644" s="7">
        <v>79.586016564856877</v>
      </c>
      <c r="BA644" s="7">
        <v>-0.88601656485687386</v>
      </c>
      <c r="BU644" t="b">
        <v>0</v>
      </c>
      <c r="BW644">
        <v>1</v>
      </c>
      <c r="BX644">
        <v>0</v>
      </c>
      <c r="BY644">
        <v>95</v>
      </c>
      <c r="BZ644">
        <v>0</v>
      </c>
      <c r="CA644">
        <v>0</v>
      </c>
    </row>
    <row r="645" spans="40:79" x14ac:dyDescent="0.25">
      <c r="AN645" t="str">
        <v>Cyprus</v>
      </c>
      <c r="AO645" s="7">
        <v>78.599999999999994</v>
      </c>
      <c r="AP645" s="7">
        <v>80.21291047889811</v>
      </c>
      <c r="AQ645" s="7">
        <v>-1.6129104788981152</v>
      </c>
      <c r="AR645" s="7">
        <v>2.6670652629736248E-3</v>
      </c>
      <c r="AS645" s="7">
        <v>-0.2634146280083472</v>
      </c>
      <c r="AT645" s="7">
        <v>3.7111051096213656E-5</v>
      </c>
      <c r="AU645" s="7">
        <v>-0.72990558596682653</v>
      </c>
      <c r="AV645" s="7">
        <v>-0.40185567192159566</v>
      </c>
      <c r="AW645" s="7">
        <v>0.51323934768132029</v>
      </c>
      <c r="AX645" s="7">
        <v>-1.6172237201044628</v>
      </c>
      <c r="AY645" s="7" t="e">
        <v>#N/A</v>
      </c>
      <c r="AZ645" s="7">
        <v>80.21291047889811</v>
      </c>
      <c r="BA645" s="7">
        <v>-1.6129104788981152</v>
      </c>
      <c r="BU645" t="b">
        <v>1</v>
      </c>
      <c r="BW645">
        <v>1</v>
      </c>
      <c r="BX645">
        <v>0</v>
      </c>
      <c r="BY645">
        <v>97</v>
      </c>
      <c r="BZ645">
        <v>12.14</v>
      </c>
      <c r="CA645">
        <v>1884.0988110000001</v>
      </c>
    </row>
    <row r="646" spans="40:79" x14ac:dyDescent="0.25">
      <c r="AN646" t="str">
        <v>Cyprus</v>
      </c>
      <c r="AO646" s="7">
        <v>78.5</v>
      </c>
      <c r="AP646" s="7">
        <v>78.386732449209717</v>
      </c>
      <c r="AQ646" s="7">
        <v>0.11326755079028317</v>
      </c>
      <c r="AR646" s="7">
        <v>2.9639607872982039E-3</v>
      </c>
      <c r="AS646" s="7">
        <v>1.8501195273878598E-2</v>
      </c>
      <c r="AT646" s="7">
        <v>2.0351253622687845E-7</v>
      </c>
      <c r="AU646" s="7">
        <v>-0.72990558596682653</v>
      </c>
      <c r="AV646" s="7">
        <v>-0.40171438455546432</v>
      </c>
      <c r="AW646" s="7">
        <v>0.13601909893054945</v>
      </c>
      <c r="AX646" s="7">
        <v>0.11360426939002487</v>
      </c>
      <c r="AY646" s="7" t="e">
        <v>#N/A</v>
      </c>
      <c r="AZ646" s="7">
        <v>78.386732449209717</v>
      </c>
      <c r="BA646" s="7">
        <v>0.11326755079028317</v>
      </c>
      <c r="BU646" t="b">
        <v>1</v>
      </c>
      <c r="BW646">
        <v>1</v>
      </c>
      <c r="BX646">
        <v>0</v>
      </c>
      <c r="BY646">
        <v>97</v>
      </c>
      <c r="BZ646">
        <v>12.39</v>
      </c>
      <c r="CA646">
        <v>1899.107385</v>
      </c>
    </row>
    <row r="647" spans="40:79" x14ac:dyDescent="0.25">
      <c r="AN647" t="str">
        <v>Cyprus</v>
      </c>
      <c r="AO647" s="7">
        <v>78.400000000000006</v>
      </c>
      <c r="AP647" s="7">
        <v>79.289954139032361</v>
      </c>
      <c r="AQ647" s="7">
        <v>-0.88995413903235487</v>
      </c>
      <c r="AR647" s="7">
        <v>2.5751832209789248E-3</v>
      </c>
      <c r="AS647" s="7">
        <v>-0.14533735360837474</v>
      </c>
      <c r="AT647" s="7">
        <v>1.0907179390988794E-5</v>
      </c>
      <c r="AU647" s="7">
        <v>-0.7203687440944524</v>
      </c>
      <c r="AV647" s="7">
        <v>-0.40152677498023376</v>
      </c>
      <c r="AW647" s="7">
        <v>0.38123136493260196</v>
      </c>
      <c r="AX647" s="7">
        <v>-0.89225185102800963</v>
      </c>
      <c r="AY647" s="7" t="e">
        <v>#N/A</v>
      </c>
      <c r="AZ647" s="7">
        <v>79.289954139032361</v>
      </c>
      <c r="BA647" s="7">
        <v>-0.88995413903235487</v>
      </c>
      <c r="BU647" t="b">
        <v>1</v>
      </c>
      <c r="BW647">
        <v>1</v>
      </c>
      <c r="BX647">
        <v>0</v>
      </c>
      <c r="BY647">
        <v>14</v>
      </c>
      <c r="BZ647">
        <v>11.49</v>
      </c>
      <c r="CA647">
        <v>1851.713262</v>
      </c>
    </row>
    <row r="648" spans="40:79" x14ac:dyDescent="0.25">
      <c r="AN648" t="str">
        <v>Cyprus</v>
      </c>
      <c r="AO648" s="7">
        <v>78.2</v>
      </c>
      <c r="AP648" s="7">
        <v>78.044571946423801</v>
      </c>
      <c r="AQ648" s="7">
        <v>0.15542805357620182</v>
      </c>
      <c r="AR648" s="7">
        <v>2.9634710917316627E-3</v>
      </c>
      <c r="AS648" s="7">
        <v>2.5387712932878073E-2</v>
      </c>
      <c r="AT648" s="7">
        <v>3.8314819031331043E-7</v>
      </c>
      <c r="AU648" s="7">
        <v>-0.7203687440944524</v>
      </c>
      <c r="AV648" s="7">
        <v>-0.40095041054836222</v>
      </c>
      <c r="AW648" s="7">
        <v>0.15933522188417121</v>
      </c>
      <c r="AX648" s="7">
        <v>0.1558900291711397</v>
      </c>
      <c r="AY648" s="7" t="e">
        <v>#N/A</v>
      </c>
      <c r="AZ648" s="7">
        <v>78.044571946423801</v>
      </c>
      <c r="BA648" s="7">
        <v>0.15542805357620182</v>
      </c>
      <c r="BU648" t="b">
        <v>1</v>
      </c>
      <c r="BW648">
        <v>1</v>
      </c>
      <c r="BX648">
        <v>0</v>
      </c>
      <c r="BY648">
        <v>14</v>
      </c>
      <c r="BZ648">
        <v>12.19</v>
      </c>
      <c r="CA648">
        <v>1913.356642</v>
      </c>
    </row>
    <row r="649" spans="40:79" x14ac:dyDescent="0.25">
      <c r="AN649" t="str">
        <v>Cyprus</v>
      </c>
      <c r="AO649" s="7">
        <v>78.099999999999994</v>
      </c>
      <c r="AP649" s="7">
        <v>81.085558150109051</v>
      </c>
      <c r="AQ649" s="7">
        <v>-2.9855581501090569</v>
      </c>
      <c r="AR649" s="7">
        <v>2.6765196954667198E-3</v>
      </c>
      <c r="AS649" s="7">
        <v>-0.4875927259672232</v>
      </c>
      <c r="AT649" s="7">
        <v>1.2760827309511862E-4</v>
      </c>
      <c r="AU649" s="7">
        <v>-0.7203687440944524</v>
      </c>
      <c r="AV649" s="7">
        <v>-0.3971265175007751</v>
      </c>
      <c r="AW649" s="7">
        <v>0.69827840147553122</v>
      </c>
      <c r="AX649" s="7">
        <v>-2.993570500513449</v>
      </c>
      <c r="AY649" s="7" t="e">
        <v>#N/A</v>
      </c>
      <c r="AZ649" s="7">
        <v>81.085558150109051</v>
      </c>
      <c r="BA649" s="7">
        <v>-2.9855581501090569</v>
      </c>
      <c r="BU649" t="b">
        <v>1</v>
      </c>
      <c r="BW649">
        <v>1</v>
      </c>
      <c r="BX649">
        <v>0</v>
      </c>
      <c r="BY649">
        <v>16</v>
      </c>
      <c r="BZ649">
        <v>12.1</v>
      </c>
      <c r="CA649">
        <v>206.88681819999999</v>
      </c>
    </row>
    <row r="650" spans="40:79" x14ac:dyDescent="0.25">
      <c r="AN650" t="str">
        <v>Czechia</v>
      </c>
      <c r="AO650" s="7">
        <v>78.599999999999994</v>
      </c>
      <c r="AP650" s="7">
        <v>78.092792417353138</v>
      </c>
      <c r="AQ650" s="7">
        <v>0.50720758264685628</v>
      </c>
      <c r="AR650" s="7">
        <v>3.3634385472723809E-3</v>
      </c>
      <c r="AS650" s="7">
        <v>8.2864217876236615E-2</v>
      </c>
      <c r="AT650" s="7">
        <v>4.6345839024527288E-6</v>
      </c>
      <c r="AU650" s="7">
        <v>-0.7203687440944524</v>
      </c>
      <c r="AV650" s="7">
        <v>-0.3968385546477099</v>
      </c>
      <c r="AW650" s="7">
        <v>0.28786145604480745</v>
      </c>
      <c r="AX650" s="7">
        <v>0.50891930144277986</v>
      </c>
      <c r="AY650" s="7" t="e">
        <v>#N/A</v>
      </c>
      <c r="AZ650" s="7">
        <v>78.092792417353138</v>
      </c>
      <c r="BA650" s="7">
        <v>0.50720758264685628</v>
      </c>
      <c r="BU650" t="b">
        <v>1</v>
      </c>
      <c r="BW650">
        <v>1</v>
      </c>
      <c r="BX650">
        <v>0</v>
      </c>
      <c r="BY650">
        <v>19</v>
      </c>
      <c r="BZ650">
        <v>12.21</v>
      </c>
      <c r="CA650">
        <v>2160.3801990000002</v>
      </c>
    </row>
    <row r="651" spans="40:79" x14ac:dyDescent="0.25">
      <c r="AN651" t="str">
        <v>Czechia</v>
      </c>
      <c r="AO651" s="7">
        <v>78.2</v>
      </c>
      <c r="AP651" s="7">
        <v>81.508817502638934</v>
      </c>
      <c r="AQ651" s="7">
        <v>-3.3088175026389308</v>
      </c>
      <c r="AR651" s="7">
        <v>3.537293653931E-3</v>
      </c>
      <c r="AS651" s="7">
        <v>-0.54061985943666946</v>
      </c>
      <c r="AT651" s="7">
        <v>2.075028431794067E-4</v>
      </c>
      <c r="AU651" s="7">
        <v>-0.7203687440944524</v>
      </c>
      <c r="AV651" s="7">
        <v>-0.39507057970144355</v>
      </c>
      <c r="AW651" s="7">
        <v>0.73526856279639041</v>
      </c>
      <c r="AX651" s="7">
        <v>-3.3205633101634482</v>
      </c>
      <c r="AY651" s="7" t="e">
        <v>#N/A</v>
      </c>
      <c r="AZ651" s="7">
        <v>81.508817502638934</v>
      </c>
      <c r="BA651" s="7">
        <v>-3.3088175026389308</v>
      </c>
      <c r="BU651" t="b">
        <v>1</v>
      </c>
      <c r="BW651">
        <v>1</v>
      </c>
      <c r="BX651">
        <v>0</v>
      </c>
      <c r="BY651">
        <v>116</v>
      </c>
      <c r="BZ651">
        <v>12.06</v>
      </c>
      <c r="CA651">
        <v>2425.4038909999999</v>
      </c>
    </row>
    <row r="652" spans="40:79" x14ac:dyDescent="0.25">
      <c r="AN652" t="str">
        <v>Czechia</v>
      </c>
      <c r="AO652" s="7">
        <v>78</v>
      </c>
      <c r="AP652" s="7">
        <v>77.882423554409641</v>
      </c>
      <c r="AQ652" s="7">
        <v>0.11757644559035896</v>
      </c>
      <c r="AR652" s="7">
        <v>3.3671600815096412E-3</v>
      </c>
      <c r="AS652" s="7">
        <v>1.9208897359408946E-2</v>
      </c>
      <c r="AT652" s="7">
        <v>2.4932362820949141E-7</v>
      </c>
      <c r="AU652" s="7">
        <v>-0.7203687440944524</v>
      </c>
      <c r="AV652" s="7">
        <v>-0.39490176411921857</v>
      </c>
      <c r="AW652" s="7">
        <v>0.13859616646721851</v>
      </c>
      <c r="AX652" s="7">
        <v>0.11797368186259541</v>
      </c>
      <c r="AY652" s="7" t="e">
        <v>#N/A</v>
      </c>
      <c r="AZ652" s="7">
        <v>77.882423554409641</v>
      </c>
      <c r="BA652" s="7">
        <v>0.11757644559035896</v>
      </c>
      <c r="BU652" t="b">
        <v>1</v>
      </c>
      <c r="BW652">
        <v>1</v>
      </c>
      <c r="BX652">
        <v>0</v>
      </c>
      <c r="BY652">
        <v>114</v>
      </c>
      <c r="BZ652">
        <v>12.56</v>
      </c>
      <c r="CA652">
        <v>2019.8127790000001</v>
      </c>
    </row>
    <row r="653" spans="40:79" x14ac:dyDescent="0.25">
      <c r="AN653" t="str">
        <v>Czechia</v>
      </c>
      <c r="AO653" s="7">
        <v>77.8</v>
      </c>
      <c r="AP653" s="7">
        <v>77.599260007346928</v>
      </c>
      <c r="AQ653" s="7">
        <v>0.20073999265306952</v>
      </c>
      <c r="AR653" s="7">
        <v>3.3031839740203122E-3</v>
      </c>
      <c r="AS653" s="7">
        <v>3.2794580061765256E-2</v>
      </c>
      <c r="AT653" s="7">
        <v>7.1285932617374163E-7</v>
      </c>
      <c r="AU653" s="7">
        <v>-0.71325891203916991</v>
      </c>
      <c r="AV653" s="7">
        <v>-0.39243038815903442</v>
      </c>
      <c r="AW653" s="7">
        <v>0.18109273884329338</v>
      </c>
      <c r="AX653" s="7">
        <v>0.20140527131756891</v>
      </c>
      <c r="AY653" s="7" t="e">
        <v>#N/A</v>
      </c>
      <c r="AZ653" s="7">
        <v>77.599260007346928</v>
      </c>
      <c r="BA653" s="7">
        <v>0.20073999265306952</v>
      </c>
      <c r="BU653" t="b">
        <v>1</v>
      </c>
      <c r="BW653">
        <v>1</v>
      </c>
      <c r="BX653">
        <v>0</v>
      </c>
      <c r="BY653">
        <v>113</v>
      </c>
      <c r="BZ653">
        <v>11.83</v>
      </c>
      <c r="CA653">
        <v>1555.6519860000001</v>
      </c>
    </row>
    <row r="654" spans="40:79" x14ac:dyDescent="0.25">
      <c r="AN654" t="str">
        <v>Czechia</v>
      </c>
      <c r="AO654" s="7">
        <v>77.5</v>
      </c>
      <c r="AP654" s="7">
        <v>77.608820940010204</v>
      </c>
      <c r="AQ654" s="7">
        <v>-0.10882094001020448</v>
      </c>
      <c r="AR654" s="7">
        <v>3.3603934580397725E-3</v>
      </c>
      <c r="AS654" s="7">
        <v>-1.7778417782729903E-2</v>
      </c>
      <c r="AT654" s="7">
        <v>2.1314158913871094E-7</v>
      </c>
      <c r="AU654" s="7">
        <v>-0.71325891203916991</v>
      </c>
      <c r="AV654" s="7">
        <v>-0.39055602546670859</v>
      </c>
      <c r="AW654" s="7">
        <v>0.13333573333030385</v>
      </c>
      <c r="AX654" s="7">
        <v>-0.10918785416102458</v>
      </c>
      <c r="AY654" s="7" t="e">
        <v>#N/A</v>
      </c>
      <c r="AZ654" s="7">
        <v>77.608820940010204</v>
      </c>
      <c r="BA654" s="7">
        <v>-0.10882094001020448</v>
      </c>
      <c r="BU654" t="b">
        <v>1</v>
      </c>
      <c r="BW654">
        <v>1</v>
      </c>
      <c r="BX654">
        <v>0</v>
      </c>
      <c r="BY654">
        <v>116</v>
      </c>
      <c r="BZ654">
        <v>11.59</v>
      </c>
      <c r="CA654">
        <v>167.2319899</v>
      </c>
    </row>
    <row r="655" spans="40:79" x14ac:dyDescent="0.25">
      <c r="AN655" t="str">
        <v>Czechia</v>
      </c>
      <c r="AO655" s="7">
        <v>77.099999999999994</v>
      </c>
      <c r="AP655" s="7">
        <v>81.670523040173634</v>
      </c>
      <c r="AQ655" s="7">
        <v>-4.5705230401736401</v>
      </c>
      <c r="AR655" s="7">
        <v>3.7110028509167803E-3</v>
      </c>
      <c r="AS655" s="7">
        <v>-0.74683203952262422</v>
      </c>
      <c r="AT655" s="7">
        <v>4.1551033636736041E-4</v>
      </c>
      <c r="AU655" s="7">
        <v>-0.71325891203916991</v>
      </c>
      <c r="AV655" s="7">
        <v>-0.39022734168053314</v>
      </c>
      <c r="AW655" s="7">
        <v>0.86419444543610913</v>
      </c>
      <c r="AX655" s="7">
        <v>-4.5875474418089084</v>
      </c>
      <c r="AY655" s="7" t="e">
        <v>#N/A</v>
      </c>
      <c r="AZ655" s="7">
        <v>81.670523040173634</v>
      </c>
      <c r="BA655" s="7">
        <v>-4.5705230401736401</v>
      </c>
      <c r="BU655" t="b">
        <v>1</v>
      </c>
      <c r="BW655">
        <v>1</v>
      </c>
      <c r="BX655">
        <v>0</v>
      </c>
      <c r="BY655">
        <v>114</v>
      </c>
      <c r="BZ655">
        <v>13.11</v>
      </c>
      <c r="CA655">
        <v>1116.3965020000001</v>
      </c>
    </row>
    <row r="656" spans="40:79" x14ac:dyDescent="0.25">
      <c r="AN656" t="str">
        <v>Czechia</v>
      </c>
      <c r="AO656" s="7">
        <v>77</v>
      </c>
      <c r="AP656" s="7">
        <v>81.500716522756889</v>
      </c>
      <c r="AQ656" s="7">
        <v>-4.500716522756889</v>
      </c>
      <c r="AR656" s="7">
        <v>3.6977624764524971E-3</v>
      </c>
      <c r="AS656" s="7">
        <v>-0.73542063687187598</v>
      </c>
      <c r="AT656" s="7">
        <v>4.0146669819430289E-4</v>
      </c>
      <c r="AU656" s="7">
        <v>-0.71325891203916991</v>
      </c>
      <c r="AV656" s="7">
        <v>-0.38930106866499103</v>
      </c>
      <c r="AW656" s="7">
        <v>0.85756669529073715</v>
      </c>
      <c r="AX656" s="7">
        <v>-4.5174208721482625</v>
      </c>
      <c r="AY656" s="7" t="e">
        <v>#N/A</v>
      </c>
      <c r="AZ656" s="7">
        <v>81.500716522756889</v>
      </c>
      <c r="BA656" s="7">
        <v>-4.500716522756889</v>
      </c>
      <c r="BU656" t="b">
        <v>1</v>
      </c>
      <c r="BW656">
        <v>1</v>
      </c>
      <c r="BX656">
        <v>0</v>
      </c>
      <c r="BY656">
        <v>122</v>
      </c>
      <c r="BZ656">
        <v>13.78</v>
      </c>
      <c r="CA656">
        <v>93.677065029999994</v>
      </c>
    </row>
    <row r="657" spans="40:79" x14ac:dyDescent="0.25">
      <c r="AN657" t="str">
        <v>Czechia</v>
      </c>
      <c r="AO657" s="7">
        <v>76.8</v>
      </c>
      <c r="AP657" s="7">
        <v>81.524389827362867</v>
      </c>
      <c r="AQ657" s="7">
        <v>-4.7243898273628702</v>
      </c>
      <c r="AR657" s="7">
        <v>3.7429568974127374E-3</v>
      </c>
      <c r="AS657" s="7">
        <v>-0.77198654130718314</v>
      </c>
      <c r="AT657" s="7">
        <v>4.478090589562326E-4</v>
      </c>
      <c r="AU657" s="7">
        <v>-0.71325891203916991</v>
      </c>
      <c r="AV657" s="7">
        <v>-0.38816434899112601</v>
      </c>
      <c r="AW657" s="7">
        <v>0.87862764656433567</v>
      </c>
      <c r="AX657" s="7">
        <v>-4.7421394509292192</v>
      </c>
      <c r="AY657" s="7" t="e">
        <v>#N/A</v>
      </c>
      <c r="AZ657" s="7">
        <v>81.524389827362867</v>
      </c>
      <c r="BA657" s="7">
        <v>-4.7243898273628702</v>
      </c>
      <c r="BU657" t="b">
        <v>1</v>
      </c>
      <c r="BW657">
        <v>1</v>
      </c>
      <c r="BX657">
        <v>0</v>
      </c>
      <c r="BY657">
        <v>124</v>
      </c>
      <c r="BZ657">
        <v>13.39</v>
      </c>
      <c r="CA657">
        <v>11.63615139</v>
      </c>
    </row>
    <row r="658" spans="40:79" x14ac:dyDescent="0.25">
      <c r="AN658" t="str">
        <v>Czechia</v>
      </c>
      <c r="AO658" s="7">
        <v>76.5</v>
      </c>
      <c r="AP658" s="7">
        <v>81.284565294804992</v>
      </c>
      <c r="AQ658" s="7">
        <v>-4.7845652948049917</v>
      </c>
      <c r="AR658" s="7">
        <v>3.6266451849813388E-3</v>
      </c>
      <c r="AS658" s="7">
        <v>-0.78177384906247949</v>
      </c>
      <c r="AT658" s="7">
        <v>4.4491314430056343E-4</v>
      </c>
      <c r="AU658" s="7">
        <v>-0.70736148584696901</v>
      </c>
      <c r="AV658" s="7">
        <v>-0.38716701576443729</v>
      </c>
      <c r="AW658" s="7">
        <v>0.88417976060441439</v>
      </c>
      <c r="AX658" s="7">
        <v>-4.80198037380603</v>
      </c>
      <c r="AY658" s="7" t="e">
        <v>#N/A</v>
      </c>
      <c r="AZ658" s="7">
        <v>81.284565294804992</v>
      </c>
      <c r="BA658" s="7">
        <v>-4.7845652948049917</v>
      </c>
      <c r="BU658" t="b">
        <v>1</v>
      </c>
      <c r="BW658">
        <v>1</v>
      </c>
      <c r="BX658">
        <v>0</v>
      </c>
      <c r="BY658">
        <v>126</v>
      </c>
      <c r="BZ658">
        <v>13.15</v>
      </c>
      <c r="CA658">
        <v>650.95679810000001</v>
      </c>
    </row>
    <row r="659" spans="40:79" x14ac:dyDescent="0.25">
      <c r="AN659" t="str">
        <v>Czechia</v>
      </c>
      <c r="AO659" s="7">
        <v>75.900000000000006</v>
      </c>
      <c r="AP659" s="7">
        <v>77.132635625029252</v>
      </c>
      <c r="AQ659" s="7">
        <v>-1.2326356250292463</v>
      </c>
      <c r="AR659" s="7">
        <v>3.4875807496924875E-3</v>
      </c>
      <c r="AS659" s="7">
        <v>-0.20139239338725975</v>
      </c>
      <c r="AT659" s="7">
        <v>2.8389495722140314E-5</v>
      </c>
      <c r="AU659" s="7">
        <v>-0.70736148584696901</v>
      </c>
      <c r="AV659" s="7">
        <v>-0.38527933319802815</v>
      </c>
      <c r="AW659" s="7">
        <v>0.4487676385249495</v>
      </c>
      <c r="AX659" s="7">
        <v>-1.2369495865957978</v>
      </c>
      <c r="AY659" s="7" t="e">
        <v>#N/A</v>
      </c>
      <c r="AZ659" s="7">
        <v>77.132635625029252</v>
      </c>
      <c r="BA659" s="7">
        <v>-1.2326356250292463</v>
      </c>
      <c r="BU659" t="b">
        <v>1</v>
      </c>
      <c r="BW659">
        <v>1</v>
      </c>
      <c r="BX659">
        <v>0</v>
      </c>
      <c r="BY659">
        <v>127</v>
      </c>
      <c r="BZ659">
        <v>12.73</v>
      </c>
      <c r="CA659">
        <v>649.39098709999996</v>
      </c>
    </row>
    <row r="660" spans="40:79" x14ac:dyDescent="0.25">
      <c r="AN660" t="str">
        <v>Czechia</v>
      </c>
      <c r="AO660" s="7">
        <v>75.8</v>
      </c>
      <c r="AP660" s="7">
        <v>77.06284663694035</v>
      </c>
      <c r="AQ660" s="7">
        <v>-1.2628466369403526</v>
      </c>
      <c r="AR660" s="7">
        <v>3.5022506653356305E-3</v>
      </c>
      <c r="AS660" s="7">
        <v>-0.20632989470906937</v>
      </c>
      <c r="AT660" s="7">
        <v>2.9924383584166231E-5</v>
      </c>
      <c r="AU660" s="7">
        <v>-0.70736148584696901</v>
      </c>
      <c r="AV660" s="7">
        <v>-0.38450556258892338</v>
      </c>
      <c r="AW660" s="7">
        <v>0.45423550577764105</v>
      </c>
      <c r="AX660" s="7">
        <v>-1.2672849866279401</v>
      </c>
      <c r="AY660" s="7" t="e">
        <v>#N/A</v>
      </c>
      <c r="AZ660" s="7">
        <v>77.06284663694035</v>
      </c>
      <c r="BA660" s="7">
        <v>-1.2628466369403526</v>
      </c>
      <c r="BU660" t="b">
        <v>0</v>
      </c>
      <c r="BW660">
        <v>1</v>
      </c>
      <c r="BX660">
        <v>1</v>
      </c>
      <c r="BY660">
        <v>92</v>
      </c>
      <c r="BZ660">
        <v>0</v>
      </c>
      <c r="CA660">
        <v>0</v>
      </c>
    </row>
    <row r="661" spans="40:79" x14ac:dyDescent="0.25">
      <c r="AN661" t="str">
        <v>Czechia</v>
      </c>
      <c r="AO661" s="7">
        <v>75.2</v>
      </c>
      <c r="AP661" s="7">
        <v>76.709894101788734</v>
      </c>
      <c r="AQ661" s="7">
        <v>-1.5098941017887313</v>
      </c>
      <c r="AR661" s="7">
        <v>3.4472356664487151E-3</v>
      </c>
      <c r="AS661" s="7">
        <v>-0.24668687597101016</v>
      </c>
      <c r="AT661" s="7">
        <v>4.2101034001574812E-5</v>
      </c>
      <c r="AU661" s="7">
        <v>-0.70736148584696901</v>
      </c>
      <c r="AV661" s="7">
        <v>-0.38365483545139001</v>
      </c>
      <c r="AW661" s="7">
        <v>0.49667582583714515</v>
      </c>
      <c r="AX661" s="7">
        <v>-1.5151170673822565</v>
      </c>
      <c r="AY661" s="7" t="e">
        <v>#N/A</v>
      </c>
      <c r="AZ661" s="7">
        <v>76.709894101788734</v>
      </c>
      <c r="BA661" s="7">
        <v>-1.5098941017887313</v>
      </c>
      <c r="BU661" t="b">
        <v>1</v>
      </c>
      <c r="BW661">
        <v>1</v>
      </c>
      <c r="BX661">
        <v>1</v>
      </c>
      <c r="BY661">
        <v>93</v>
      </c>
      <c r="BZ661">
        <v>4.37</v>
      </c>
      <c r="CA661">
        <v>13.669101899999999</v>
      </c>
    </row>
    <row r="662" spans="40:79" x14ac:dyDescent="0.25">
      <c r="AN662" t="str">
        <v>Czechia</v>
      </c>
      <c r="AO662" s="7">
        <v>75.3</v>
      </c>
      <c r="AP662" s="7">
        <v>81.761208663890415</v>
      </c>
      <c r="AQ662" s="7">
        <v>-6.4612086638904174</v>
      </c>
      <c r="AR662" s="7">
        <v>3.7774605466139016E-3</v>
      </c>
      <c r="AS662" s="7">
        <v>-1.0558088321307517</v>
      </c>
      <c r="AT662" s="7">
        <v>8.4536478121485467E-4</v>
      </c>
      <c r="AU662" s="7">
        <v>-0.70736148584696901</v>
      </c>
      <c r="AV662" s="7">
        <v>-0.3830642691664391</v>
      </c>
      <c r="AW662" s="7">
        <v>1.0275255870929696</v>
      </c>
      <c r="AX662" s="7">
        <v>-6.4857081706217921</v>
      </c>
      <c r="AY662" s="7" t="e">
        <v>#N/A</v>
      </c>
      <c r="AZ662" s="7">
        <v>81.761208663890415</v>
      </c>
      <c r="BA662" s="7">
        <v>-6.4612086638904174</v>
      </c>
      <c r="BU662" t="b">
        <v>1</v>
      </c>
      <c r="BW662">
        <v>1</v>
      </c>
      <c r="BX662">
        <v>1</v>
      </c>
      <c r="BY662">
        <v>96</v>
      </c>
      <c r="BZ662">
        <v>4.18</v>
      </c>
      <c r="CA662">
        <v>95.675711759999999</v>
      </c>
    </row>
    <row r="663" spans="40:79" x14ac:dyDescent="0.25">
      <c r="AN663" t="str">
        <v>Czechia</v>
      </c>
      <c r="AO663" s="7">
        <v>75.099999999999994</v>
      </c>
      <c r="AP663" s="7">
        <v>76.797803056527428</v>
      </c>
      <c r="AQ663" s="7">
        <v>-1.6978030565274338</v>
      </c>
      <c r="AR663" s="7">
        <v>3.5412385505597271E-3</v>
      </c>
      <c r="AS663" s="7">
        <v>-0.27740057162853754</v>
      </c>
      <c r="AT663" s="7">
        <v>5.4694109062439345E-5</v>
      </c>
      <c r="AU663" s="7">
        <v>-0.70736148584696901</v>
      </c>
      <c r="AV663" s="7">
        <v>-0.38302577680790278</v>
      </c>
      <c r="AW663" s="7">
        <v>0.52668830595385119</v>
      </c>
      <c r="AX663" s="7">
        <v>-1.703836748906522</v>
      </c>
      <c r="AY663" s="7" t="e">
        <v>#N/A</v>
      </c>
      <c r="AZ663" s="7">
        <v>76.797803056527428</v>
      </c>
      <c r="BA663" s="7">
        <v>-1.6978030565274338</v>
      </c>
      <c r="BU663" t="b">
        <v>1</v>
      </c>
      <c r="BW663">
        <v>1</v>
      </c>
      <c r="BX663">
        <v>1</v>
      </c>
      <c r="BY663">
        <v>96</v>
      </c>
      <c r="BZ663">
        <v>4.16</v>
      </c>
      <c r="CA663">
        <v>742.19619920000002</v>
      </c>
    </row>
    <row r="664" spans="40:79" x14ac:dyDescent="0.25">
      <c r="AN664" t="str">
        <v>Czechia</v>
      </c>
      <c r="AO664" s="7">
        <v>74.7</v>
      </c>
      <c r="AP664" s="7">
        <v>76.611880369814457</v>
      </c>
      <c r="AQ664" s="7">
        <v>-1.9118803698144546</v>
      </c>
      <c r="AR664" s="7">
        <v>3.5064488327910836E-3</v>
      </c>
      <c r="AS664" s="7">
        <v>-0.31237277339649322</v>
      </c>
      <c r="AT664" s="7">
        <v>6.8670365041379738E-5</v>
      </c>
      <c r="AU664" s="7">
        <v>-0.70736148584696901</v>
      </c>
      <c r="AV664" s="7">
        <v>-0.38064304491246459</v>
      </c>
      <c r="AW664" s="7">
        <v>0.55890318785679982</v>
      </c>
      <c r="AX664" s="7">
        <v>-1.9186078701412954</v>
      </c>
      <c r="AY664" s="7" t="e">
        <v>#N/A</v>
      </c>
      <c r="AZ664" s="7">
        <v>76.611880369814457</v>
      </c>
      <c r="BA664" s="7">
        <v>-1.9118803698144546</v>
      </c>
      <c r="BU664" t="b">
        <v>1</v>
      </c>
      <c r="BW664">
        <v>1</v>
      </c>
      <c r="BX664">
        <v>1</v>
      </c>
      <c r="BY664">
        <v>92</v>
      </c>
      <c r="BZ664">
        <v>4.1399999999999997</v>
      </c>
      <c r="CA664">
        <v>102.0645784</v>
      </c>
    </row>
    <row r="665" spans="40:79" x14ac:dyDescent="0.25">
      <c r="AN665" t="str">
        <v>Democratic People's Republic of Korea</v>
      </c>
      <c r="AO665" s="7">
        <v>73</v>
      </c>
      <c r="AP665" s="7">
        <v>67.302854871678093</v>
      </c>
      <c r="AQ665" s="7">
        <v>5.6971451283219068</v>
      </c>
      <c r="AR665" s="7">
        <v>9.1788443378905025E-4</v>
      </c>
      <c r="AS665" s="7">
        <v>0.9296220064157259</v>
      </c>
      <c r="AT665" s="7">
        <v>1.5879236157616199E-4</v>
      </c>
      <c r="AU665" s="7">
        <v>-0.70736148584696901</v>
      </c>
      <c r="AV665" s="7">
        <v>-0.37996839344593297</v>
      </c>
      <c r="AW665" s="7">
        <v>0.96416907563752841</v>
      </c>
      <c r="AX665" s="7">
        <v>5.7023792534742324</v>
      </c>
      <c r="AY665" s="7" t="e">
        <v>#N/A</v>
      </c>
      <c r="AZ665" s="7">
        <v>67.302854871678093</v>
      </c>
      <c r="BA665" s="7">
        <v>5.6971451283219068</v>
      </c>
      <c r="BU665" t="b">
        <v>1</v>
      </c>
      <c r="BW665">
        <v>1</v>
      </c>
      <c r="BX665">
        <v>1</v>
      </c>
      <c r="BY665">
        <v>98</v>
      </c>
      <c r="BZ665">
        <v>4.13</v>
      </c>
      <c r="CA665">
        <v>787.28081629999997</v>
      </c>
    </row>
    <row r="666" spans="40:79" x14ac:dyDescent="0.25">
      <c r="AN666" t="str">
        <v>Democratic People's Republic of Korea</v>
      </c>
      <c r="AO666" s="7">
        <v>71</v>
      </c>
      <c r="AP666" s="7">
        <v>68.387532815676849</v>
      </c>
      <c r="AQ666" s="7">
        <v>2.6124671843231511</v>
      </c>
      <c r="AR666" s="7">
        <v>4.9883272425178772E-4</v>
      </c>
      <c r="AS666" s="7">
        <v>0.42619553611618005</v>
      </c>
      <c r="AT666" s="7">
        <v>1.8130902379426262E-5</v>
      </c>
      <c r="AU666" s="7">
        <v>-0.70736148584696901</v>
      </c>
      <c r="AV666" s="7">
        <v>-0.37974070596188259</v>
      </c>
      <c r="AW666" s="7">
        <v>0.65283653092958882</v>
      </c>
      <c r="AX666" s="7">
        <v>2.6137710188410499</v>
      </c>
      <c r="AY666" s="7" t="e">
        <v>#N/A</v>
      </c>
      <c r="AZ666" s="7">
        <v>68.387532815676849</v>
      </c>
      <c r="BA666" s="7">
        <v>2.6124671843231511</v>
      </c>
      <c r="BU666" t="b">
        <v>1</v>
      </c>
      <c r="BW666">
        <v>1</v>
      </c>
      <c r="BX666">
        <v>1</v>
      </c>
      <c r="BY666">
        <v>11</v>
      </c>
      <c r="BZ666">
        <v>4.01</v>
      </c>
      <c r="CA666">
        <v>818.87710159999995</v>
      </c>
    </row>
    <row r="667" spans="40:79" x14ac:dyDescent="0.25">
      <c r="AN667" t="str">
        <v>Democratic People's Republic of Korea</v>
      </c>
      <c r="AO667" s="7">
        <v>69.8</v>
      </c>
      <c r="AP667" s="7">
        <v>68.352752835158526</v>
      </c>
      <c r="AQ667" s="7">
        <v>1.4472471648414711</v>
      </c>
      <c r="AR667" s="7">
        <v>4.9357076097814099E-4</v>
      </c>
      <c r="AS667" s="7">
        <v>0.23610197341177588</v>
      </c>
      <c r="AT667" s="7">
        <v>5.5054530331335426E-6</v>
      </c>
      <c r="AU667" s="7">
        <v>-0.69680758673117127</v>
      </c>
      <c r="AV667" s="7">
        <v>-0.37961838163167028</v>
      </c>
      <c r="AW667" s="7">
        <v>0.48590325519775629</v>
      </c>
      <c r="AX667" s="7">
        <v>1.4479618364669633</v>
      </c>
      <c r="AY667" s="7" t="e">
        <v>#N/A</v>
      </c>
      <c r="AZ667" s="7">
        <v>68.352752835158526</v>
      </c>
      <c r="BA667" s="7">
        <v>1.4472471648414711</v>
      </c>
      <c r="BU667" t="b">
        <v>1</v>
      </c>
      <c r="BW667">
        <v>1</v>
      </c>
      <c r="BX667">
        <v>1</v>
      </c>
      <c r="BY667">
        <v>12</v>
      </c>
      <c r="BZ667">
        <v>4.26</v>
      </c>
      <c r="CA667">
        <v>708.61579659999995</v>
      </c>
    </row>
    <row r="668" spans="40:79" x14ac:dyDescent="0.25">
      <c r="AN668" t="str">
        <v>Democratic People's Republic of Korea</v>
      </c>
      <c r="AO668" s="7">
        <v>69.400000000000006</v>
      </c>
      <c r="AP668" s="7">
        <v>68.092260694025001</v>
      </c>
      <c r="AQ668" s="7">
        <v>1.3077393059750051</v>
      </c>
      <c r="AR668" s="7">
        <v>4.8543167597558674E-4</v>
      </c>
      <c r="AS668" s="7">
        <v>0.21334197863749532</v>
      </c>
      <c r="AT668" s="7">
        <v>4.4210112133577609E-6</v>
      </c>
      <c r="AU668" s="7">
        <v>-0.69680758673117127</v>
      </c>
      <c r="AV668" s="7">
        <v>-0.37859436284089815</v>
      </c>
      <c r="AW668" s="7">
        <v>0.46188957407317099</v>
      </c>
      <c r="AX668" s="7">
        <v>1.3083744323685134</v>
      </c>
      <c r="AY668" s="7" t="e">
        <v>#N/A</v>
      </c>
      <c r="AZ668" s="7">
        <v>68.092260694025001</v>
      </c>
      <c r="BA668" s="7">
        <v>1.3077393059750051</v>
      </c>
      <c r="BU668" t="b">
        <v>1</v>
      </c>
      <c r="BW668">
        <v>1</v>
      </c>
      <c r="BX668">
        <v>1</v>
      </c>
      <c r="BY668">
        <v>14</v>
      </c>
      <c r="BZ668">
        <v>4.13</v>
      </c>
      <c r="CA668">
        <v>750.71476410000002</v>
      </c>
    </row>
    <row r="669" spans="40:79" x14ac:dyDescent="0.25">
      <c r="AN669" t="str">
        <v>Democratic People's Republic of Korea</v>
      </c>
      <c r="AO669" s="7">
        <v>69</v>
      </c>
      <c r="AP669" s="7">
        <v>67.812875714617149</v>
      </c>
      <c r="AQ669" s="7">
        <v>1.1871242853828505</v>
      </c>
      <c r="AR669" s="7">
        <v>4.8253617142313718E-4</v>
      </c>
      <c r="AS669" s="7">
        <v>0.19366480454861701</v>
      </c>
      <c r="AT669" s="7">
        <v>3.621353217667563E-6</v>
      </c>
      <c r="AU669" s="7">
        <v>-0.69680758673117127</v>
      </c>
      <c r="AV669" s="7">
        <v>-0.37839314907936344</v>
      </c>
      <c r="AW669" s="7">
        <v>0.44007363537096494</v>
      </c>
      <c r="AX669" s="7">
        <v>1.1876973923353573</v>
      </c>
      <c r="AY669" s="7" t="e">
        <v>#N/A</v>
      </c>
      <c r="AZ669" s="7">
        <v>67.812875714617149</v>
      </c>
      <c r="BA669" s="7">
        <v>1.1871242853828505</v>
      </c>
      <c r="BU669" t="b">
        <v>1</v>
      </c>
      <c r="BW669">
        <v>1</v>
      </c>
      <c r="BX669">
        <v>1</v>
      </c>
      <c r="BY669">
        <v>14</v>
      </c>
      <c r="BZ669">
        <v>4.17</v>
      </c>
      <c r="CA669">
        <v>523.47242840000001</v>
      </c>
    </row>
    <row r="670" spans="40:79" x14ac:dyDescent="0.25">
      <c r="AN670" t="str">
        <v>Democratic People's Republic of Korea</v>
      </c>
      <c r="AO670" s="7">
        <v>68.7</v>
      </c>
      <c r="AP670" s="7">
        <v>67.722419117952597</v>
      </c>
      <c r="AQ670" s="7">
        <v>0.97758088204740545</v>
      </c>
      <c r="AR670" s="7">
        <v>4.7368653730324049E-4</v>
      </c>
      <c r="AS670" s="7">
        <v>0.15947965572330305</v>
      </c>
      <c r="AT670" s="7">
        <v>2.410667897788746E-6</v>
      </c>
      <c r="AU670" s="7">
        <v>-0.69680758673117127</v>
      </c>
      <c r="AV670" s="7">
        <v>-0.3777881962705269</v>
      </c>
      <c r="AW670" s="7">
        <v>0.39934903996792465</v>
      </c>
      <c r="AX670" s="7">
        <v>0.9780441684028659</v>
      </c>
      <c r="AY670" s="7" t="e">
        <v>#N/A</v>
      </c>
      <c r="AZ670" s="7">
        <v>67.722419117952597</v>
      </c>
      <c r="BA670" s="7">
        <v>0.97758088204740545</v>
      </c>
      <c r="BU670" t="b">
        <v>1</v>
      </c>
      <c r="BW670">
        <v>1</v>
      </c>
      <c r="BX670">
        <v>1</v>
      </c>
      <c r="BY670">
        <v>19</v>
      </c>
      <c r="BZ670">
        <v>4.4800000000000004</v>
      </c>
      <c r="CA670">
        <v>518.93592209999997</v>
      </c>
    </row>
    <row r="671" spans="40:79" x14ac:dyDescent="0.25">
      <c r="AN671" t="str">
        <v>Democratic People's Republic of Korea</v>
      </c>
      <c r="AO671" s="7">
        <v>68.599999999999994</v>
      </c>
      <c r="AP671" s="7">
        <v>67.517603592965301</v>
      </c>
      <c r="AQ671" s="7">
        <v>1.0823964070346932</v>
      </c>
      <c r="AR671" s="7">
        <v>4.7253059052680354E-4</v>
      </c>
      <c r="AS671" s="7">
        <v>0.17657884856690687</v>
      </c>
      <c r="AT671" s="7">
        <v>2.9481023140364829E-6</v>
      </c>
      <c r="AU671" s="7">
        <v>-0.69680758673117127</v>
      </c>
      <c r="AV671" s="7">
        <v>-0.37745924250112628</v>
      </c>
      <c r="AW671" s="7">
        <v>0.42021286102034866</v>
      </c>
      <c r="AX671" s="7">
        <v>1.0829081142454038</v>
      </c>
      <c r="AY671" s="7" t="e">
        <v>#N/A</v>
      </c>
      <c r="AZ671" s="7">
        <v>67.517603592965301</v>
      </c>
      <c r="BA671" s="7">
        <v>1.0823964070346932</v>
      </c>
      <c r="BU671" t="b">
        <v>1</v>
      </c>
      <c r="BW671">
        <v>1</v>
      </c>
      <c r="BX671">
        <v>1</v>
      </c>
      <c r="BY671">
        <v>17</v>
      </c>
      <c r="BZ671">
        <v>4.38</v>
      </c>
      <c r="CA671">
        <v>4.4842545789999999</v>
      </c>
    </row>
    <row r="672" spans="40:79" x14ac:dyDescent="0.25">
      <c r="AN672" t="str">
        <v>Democratic People's Republic of Korea</v>
      </c>
      <c r="AO672" s="7">
        <v>68.5</v>
      </c>
      <c r="AP672" s="7">
        <v>67.417586063637458</v>
      </c>
      <c r="AQ672" s="7">
        <v>1.082413936362542</v>
      </c>
      <c r="AR672" s="7">
        <v>4.7100168472718362E-4</v>
      </c>
      <c r="AS672" s="7">
        <v>0.1765815731959279</v>
      </c>
      <c r="AT672" s="7">
        <v>2.9386497129580684E-6</v>
      </c>
      <c r="AU672" s="7">
        <v>-0.69680758673117127</v>
      </c>
      <c r="AV672" s="7">
        <v>-0.37501502261449426</v>
      </c>
      <c r="AW672" s="7">
        <v>0.42021610297075468</v>
      </c>
      <c r="AX672" s="7">
        <v>1.0829239953888017</v>
      </c>
      <c r="AY672" s="7" t="e">
        <v>#N/A</v>
      </c>
      <c r="AZ672" s="7">
        <v>67.417586063637458</v>
      </c>
      <c r="BA672" s="7">
        <v>1.082413936362542</v>
      </c>
      <c r="BU672" t="b">
        <v>1</v>
      </c>
      <c r="BW672">
        <v>1</v>
      </c>
      <c r="BX672">
        <v>1</v>
      </c>
      <c r="BY672">
        <v>18</v>
      </c>
      <c r="BZ672">
        <v>4.3899999999999997</v>
      </c>
      <c r="CA672">
        <v>60.341451239999998</v>
      </c>
    </row>
    <row r="673" spans="40:79" x14ac:dyDescent="0.25">
      <c r="AN673" t="str">
        <v>Democratic People's Republic of Korea</v>
      </c>
      <c r="AO673" s="7">
        <v>68.5</v>
      </c>
      <c r="AP673" s="7">
        <v>67.518605491642063</v>
      </c>
      <c r="AQ673" s="7">
        <v>0.98139450835793696</v>
      </c>
      <c r="AR673" s="7">
        <v>4.695864681290875E-4</v>
      </c>
      <c r="AS673" s="7">
        <v>0.16010147107914893</v>
      </c>
      <c r="AT673" s="7">
        <v>2.4084642305638956E-6</v>
      </c>
      <c r="AU673" s="7">
        <v>-0.69680758673117127</v>
      </c>
      <c r="AV673" s="7">
        <v>-0.37340107353028196</v>
      </c>
      <c r="AW673" s="7">
        <v>0.40012681874519351</v>
      </c>
      <c r="AX673" s="7">
        <v>0.98185557444935556</v>
      </c>
      <c r="AY673" s="7" t="e">
        <v>#N/A</v>
      </c>
      <c r="AZ673" s="7">
        <v>67.518605491642063</v>
      </c>
      <c r="BA673" s="7">
        <v>0.98139450835793696</v>
      </c>
      <c r="BU673" t="b">
        <v>1</v>
      </c>
      <c r="BW673">
        <v>1</v>
      </c>
      <c r="BX673">
        <v>1</v>
      </c>
      <c r="BY673">
        <v>19</v>
      </c>
      <c r="BZ673">
        <v>4.0999999999999996</v>
      </c>
      <c r="CA673">
        <v>334.76721070000002</v>
      </c>
    </row>
    <row r="674" spans="40:79" x14ac:dyDescent="0.25">
      <c r="AN674" t="str">
        <v>Democratic People's Republic of Korea</v>
      </c>
      <c r="AO674" s="7">
        <v>68.5</v>
      </c>
      <c r="AP674" s="7">
        <v>67.492155518057999</v>
      </c>
      <c r="AQ674" s="7">
        <v>1.0078444819420014</v>
      </c>
      <c r="AR674" s="7">
        <v>4.7054028869494884E-4</v>
      </c>
      <c r="AS674" s="7">
        <v>0.1644165111919195</v>
      </c>
      <c r="AT674" s="7">
        <v>2.545200901978736E-6</v>
      </c>
      <c r="AU674" s="7">
        <v>-0.68865238393059403</v>
      </c>
      <c r="AV674" s="7">
        <v>-0.37081412236280226</v>
      </c>
      <c r="AW674" s="7">
        <v>0.40548305906895726</v>
      </c>
      <c r="AX674" s="7">
        <v>1.0083189366255378</v>
      </c>
      <c r="AY674" s="7" t="e">
        <v>#N/A</v>
      </c>
      <c r="AZ674" s="7">
        <v>67.492155518057999</v>
      </c>
      <c r="BA674" s="7">
        <v>1.0078444819420014</v>
      </c>
      <c r="BU674" t="b">
        <v>1</v>
      </c>
      <c r="BW674">
        <v>1</v>
      </c>
      <c r="BX674">
        <v>1</v>
      </c>
      <c r="BY674">
        <v>115</v>
      </c>
      <c r="BZ674">
        <v>4.04</v>
      </c>
      <c r="CA674">
        <v>322.58631489999999</v>
      </c>
    </row>
    <row r="675" spans="40:79" x14ac:dyDescent="0.25">
      <c r="AN675" t="str">
        <v>Democratic People's Republic of Korea</v>
      </c>
      <c r="AO675" s="7">
        <v>68.400000000000006</v>
      </c>
      <c r="AP675" s="7">
        <v>67.461926976819072</v>
      </c>
      <c r="AQ675" s="7">
        <v>0.93807302318093377</v>
      </c>
      <c r="AR675" s="7">
        <v>4.7204897865965525E-4</v>
      </c>
      <c r="AS675" s="7">
        <v>0.15303433503802419</v>
      </c>
      <c r="AT675" s="7">
        <v>2.2120751459628159E-6</v>
      </c>
      <c r="AU675" s="7">
        <v>-0.68865238393059403</v>
      </c>
      <c r="AV675" s="7">
        <v>-0.36922035461730596</v>
      </c>
      <c r="AW675" s="7">
        <v>0.39119603147018783</v>
      </c>
      <c r="AX675" s="7">
        <v>0.93851604872318917</v>
      </c>
      <c r="AY675" s="7" t="e">
        <v>#N/A</v>
      </c>
      <c r="AZ675" s="7">
        <v>67.461926976819072</v>
      </c>
      <c r="BA675" s="7">
        <v>0.93807302318093377</v>
      </c>
      <c r="BU675" t="b">
        <v>1</v>
      </c>
      <c r="BW675">
        <v>1</v>
      </c>
      <c r="BX675">
        <v>1</v>
      </c>
      <c r="BY675">
        <v>115</v>
      </c>
      <c r="BZ675">
        <v>3.92</v>
      </c>
      <c r="CA675">
        <v>49.340077559999997</v>
      </c>
    </row>
    <row r="676" spans="40:79" x14ac:dyDescent="0.25">
      <c r="AN676" t="str">
        <v>Democratic People's Republic of Korea</v>
      </c>
      <c r="AO676" s="7">
        <v>68.099999999999994</v>
      </c>
      <c r="AP676" s="7">
        <v>67.461926976819072</v>
      </c>
      <c r="AQ676" s="7">
        <v>0.63807302318092241</v>
      </c>
      <c r="AR676" s="7">
        <v>4.7204897865965525E-4</v>
      </c>
      <c r="AS676" s="7">
        <v>0.1040932618199386</v>
      </c>
      <c r="AT676" s="7">
        <v>1.023451695627564E-6</v>
      </c>
      <c r="AU676" s="7">
        <v>-0.68865238393059403</v>
      </c>
      <c r="AV676" s="7">
        <v>-0.36850893001359986</v>
      </c>
      <c r="AW676" s="7">
        <v>0.32263487384338757</v>
      </c>
      <c r="AX676" s="7">
        <v>0.63837436714893758</v>
      </c>
      <c r="AY676" s="7" t="e">
        <v>#N/A</v>
      </c>
      <c r="AZ676" s="7">
        <v>67.461926976819072</v>
      </c>
      <c r="BA676" s="7">
        <v>0.63807302318092241</v>
      </c>
      <c r="BU676" t="b">
        <v>0</v>
      </c>
      <c r="BW676">
        <v>1</v>
      </c>
      <c r="BX676">
        <v>0</v>
      </c>
      <c r="BY676">
        <v>52</v>
      </c>
      <c r="BZ676">
        <v>0</v>
      </c>
      <c r="CA676">
        <v>0</v>
      </c>
    </row>
    <row r="677" spans="40:79" x14ac:dyDescent="0.25">
      <c r="AN677" t="str">
        <v>Democratic People's Republic of Korea</v>
      </c>
      <c r="AO677" s="7">
        <v>67.599999999999994</v>
      </c>
      <c r="AP677" s="7">
        <v>67.354352312181518</v>
      </c>
      <c r="AQ677" s="7">
        <v>0.2456476878184759</v>
      </c>
      <c r="AR677" s="7">
        <v>4.7117632932453944E-4</v>
      </c>
      <c r="AS677" s="7">
        <v>4.0074187424312839E-2</v>
      </c>
      <c r="AT677" s="7">
        <v>1.5140756942856336E-7</v>
      </c>
      <c r="AU677" s="7">
        <v>-0.68865238393059403</v>
      </c>
      <c r="AV677" s="7">
        <v>-0.36462559731710814</v>
      </c>
      <c r="AW677" s="7">
        <v>0.20018538264397037</v>
      </c>
      <c r="AX677" s="7">
        <v>0.24576348575557622</v>
      </c>
      <c r="AY677" s="7" t="e">
        <v>#N/A</v>
      </c>
      <c r="AZ677" s="7">
        <v>67.354352312181518</v>
      </c>
      <c r="BA677" s="7">
        <v>0.2456476878184759</v>
      </c>
      <c r="BU677" t="b">
        <v>1</v>
      </c>
      <c r="BW677">
        <v>1</v>
      </c>
      <c r="BX677">
        <v>0</v>
      </c>
      <c r="BY677">
        <v>53</v>
      </c>
      <c r="BZ677">
        <v>0.01</v>
      </c>
      <c r="CA677">
        <v>207.30419359999999</v>
      </c>
    </row>
    <row r="678" spans="40:79" x14ac:dyDescent="0.25">
      <c r="AN678" t="str">
        <v>Democratic People's Republic of Korea</v>
      </c>
      <c r="AO678" s="7">
        <v>66.599999999999994</v>
      </c>
      <c r="AP678" s="7">
        <v>66.703121959347726</v>
      </c>
      <c r="AQ678" s="7">
        <v>-0.10312195934773172</v>
      </c>
      <c r="AR678" s="7">
        <v>4.8847732255272928E-4</v>
      </c>
      <c r="AS678" s="7">
        <v>-1.6823136130061967E-2</v>
      </c>
      <c r="AT678" s="7">
        <v>2.7663078895753087E-8</v>
      </c>
      <c r="AU678" s="7">
        <v>-0.68865238393059403</v>
      </c>
      <c r="AV678" s="7">
        <v>-0.36392874357784039</v>
      </c>
      <c r="AW678" s="7">
        <v>0.1297040328211192</v>
      </c>
      <c r="AX678" s="7">
        <v>-0.10317235670429609</v>
      </c>
      <c r="AY678" s="7" t="e">
        <v>#N/A</v>
      </c>
      <c r="AZ678" s="7">
        <v>66.703121959347726</v>
      </c>
      <c r="BA678" s="7">
        <v>-0.10312195934773172</v>
      </c>
      <c r="BU678" t="b">
        <v>1</v>
      </c>
      <c r="BW678">
        <v>1</v>
      </c>
      <c r="BX678">
        <v>0</v>
      </c>
      <c r="BY678">
        <v>54</v>
      </c>
      <c r="BZ678">
        <v>9.0399999999999991</v>
      </c>
      <c r="CA678">
        <v>212.08592590000001</v>
      </c>
    </row>
    <row r="679" spans="40:79" x14ac:dyDescent="0.25">
      <c r="AN679" t="str">
        <v>Democratic People's Republic of Korea</v>
      </c>
      <c r="AO679" s="7">
        <v>65.400000000000006</v>
      </c>
      <c r="AP679" s="7">
        <v>66.412086459455196</v>
      </c>
      <c r="AQ679" s="7">
        <v>-1.0120864594551904</v>
      </c>
      <c r="AR679" s="7">
        <v>4.590708596827549E-4</v>
      </c>
      <c r="AS679" s="7">
        <v>-0.165107586488632</v>
      </c>
      <c r="AT679" s="7">
        <v>2.5040511588668437E-6</v>
      </c>
      <c r="AU679" s="7">
        <v>-0.68865238393059403</v>
      </c>
      <c r="AV679" s="7">
        <v>-0.36222102523029587</v>
      </c>
      <c r="AW679" s="7">
        <v>0.40633432846442102</v>
      </c>
      <c r="AX679" s="7">
        <v>-1.0125512922473954</v>
      </c>
      <c r="AY679" s="7" t="e">
        <v>#N/A</v>
      </c>
      <c r="AZ679" s="7">
        <v>66.412086459455196</v>
      </c>
      <c r="BA679" s="7">
        <v>-1.0120864594551904</v>
      </c>
      <c r="BU679" t="b">
        <v>1</v>
      </c>
      <c r="BW679">
        <v>1</v>
      </c>
      <c r="BX679">
        <v>0</v>
      </c>
      <c r="BY679">
        <v>56</v>
      </c>
      <c r="BZ679">
        <v>10.55</v>
      </c>
      <c r="CA679">
        <v>2159.7562050000001</v>
      </c>
    </row>
    <row r="680" spans="40:79" x14ac:dyDescent="0.25">
      <c r="AN680" t="str">
        <v>Democratic Republic of the Congo</v>
      </c>
      <c r="AO680" s="7">
        <v>59.3</v>
      </c>
      <c r="AP680" s="7">
        <v>61.804581637157625</v>
      </c>
      <c r="AQ680" s="7">
        <v>-2.5045816371576279</v>
      </c>
      <c r="AR680" s="7">
        <v>1.0376959803870757E-3</v>
      </c>
      <c r="AS680" s="7">
        <v>-0.4087053733905362</v>
      </c>
      <c r="AT680" s="7">
        <v>3.4703375934154333E-5</v>
      </c>
      <c r="AU680" s="7">
        <v>-0.68865238393059403</v>
      </c>
      <c r="AV680" s="7">
        <v>-0.36105040645313746</v>
      </c>
      <c r="AW680" s="7">
        <v>0.63930069090415986</v>
      </c>
      <c r="AX680" s="7">
        <v>-2.5071833312225311</v>
      </c>
      <c r="AY680" s="7" t="e">
        <v>#N/A</v>
      </c>
      <c r="AZ680" s="7">
        <v>61.804581637157625</v>
      </c>
      <c r="BA680" s="7">
        <v>-2.5045816371576279</v>
      </c>
      <c r="BU680" t="b">
        <v>1</v>
      </c>
      <c r="BW680">
        <v>1</v>
      </c>
      <c r="BX680">
        <v>0</v>
      </c>
      <c r="BY680">
        <v>57</v>
      </c>
      <c r="BZ680">
        <v>10.69</v>
      </c>
      <c r="CA680">
        <v>2443.3250280000002</v>
      </c>
    </row>
    <row r="681" spans="40:79" x14ac:dyDescent="0.25">
      <c r="AN681" t="str">
        <v>Democratic Republic of the Congo</v>
      </c>
      <c r="AO681" s="7">
        <v>58.8</v>
      </c>
      <c r="AP681" s="7">
        <v>61.538536158067927</v>
      </c>
      <c r="AQ681" s="7">
        <v>-2.7385361580679302</v>
      </c>
      <c r="AR681" s="7">
        <v>1.0639541951772118E-3</v>
      </c>
      <c r="AS681" s="7">
        <v>-0.44688866866533289</v>
      </c>
      <c r="AT681" s="7">
        <v>4.2541610601798891E-5</v>
      </c>
      <c r="AU681" s="7">
        <v>-0.68865238393059403</v>
      </c>
      <c r="AV681" s="7">
        <v>-0.36061628210499846</v>
      </c>
      <c r="AW681" s="7">
        <v>0.66849732135987872</v>
      </c>
      <c r="AX681" s="7">
        <v>-2.741452938422646</v>
      </c>
      <c r="AY681" s="7" t="e">
        <v>#N/A</v>
      </c>
      <c r="AZ681" s="7">
        <v>61.538536158067927</v>
      </c>
      <c r="BA681" s="7">
        <v>-2.7385361580679302</v>
      </c>
      <c r="BU681" t="b">
        <v>1</v>
      </c>
      <c r="BW681">
        <v>1</v>
      </c>
      <c r="BX681">
        <v>0</v>
      </c>
      <c r="BY681">
        <v>59</v>
      </c>
      <c r="BZ681">
        <v>11.32</v>
      </c>
      <c r="CA681">
        <v>283.33002579999999</v>
      </c>
    </row>
    <row r="682" spans="40:79" x14ac:dyDescent="0.25">
      <c r="AN682" t="str">
        <v>Democratic Republic of the Congo</v>
      </c>
      <c r="AO682" s="7">
        <v>58.3</v>
      </c>
      <c r="AP682" s="7">
        <v>61.316831592159843</v>
      </c>
      <c r="AQ682" s="7">
        <v>-3.0168315921598463</v>
      </c>
      <c r="AR682" s="7">
        <v>1.0872787953279182E-3</v>
      </c>
      <c r="AS682" s="7">
        <v>-0.4923081222897901</v>
      </c>
      <c r="AT682" s="7">
        <v>5.2761528918109369E-5</v>
      </c>
      <c r="AU682" s="7">
        <v>-0.68865238393059403</v>
      </c>
      <c r="AV682" s="7">
        <v>-0.36058156720177714</v>
      </c>
      <c r="AW682" s="7">
        <v>0.7016467218549447</v>
      </c>
      <c r="AX682" s="7">
        <v>-3.0201152994844209</v>
      </c>
      <c r="AY682" s="7" t="e">
        <v>#N/A</v>
      </c>
      <c r="AZ682" s="7">
        <v>61.316831592159843</v>
      </c>
      <c r="BA682" s="7">
        <v>-3.0168315921598463</v>
      </c>
      <c r="BU682" t="b">
        <v>1</v>
      </c>
      <c r="BW682">
        <v>1</v>
      </c>
      <c r="BX682">
        <v>0</v>
      </c>
      <c r="BY682">
        <v>6</v>
      </c>
      <c r="BZ682">
        <v>10.8</v>
      </c>
      <c r="CA682">
        <v>230.25241840000001</v>
      </c>
    </row>
    <row r="683" spans="40:79" x14ac:dyDescent="0.25">
      <c r="AN683" t="str">
        <v>Democratic Republic of the Congo</v>
      </c>
      <c r="AO683" s="7">
        <v>57.9</v>
      </c>
      <c r="AP683" s="7">
        <v>61.95641142450895</v>
      </c>
      <c r="AQ683" s="7">
        <v>-4.0564114245089513</v>
      </c>
      <c r="AR683" s="7">
        <v>7.7362014831939261E-4</v>
      </c>
      <c r="AS683" s="7">
        <v>-0.66185028057730999</v>
      </c>
      <c r="AT683" s="7">
        <v>6.7828684046173764E-5</v>
      </c>
      <c r="AU683" s="7">
        <v>-0.68865238393059403</v>
      </c>
      <c r="AV683" s="7">
        <v>-0.35921186759102136</v>
      </c>
      <c r="AW683" s="7">
        <v>0.81354181243333157</v>
      </c>
      <c r="AX683" s="7">
        <v>-4.0595519757105105</v>
      </c>
      <c r="AY683" s="7" t="e">
        <v>#N/A</v>
      </c>
      <c r="AZ683" s="7">
        <v>61.95641142450895</v>
      </c>
      <c r="BA683" s="7">
        <v>-4.0564114245089513</v>
      </c>
      <c r="BU683" t="b">
        <v>1</v>
      </c>
      <c r="BW683">
        <v>1</v>
      </c>
      <c r="BX683">
        <v>0</v>
      </c>
      <c r="BY683">
        <v>62</v>
      </c>
      <c r="BZ683">
        <v>12.01</v>
      </c>
      <c r="CA683">
        <v>239.64099379999999</v>
      </c>
    </row>
    <row r="684" spans="40:79" x14ac:dyDescent="0.25">
      <c r="AN684" t="str">
        <v>Democratic Republic of the Congo</v>
      </c>
      <c r="AO684" s="7">
        <v>57.4</v>
      </c>
      <c r="AP684" s="7">
        <v>61.730928290946004</v>
      </c>
      <c r="AQ684" s="7">
        <v>-4.3309282909460052</v>
      </c>
      <c r="AR684" s="7">
        <v>7.9966860084874263E-4</v>
      </c>
      <c r="AS684" s="7">
        <v>-0.70665008234128568</v>
      </c>
      <c r="AT684" s="7">
        <v>7.9927512621042493E-5</v>
      </c>
      <c r="AU684" s="7">
        <v>-0.68865238393059403</v>
      </c>
      <c r="AV684" s="7">
        <v>-0.35780434622611884</v>
      </c>
      <c r="AW684" s="7">
        <v>0.84062481663420197</v>
      </c>
      <c r="AX684" s="7">
        <v>-4.3343943700274119</v>
      </c>
      <c r="AY684" s="7" t="e">
        <v>#N/A</v>
      </c>
      <c r="AZ684" s="7">
        <v>61.730928290946004</v>
      </c>
      <c r="BA684" s="7">
        <v>-4.3309282909460052</v>
      </c>
      <c r="BU684" t="b">
        <v>1</v>
      </c>
      <c r="BW684">
        <v>1</v>
      </c>
      <c r="BX684">
        <v>0</v>
      </c>
      <c r="BY684">
        <v>63</v>
      </c>
      <c r="BZ684">
        <v>11.56</v>
      </c>
      <c r="CA684">
        <v>1958.525877</v>
      </c>
    </row>
    <row r="685" spans="40:79" x14ac:dyDescent="0.25">
      <c r="AN685" t="str">
        <v>Democratic Republic of the Congo</v>
      </c>
      <c r="AO685" s="7">
        <v>56.7</v>
      </c>
      <c r="AP685" s="7">
        <v>61.452774237267164</v>
      </c>
      <c r="AQ685" s="7">
        <v>-4.7527742372671611</v>
      </c>
      <c r="AR685" s="7">
        <v>8.1508089503643856E-4</v>
      </c>
      <c r="AS685" s="7">
        <v>-0.77548598890813059</v>
      </c>
      <c r="AT685" s="7">
        <v>9.8114399475812024E-5</v>
      </c>
      <c r="AU685" s="7">
        <v>-0.68865238393059403</v>
      </c>
      <c r="AV685" s="7">
        <v>-0.3576720187179076</v>
      </c>
      <c r="AW685" s="7">
        <v>0.88061682297587895</v>
      </c>
      <c r="AX685" s="7">
        <v>-4.7566512928603224</v>
      </c>
      <c r="AY685" s="7" t="e">
        <v>#N/A</v>
      </c>
      <c r="AZ685" s="7">
        <v>61.452774237267164</v>
      </c>
      <c r="BA685" s="7">
        <v>-4.7527742372671611</v>
      </c>
      <c r="BU685" t="b">
        <v>1</v>
      </c>
      <c r="BW685">
        <v>1</v>
      </c>
      <c r="BX685">
        <v>0</v>
      </c>
      <c r="BY685">
        <v>64</v>
      </c>
      <c r="BZ685">
        <v>11.47</v>
      </c>
      <c r="CA685">
        <v>1700.8415339999999</v>
      </c>
    </row>
    <row r="686" spans="40:79" x14ac:dyDescent="0.25">
      <c r="AN686" t="str">
        <v>Democratic Republic of the Congo</v>
      </c>
      <c r="AO686" s="7">
        <v>56.3</v>
      </c>
      <c r="AP686" s="7">
        <v>61.304637227102852</v>
      </c>
      <c r="AQ686" s="7">
        <v>-5.0046372271028545</v>
      </c>
      <c r="AR686" s="7">
        <v>8.3578096646343375E-4</v>
      </c>
      <c r="AS686" s="7">
        <v>-0.81658965008366768</v>
      </c>
      <c r="AT686" s="7">
        <v>1.1155610472679554E-4</v>
      </c>
      <c r="AU686" s="7">
        <v>-0.67477742573845623</v>
      </c>
      <c r="AV686" s="7">
        <v>-0.35691528303146425</v>
      </c>
      <c r="AW686" s="7">
        <v>0.90365350111846943</v>
      </c>
      <c r="AX686" s="7">
        <v>-5.0088235064539228</v>
      </c>
      <c r="AY686" s="7" t="e">
        <v>#N/A</v>
      </c>
      <c r="AZ686" s="7">
        <v>61.304637227102852</v>
      </c>
      <c r="BA686" s="7">
        <v>-5.0046372271028545</v>
      </c>
      <c r="BU686" t="b">
        <v>1</v>
      </c>
      <c r="BW686">
        <v>1</v>
      </c>
      <c r="BX686">
        <v>0</v>
      </c>
      <c r="BY686">
        <v>65</v>
      </c>
      <c r="BZ686">
        <v>11.41</v>
      </c>
      <c r="CA686">
        <v>1562.5208270000001</v>
      </c>
    </row>
    <row r="687" spans="40:79" x14ac:dyDescent="0.25">
      <c r="AN687" t="str">
        <v>Democratic Republic of the Congo</v>
      </c>
      <c r="AO687" s="7">
        <v>55.7</v>
      </c>
      <c r="AP687" s="7">
        <v>60.911895218049025</v>
      </c>
      <c r="AQ687" s="7">
        <v>-5.2118952180490226</v>
      </c>
      <c r="AR687" s="7">
        <v>9.2405666195043644E-4</v>
      </c>
      <c r="AS687" s="7">
        <v>-0.85044480121452848</v>
      </c>
      <c r="AT687" s="7">
        <v>1.3378960070692549E-4</v>
      </c>
      <c r="AU687" s="7">
        <v>-0.67477742573845623</v>
      </c>
      <c r="AV687" s="7">
        <v>-0.35688986765478226</v>
      </c>
      <c r="AW687" s="7">
        <v>0.9221956415070115</v>
      </c>
      <c r="AX687" s="7">
        <v>-5.2167157589996274</v>
      </c>
      <c r="AY687" s="7" t="e">
        <v>#N/A</v>
      </c>
      <c r="AZ687" s="7">
        <v>60.911895218049025</v>
      </c>
      <c r="BA687" s="7">
        <v>-5.2118952180490226</v>
      </c>
      <c r="BU687" t="b">
        <v>1</v>
      </c>
      <c r="BW687">
        <v>1</v>
      </c>
      <c r="BX687">
        <v>0</v>
      </c>
      <c r="BY687">
        <v>65</v>
      </c>
      <c r="BZ687">
        <v>13.03</v>
      </c>
      <c r="CA687">
        <v>1586.724172</v>
      </c>
    </row>
    <row r="688" spans="40:79" x14ac:dyDescent="0.25">
      <c r="AN688" t="str">
        <v>Democratic Republic of the Congo</v>
      </c>
      <c r="AO688" s="7">
        <v>55</v>
      </c>
      <c r="AP688" s="7">
        <v>72.57733395246909</v>
      </c>
      <c r="AQ688" s="7">
        <v>-17.57733395246909</v>
      </c>
      <c r="AR688" s="7">
        <v>1.1714205721754789E-3</v>
      </c>
      <c r="AS688" s="7">
        <v>-2.8685156883501985</v>
      </c>
      <c r="AT688" s="7">
        <v>1.9300401384080154E-3</v>
      </c>
      <c r="AU688" s="7">
        <v>-0.67477742573845623</v>
      </c>
      <c r="AV688" s="7">
        <v>-0.35671499784888827</v>
      </c>
      <c r="AW688" s="7">
        <v>1.6936692972213314</v>
      </c>
      <c r="AX688" s="7">
        <v>-17.597948551430321</v>
      </c>
      <c r="AY688" s="7" t="e">
        <v>#N/A</v>
      </c>
      <c r="AZ688" s="7">
        <v>72.57733395246909</v>
      </c>
      <c r="BA688" s="7">
        <v>-17.57733395246909</v>
      </c>
      <c r="BU688" t="b">
        <v>1</v>
      </c>
      <c r="BW688">
        <v>1</v>
      </c>
      <c r="BX688">
        <v>0</v>
      </c>
      <c r="BY688">
        <v>66</v>
      </c>
      <c r="BZ688">
        <v>10.62</v>
      </c>
      <c r="CA688">
        <v>158.70873990000001</v>
      </c>
    </row>
    <row r="689" spans="40:79" x14ac:dyDescent="0.25">
      <c r="AN689" t="str">
        <v>Democratic Republic of the Congo</v>
      </c>
      <c r="AO689" s="7">
        <v>54.3</v>
      </c>
      <c r="AP689" s="7">
        <v>60.212774411430978</v>
      </c>
      <c r="AQ689" s="7">
        <v>-5.9127744114309806</v>
      </c>
      <c r="AR689" s="7">
        <v>1.0315722811541175E-3</v>
      </c>
      <c r="AS689" s="7">
        <v>-0.96486184793545593</v>
      </c>
      <c r="AT689" s="7">
        <v>1.9226851196636611E-4</v>
      </c>
      <c r="AU689" s="7">
        <v>-0.67477742573845623</v>
      </c>
      <c r="AV689" s="7">
        <v>-0.35659425385844912</v>
      </c>
      <c r="AW689" s="7">
        <v>0.98227381515311496</v>
      </c>
      <c r="AX689" s="7">
        <v>-5.9188801641437845</v>
      </c>
      <c r="AY689" s="7" t="e">
        <v>#N/A</v>
      </c>
      <c r="AZ689" s="7">
        <v>60.212774411430978</v>
      </c>
      <c r="BA689" s="7">
        <v>-5.9127744114309806</v>
      </c>
      <c r="BU689" t="b">
        <v>1</v>
      </c>
      <c r="BW689">
        <v>1</v>
      </c>
      <c r="BX689">
        <v>0</v>
      </c>
      <c r="BY689">
        <v>68</v>
      </c>
      <c r="BZ689">
        <v>11.68</v>
      </c>
      <c r="CA689">
        <v>1128.050886</v>
      </c>
    </row>
    <row r="690" spans="40:79" x14ac:dyDescent="0.25">
      <c r="AN690" t="str">
        <v>Democratic Republic of the Congo</v>
      </c>
      <c r="AO690" s="7">
        <v>53.5</v>
      </c>
      <c r="AP690" s="7">
        <v>59.817484760451293</v>
      </c>
      <c r="AQ690" s="7">
        <v>-6.3174847604512934</v>
      </c>
      <c r="AR690" s="7">
        <v>1.0929623424649031E-3</v>
      </c>
      <c r="AS690" s="7">
        <v>-1.0309352090094057</v>
      </c>
      <c r="AT690" s="7">
        <v>2.3258026755328706E-4</v>
      </c>
      <c r="AU690" s="7">
        <v>-0.67018128866743476</v>
      </c>
      <c r="AV690" s="7">
        <v>-0.35548778886440108</v>
      </c>
      <c r="AW690" s="7">
        <v>1.0153497963802454</v>
      </c>
      <c r="AX690" s="7">
        <v>-6.3243970883076086</v>
      </c>
      <c r="AY690" s="7" t="e">
        <v>#N/A</v>
      </c>
      <c r="AZ690" s="7">
        <v>59.817484760451293</v>
      </c>
      <c r="BA690" s="7">
        <v>-6.3174847604512934</v>
      </c>
      <c r="BU690" t="b">
        <v>1</v>
      </c>
      <c r="BW690">
        <v>1</v>
      </c>
      <c r="BX690">
        <v>0</v>
      </c>
      <c r="BY690">
        <v>69</v>
      </c>
      <c r="BZ690">
        <v>10.16</v>
      </c>
      <c r="CA690">
        <v>100.8086193</v>
      </c>
    </row>
    <row r="691" spans="40:79" x14ac:dyDescent="0.25">
      <c r="AN691" t="str">
        <v>Democratic Republic of the Congo</v>
      </c>
      <c r="AO691" s="7">
        <v>52.8</v>
      </c>
      <c r="AP691" s="7">
        <v>59.565780680356518</v>
      </c>
      <c r="AQ691" s="7">
        <v>-6.7657806803565208</v>
      </c>
      <c r="AR691" s="7">
        <v>1.1110087520874651E-3</v>
      </c>
      <c r="AS691" s="7">
        <v>-1.1041015200839852</v>
      </c>
      <c r="AT691" s="7">
        <v>2.7117413569735451E-4</v>
      </c>
      <c r="AU691" s="7">
        <v>-0.67018128866743476</v>
      </c>
      <c r="AV691" s="7">
        <v>-0.35295969028827873</v>
      </c>
      <c r="AW691" s="7">
        <v>1.0507623518588707</v>
      </c>
      <c r="AX691" s="7">
        <v>-6.7733058824725134</v>
      </c>
      <c r="AY691" s="7" t="e">
        <v>#N/A</v>
      </c>
      <c r="AZ691" s="7">
        <v>59.565780680356518</v>
      </c>
      <c r="BA691" s="7">
        <v>-6.7657806803565208</v>
      </c>
      <c r="BU691" t="b">
        <v>1</v>
      </c>
      <c r="BW691">
        <v>1</v>
      </c>
      <c r="BX691">
        <v>0</v>
      </c>
      <c r="BY691">
        <v>7</v>
      </c>
      <c r="BZ691">
        <v>9.56</v>
      </c>
      <c r="CA691">
        <v>950.80279250000001</v>
      </c>
    </row>
    <row r="692" spans="40:79" x14ac:dyDescent="0.25">
      <c r="AN692" t="str">
        <v>Democratic Republic of the Congo</v>
      </c>
      <c r="AO692" s="7">
        <v>52.1</v>
      </c>
      <c r="AP692" s="7">
        <v>59.174269597031703</v>
      </c>
      <c r="AQ692" s="7">
        <v>-7.0742695970317016</v>
      </c>
      <c r="AR692" s="7">
        <v>1.1800752646062805E-3</v>
      </c>
      <c r="AS692" s="7">
        <v>-1.1544834554815202</v>
      </c>
      <c r="AT692" s="7">
        <v>3.1494007957302828E-4</v>
      </c>
      <c r="AU692" s="7">
        <v>-0.67018128866743476</v>
      </c>
      <c r="AV692" s="7">
        <v>-0.35021735608999527</v>
      </c>
      <c r="AW692" s="7">
        <v>1.0744689178759523</v>
      </c>
      <c r="AX692" s="7">
        <v>-7.0826276307071163</v>
      </c>
      <c r="AY692" s="7" t="e">
        <v>#N/A</v>
      </c>
      <c r="AZ692" s="7">
        <v>59.174269597031703</v>
      </c>
      <c r="BA692" s="7">
        <v>-7.0742695970317016</v>
      </c>
      <c r="BU692" t="b">
        <v>0</v>
      </c>
      <c r="BW692">
        <v>1</v>
      </c>
      <c r="BX692">
        <v>0</v>
      </c>
      <c r="BY692">
        <v>86</v>
      </c>
      <c r="BZ692">
        <v>0</v>
      </c>
      <c r="CA692">
        <v>0</v>
      </c>
    </row>
    <row r="693" spans="40:79" x14ac:dyDescent="0.25">
      <c r="AN693" t="str">
        <v>Democratic Republic of the Congo</v>
      </c>
      <c r="AO693" s="7">
        <v>51.8</v>
      </c>
      <c r="AP693" s="7">
        <v>72.805822782062364</v>
      </c>
      <c r="AQ693" s="7">
        <v>-21.005822782062367</v>
      </c>
      <c r="AR693" s="7">
        <v>1.14257880566116E-3</v>
      </c>
      <c r="AS693" s="7">
        <v>-3.4279750513783029</v>
      </c>
      <c r="AT693" s="7">
        <v>2.6883633359698757E-3</v>
      </c>
      <c r="AU693" s="7">
        <v>-0.67018128866743476</v>
      </c>
      <c r="AV693" s="7">
        <v>-0.34713619513892346</v>
      </c>
      <c r="AW693" s="7">
        <v>1.8514791522937284</v>
      </c>
      <c r="AX693" s="7">
        <v>-21.029851044151627</v>
      </c>
      <c r="AY693" s="7" t="e">
        <v>#N/A</v>
      </c>
      <c r="AZ693" s="7">
        <v>72.805822782062364</v>
      </c>
      <c r="BA693" s="7">
        <v>-21.005822782062367</v>
      </c>
      <c r="BU693" t="b">
        <v>1</v>
      </c>
      <c r="BW693">
        <v>1</v>
      </c>
      <c r="BX693">
        <v>0</v>
      </c>
      <c r="BY693">
        <v>88</v>
      </c>
      <c r="BZ693">
        <v>12.68</v>
      </c>
      <c r="CA693">
        <v>0</v>
      </c>
    </row>
    <row r="694" spans="40:79" x14ac:dyDescent="0.25">
      <c r="AN694" t="str">
        <v>Democratic Republic of the Congo</v>
      </c>
      <c r="AO694" s="7">
        <v>51.3</v>
      </c>
      <c r="AP694" s="7">
        <v>59.001686410636879</v>
      </c>
      <c r="AQ694" s="7">
        <v>-7.7016864106368814</v>
      </c>
      <c r="AR694" s="7">
        <v>1.2077320806353213E-3</v>
      </c>
      <c r="AS694" s="7">
        <v>-1.2568919690041975</v>
      </c>
      <c r="AT694" s="7">
        <v>3.8205098973824702E-4</v>
      </c>
      <c r="AU694" s="7">
        <v>-0.67018128866743476</v>
      </c>
      <c r="AV694" s="7">
        <v>-0.3461105060773037</v>
      </c>
      <c r="AW694" s="7">
        <v>1.1211119341993454</v>
      </c>
      <c r="AX694" s="7">
        <v>-7.7109992317828597</v>
      </c>
      <c r="AY694" s="7" t="e">
        <v>#N/A</v>
      </c>
      <c r="AZ694" s="7">
        <v>59.001686410636879</v>
      </c>
      <c r="BA694" s="7">
        <v>-7.7016864106368814</v>
      </c>
      <c r="BU694" t="b">
        <v>1</v>
      </c>
      <c r="BW694">
        <v>1</v>
      </c>
      <c r="BX694">
        <v>0</v>
      </c>
      <c r="BY694">
        <v>9</v>
      </c>
      <c r="BZ694">
        <v>12.45</v>
      </c>
      <c r="CA694">
        <v>0</v>
      </c>
    </row>
    <row r="695" spans="40:79" x14ac:dyDescent="0.25">
      <c r="AN695" t="str">
        <v>Denmark</v>
      </c>
      <c r="AO695" s="7">
        <v>84</v>
      </c>
      <c r="AP695" s="7">
        <v>83.995994583752008</v>
      </c>
      <c r="AQ695" s="7">
        <v>4.0054162479918887E-3</v>
      </c>
      <c r="AR695" s="7">
        <v>8.6603046201716508E-3</v>
      </c>
      <c r="AS695" s="7">
        <v>6.5612428500130642E-4</v>
      </c>
      <c r="AT695" s="7">
        <v>7.5216460434087111E-10</v>
      </c>
      <c r="AU695" s="7">
        <v>-0.67018128866743476</v>
      </c>
      <c r="AV695" s="7">
        <v>-0.34589022708447231</v>
      </c>
      <c r="AW695" s="7">
        <v>2.561492309184836E-2</v>
      </c>
      <c r="AX695" s="7">
        <v>4.0404074069254605E-3</v>
      </c>
      <c r="AY695" s="7" t="e">
        <v>#N/A</v>
      </c>
      <c r="AZ695" s="7">
        <v>83.995994583752008</v>
      </c>
      <c r="BA695" s="7">
        <v>4.0054162479918887E-3</v>
      </c>
      <c r="BU695" t="b">
        <v>1</v>
      </c>
      <c r="BW695">
        <v>1</v>
      </c>
      <c r="BX695">
        <v>0</v>
      </c>
      <c r="BY695">
        <v>93</v>
      </c>
      <c r="BZ695">
        <v>12.71</v>
      </c>
      <c r="CA695">
        <v>0</v>
      </c>
    </row>
    <row r="696" spans="40:79" x14ac:dyDescent="0.25">
      <c r="AN696" t="str">
        <v>Denmark</v>
      </c>
      <c r="AO696" s="7">
        <v>81</v>
      </c>
      <c r="AP696" s="7">
        <v>83.728126493722499</v>
      </c>
      <c r="AQ696" s="7">
        <v>-2.7281264937224989</v>
      </c>
      <c r="AR696" s="7">
        <v>8.3258103302433668E-3</v>
      </c>
      <c r="AS696" s="7">
        <v>-0.44681701592647516</v>
      </c>
      <c r="AT696" s="7">
        <v>3.3523311016638415E-4</v>
      </c>
      <c r="AU696" s="7">
        <v>-0.66331348951529123</v>
      </c>
      <c r="AV696" s="7">
        <v>-0.34517266655581696</v>
      </c>
      <c r="AW696" s="7">
        <v>0.66844372682109532</v>
      </c>
      <c r="AX696" s="7">
        <v>-2.7510310565116236</v>
      </c>
      <c r="AY696" s="7" t="e">
        <v>#N/A</v>
      </c>
      <c r="AZ696" s="7">
        <v>83.728126493722499</v>
      </c>
      <c r="BA696" s="7">
        <v>-2.7281264937224989</v>
      </c>
      <c r="BU696" t="b">
        <v>1</v>
      </c>
      <c r="BW696">
        <v>1</v>
      </c>
      <c r="BX696">
        <v>0</v>
      </c>
      <c r="BY696">
        <v>97</v>
      </c>
      <c r="BZ696">
        <v>12.43</v>
      </c>
      <c r="CA696">
        <v>0</v>
      </c>
    </row>
    <row r="697" spans="40:79" x14ac:dyDescent="0.25">
      <c r="AN697" t="str">
        <v>Denmark</v>
      </c>
      <c r="AO697" s="7">
        <v>80</v>
      </c>
      <c r="AP697" s="7">
        <v>77.899021055589458</v>
      </c>
      <c r="AQ697" s="7">
        <v>2.1009789444105422</v>
      </c>
      <c r="AR697" s="7">
        <v>2.4941473653741107E-3</v>
      </c>
      <c r="AS697" s="7">
        <v>0.3430944393764096</v>
      </c>
      <c r="AT697" s="7">
        <v>5.8865930304756997E-5</v>
      </c>
      <c r="AU697" s="7">
        <v>-0.66331348951529123</v>
      </c>
      <c r="AV697" s="7">
        <v>-0.34346972151840882</v>
      </c>
      <c r="AW697" s="7">
        <v>0.58574263919951197</v>
      </c>
      <c r="AX697" s="7">
        <v>2.1062321978977954</v>
      </c>
      <c r="AY697" s="7" t="e">
        <v>#N/A</v>
      </c>
      <c r="AZ697" s="7">
        <v>77.899021055589458</v>
      </c>
      <c r="BA697" s="7">
        <v>2.1009789444105422</v>
      </c>
      <c r="BU697" t="b">
        <v>1</v>
      </c>
      <c r="BW697">
        <v>1</v>
      </c>
      <c r="BX697">
        <v>0</v>
      </c>
      <c r="BY697">
        <v>99</v>
      </c>
      <c r="BZ697">
        <v>12.69</v>
      </c>
      <c r="CA697">
        <v>0</v>
      </c>
    </row>
    <row r="698" spans="40:79" x14ac:dyDescent="0.25">
      <c r="AN698" t="str">
        <v>Denmark</v>
      </c>
      <c r="AO698" s="7">
        <v>79.7</v>
      </c>
      <c r="AP698" s="7">
        <v>83.910783950396592</v>
      </c>
      <c r="AQ698" s="7">
        <v>-4.2107839503965891</v>
      </c>
      <c r="AR698" s="7">
        <v>8.252130359537856E-3</v>
      </c>
      <c r="AS698" s="7">
        <v>-0.68962345885904108</v>
      </c>
      <c r="AT698" s="7">
        <v>7.9144156018823005E-4</v>
      </c>
      <c r="AU698" s="7">
        <v>-0.66331348951529123</v>
      </c>
      <c r="AV698" s="7">
        <v>-0.34313959872442462</v>
      </c>
      <c r="AW698" s="7">
        <v>0.83043570422943702</v>
      </c>
      <c r="AX698" s="7">
        <v>-4.2458210189280496</v>
      </c>
      <c r="AY698" s="7" t="e">
        <v>#N/A</v>
      </c>
      <c r="AZ698" s="7">
        <v>83.910783950396592</v>
      </c>
      <c r="BA698" s="7">
        <v>-4.2107839503965891</v>
      </c>
      <c r="BU698" t="b">
        <v>1</v>
      </c>
      <c r="BW698">
        <v>1</v>
      </c>
      <c r="BX698">
        <v>0</v>
      </c>
      <c r="BY698">
        <v>12</v>
      </c>
      <c r="BZ698">
        <v>13.23</v>
      </c>
      <c r="CA698">
        <v>0</v>
      </c>
    </row>
    <row r="699" spans="40:79" x14ac:dyDescent="0.25">
      <c r="AN699" t="str">
        <v>Denmark</v>
      </c>
      <c r="AO699" s="7">
        <v>79.2</v>
      </c>
      <c r="AP699" s="7">
        <v>77.945612116002138</v>
      </c>
      <c r="AQ699" s="7">
        <v>1.2543878839978646</v>
      </c>
      <c r="AR699" s="7">
        <v>2.4936731726173996E-3</v>
      </c>
      <c r="AS699" s="7">
        <v>0.20484422591224602</v>
      </c>
      <c r="AT699" s="7">
        <v>2.0979799007462529E-5</v>
      </c>
      <c r="AU699" s="7">
        <v>-0.66331348951529123</v>
      </c>
      <c r="AV699" s="7">
        <v>-0.34235645118130897</v>
      </c>
      <c r="AW699" s="7">
        <v>0.45259720051304564</v>
      </c>
      <c r="AX699" s="7">
        <v>1.257523737205263</v>
      </c>
      <c r="AY699" s="7" t="e">
        <v>#N/A</v>
      </c>
      <c r="AZ699" s="7">
        <v>77.945612116002138</v>
      </c>
      <c r="BA699" s="7">
        <v>1.2543878839978646</v>
      </c>
      <c r="BU699" t="b">
        <v>1</v>
      </c>
      <c r="BW699">
        <v>1</v>
      </c>
      <c r="BX699">
        <v>0</v>
      </c>
      <c r="BY699">
        <v>16</v>
      </c>
      <c r="BZ699">
        <v>13.25</v>
      </c>
      <c r="CA699">
        <v>0</v>
      </c>
    </row>
    <row r="700" spans="40:79" x14ac:dyDescent="0.25">
      <c r="AN700" t="str">
        <v>Denmark</v>
      </c>
      <c r="AO700" s="7">
        <v>78.900000000000006</v>
      </c>
      <c r="AP700" s="7">
        <v>83.156845084020603</v>
      </c>
      <c r="AQ700" s="7">
        <v>-4.2568450840205969</v>
      </c>
      <c r="AR700" s="7">
        <v>7.5032423346390086E-3</v>
      </c>
      <c r="AS700" s="7">
        <v>-0.69690407313960712</v>
      </c>
      <c r="AT700" s="7">
        <v>7.3433778948925636E-4</v>
      </c>
      <c r="AU700" s="7">
        <v>-0.66331348951529123</v>
      </c>
      <c r="AV700" s="7">
        <v>-0.34197577575671179</v>
      </c>
      <c r="AW700" s="7">
        <v>0.83480780610845218</v>
      </c>
      <c r="AX700" s="7">
        <v>-4.2890266906603562</v>
      </c>
      <c r="AY700" s="7" t="e">
        <v>#N/A</v>
      </c>
      <c r="AZ700" s="7">
        <v>83.156845084020603</v>
      </c>
      <c r="BA700" s="7">
        <v>-4.2568450840205969</v>
      </c>
      <c r="BU700" t="b">
        <v>1</v>
      </c>
      <c r="BW700">
        <v>1</v>
      </c>
      <c r="BX700">
        <v>0</v>
      </c>
      <c r="BY700">
        <v>17</v>
      </c>
      <c r="BZ700">
        <v>13.43</v>
      </c>
      <c r="CA700">
        <v>0</v>
      </c>
    </row>
    <row r="701" spans="40:79" x14ac:dyDescent="0.25">
      <c r="AN701" t="str">
        <v>Denmark</v>
      </c>
      <c r="AO701" s="7">
        <v>78.8</v>
      </c>
      <c r="AP701" s="7">
        <v>83.909807869639934</v>
      </c>
      <c r="AQ701" s="7">
        <v>-5.1098078696399369</v>
      </c>
      <c r="AR701" s="7">
        <v>9.1614642418090253E-3</v>
      </c>
      <c r="AS701" s="7">
        <v>-0.83724551934959568</v>
      </c>
      <c r="AT701" s="7">
        <v>1.2962765413605279E-3</v>
      </c>
      <c r="AU701" s="7">
        <v>-0.66331348951529123</v>
      </c>
      <c r="AV701" s="7">
        <v>-0.34107601744902855</v>
      </c>
      <c r="AW701" s="7">
        <v>0.91501121269064001</v>
      </c>
      <c r="AX701" s="7">
        <v>-5.1570540357818286</v>
      </c>
      <c r="AY701" s="7" t="e">
        <v>#N/A</v>
      </c>
      <c r="AZ701" s="7">
        <v>83.909807869639934</v>
      </c>
      <c r="BA701" s="7">
        <v>-5.1098078696399369</v>
      </c>
      <c r="BU701" t="b">
        <v>1</v>
      </c>
      <c r="BW701">
        <v>1</v>
      </c>
      <c r="BX701">
        <v>0</v>
      </c>
      <c r="BY701">
        <v>19</v>
      </c>
      <c r="BZ701">
        <v>13.03</v>
      </c>
      <c r="CA701">
        <v>0</v>
      </c>
    </row>
    <row r="702" spans="40:79" x14ac:dyDescent="0.25">
      <c r="AN702" t="str">
        <v>Denmark</v>
      </c>
      <c r="AO702" s="7">
        <v>78.400000000000006</v>
      </c>
      <c r="AP702" s="7">
        <v>83.152148590733091</v>
      </c>
      <c r="AQ702" s="7">
        <v>-4.7521485907330856</v>
      </c>
      <c r="AR702" s="7">
        <v>7.4060029692024397E-3</v>
      </c>
      <c r="AS702" s="7">
        <v>-0.77795395887043228</v>
      </c>
      <c r="AT702" s="7">
        <v>9.0312948985844072E-4</v>
      </c>
      <c r="AU702" s="7">
        <v>-0.66331348951529123</v>
      </c>
      <c r="AV702" s="7">
        <v>-0.34062265606742081</v>
      </c>
      <c r="AW702" s="7">
        <v>0.88201698332312872</v>
      </c>
      <c r="AX702" s="7">
        <v>-4.7876056121117561</v>
      </c>
      <c r="AY702" s="7" t="e">
        <v>#N/A</v>
      </c>
      <c r="AZ702" s="7">
        <v>83.152148590733091</v>
      </c>
      <c r="BA702" s="7">
        <v>-4.7521485907330856</v>
      </c>
      <c r="BU702" t="b">
        <v>1</v>
      </c>
      <c r="BW702">
        <v>1</v>
      </c>
      <c r="BX702">
        <v>0</v>
      </c>
      <c r="BY702">
        <v>114</v>
      </c>
      <c r="BZ702">
        <v>13.19</v>
      </c>
      <c r="CA702">
        <v>0</v>
      </c>
    </row>
    <row r="703" spans="40:79" x14ac:dyDescent="0.25">
      <c r="AN703" t="str">
        <v>Denmark</v>
      </c>
      <c r="AO703" s="7">
        <v>78.099999999999994</v>
      </c>
      <c r="AP703" s="7">
        <v>77.762995128486438</v>
      </c>
      <c r="AQ703" s="7">
        <v>0.33700487151355674</v>
      </c>
      <c r="AR703" s="7">
        <v>2.5954064975889711E-3</v>
      </c>
      <c r="AS703" s="7">
        <v>5.5036423315406896E-2</v>
      </c>
      <c r="AT703" s="7">
        <v>1.5763927324335044E-6</v>
      </c>
      <c r="AU703" s="7">
        <v>-0.65534037858484806</v>
      </c>
      <c r="AV703" s="7">
        <v>-0.34044277555716573</v>
      </c>
      <c r="AW703" s="7">
        <v>0.2345984299082304</v>
      </c>
      <c r="AX703" s="7">
        <v>0.33788181216426499</v>
      </c>
      <c r="AY703" s="7" t="e">
        <v>#N/A</v>
      </c>
      <c r="AZ703" s="7">
        <v>77.762995128486438</v>
      </c>
      <c r="BA703" s="7">
        <v>0.33700487151355674</v>
      </c>
      <c r="BU703" t="b">
        <v>1</v>
      </c>
      <c r="BW703">
        <v>1</v>
      </c>
      <c r="BX703">
        <v>0</v>
      </c>
      <c r="BY703">
        <v>116</v>
      </c>
      <c r="BZ703">
        <v>13.24</v>
      </c>
      <c r="CA703">
        <v>0</v>
      </c>
    </row>
    <row r="704" spans="40:79" x14ac:dyDescent="0.25">
      <c r="AN704" t="str">
        <v>Denmark</v>
      </c>
      <c r="AO704" s="7">
        <v>78.099999999999994</v>
      </c>
      <c r="AP704" s="7">
        <v>82.039753902756416</v>
      </c>
      <c r="AQ704" s="7">
        <v>-3.9397539027564221</v>
      </c>
      <c r="AR704" s="7">
        <v>4.6828752434286249E-3</v>
      </c>
      <c r="AS704" s="7">
        <v>-0.64407740205264596</v>
      </c>
      <c r="AT704" s="7">
        <v>3.9035273894685364E-4</v>
      </c>
      <c r="AU704" s="7">
        <v>-0.65534037858484806</v>
      </c>
      <c r="AV704" s="7">
        <v>-0.3401909535759195</v>
      </c>
      <c r="AW704" s="7">
        <v>0.80254433027256877</v>
      </c>
      <c r="AX704" s="7">
        <v>-3.9582900813848481</v>
      </c>
      <c r="AY704" s="7" t="e">
        <v>#N/A</v>
      </c>
      <c r="AZ704" s="7">
        <v>82.039753902756416</v>
      </c>
      <c r="BA704" s="7">
        <v>-3.9397539027564221</v>
      </c>
      <c r="BU704" t="b">
        <v>1</v>
      </c>
      <c r="BW704">
        <v>1</v>
      </c>
      <c r="BX704">
        <v>0</v>
      </c>
      <c r="BY704">
        <v>122</v>
      </c>
      <c r="BZ704">
        <v>13.01</v>
      </c>
      <c r="CA704">
        <v>0</v>
      </c>
    </row>
    <row r="705" spans="40:79" x14ac:dyDescent="0.25">
      <c r="AN705" t="str">
        <v>Denmark</v>
      </c>
      <c r="AO705" s="7">
        <v>77.7</v>
      </c>
      <c r="AP705" s="7">
        <v>81.355946937082706</v>
      </c>
      <c r="AQ705" s="7">
        <v>-3.6559469370827031</v>
      </c>
      <c r="AR705" s="7">
        <v>4.0198135839381744E-3</v>
      </c>
      <c r="AS705" s="7">
        <v>-0.59748119355176255</v>
      </c>
      <c r="AT705" s="7">
        <v>2.881599963909073E-4</v>
      </c>
      <c r="AU705" s="7">
        <v>-0.65534037858484806</v>
      </c>
      <c r="AV705" s="7">
        <v>-0.3395213254183827</v>
      </c>
      <c r="AW705" s="7">
        <v>0.77296907671119841</v>
      </c>
      <c r="AX705" s="7">
        <v>-3.6707024767613841</v>
      </c>
      <c r="AY705" s="7" t="e">
        <v>#N/A</v>
      </c>
      <c r="AZ705" s="7">
        <v>81.355946937082706</v>
      </c>
      <c r="BA705" s="7">
        <v>-3.6559469370827031</v>
      </c>
      <c r="BU705" t="b">
        <v>1</v>
      </c>
      <c r="BW705">
        <v>1</v>
      </c>
      <c r="BX705">
        <v>0</v>
      </c>
      <c r="BY705">
        <v>12</v>
      </c>
      <c r="BZ705">
        <v>13.47</v>
      </c>
      <c r="CA705">
        <v>0</v>
      </c>
    </row>
    <row r="706" spans="40:79" x14ac:dyDescent="0.25">
      <c r="AN706" t="str">
        <v>Denmark</v>
      </c>
      <c r="AO706" s="7">
        <v>77.3</v>
      </c>
      <c r="AP706" s="7">
        <v>81.473436112089459</v>
      </c>
      <c r="AQ706" s="7">
        <v>-4.1734361120894619</v>
      </c>
      <c r="AR706" s="7">
        <v>2.9543957035182513E-3</v>
      </c>
      <c r="AS706" s="7">
        <v>-0.68168849385297858</v>
      </c>
      <c r="AT706" s="7">
        <v>2.7539469043861848E-4</v>
      </c>
      <c r="AU706" s="7">
        <v>-0.65534037858484806</v>
      </c>
      <c r="AV706" s="7">
        <v>-0.33893541607090344</v>
      </c>
      <c r="AW706" s="7">
        <v>0.82564429014738461</v>
      </c>
      <c r="AX706" s="7">
        <v>-4.1858026293935175</v>
      </c>
      <c r="AY706" s="7" t="e">
        <v>#N/A</v>
      </c>
      <c r="AZ706" s="7">
        <v>81.473436112089459</v>
      </c>
      <c r="BA706" s="7">
        <v>-4.1734361120894619</v>
      </c>
      <c r="BU706" t="b">
        <v>1</v>
      </c>
      <c r="BW706">
        <v>1</v>
      </c>
      <c r="BX706">
        <v>0</v>
      </c>
      <c r="BY706">
        <v>123</v>
      </c>
      <c r="BZ706">
        <v>13.36</v>
      </c>
      <c r="CA706">
        <v>0</v>
      </c>
    </row>
    <row r="707" spans="40:79" x14ac:dyDescent="0.25">
      <c r="AN707" t="str">
        <v>Denmark</v>
      </c>
      <c r="AO707" s="7">
        <v>77</v>
      </c>
      <c r="AP707" s="7">
        <v>83.797014670847631</v>
      </c>
      <c r="AQ707" s="7">
        <v>-6.7970146708476307</v>
      </c>
      <c r="AR707" s="7">
        <v>2.603113885186208E-3</v>
      </c>
      <c r="AS707" s="7">
        <v>-1.1100279363564036</v>
      </c>
      <c r="AT707" s="7">
        <v>6.4316584629252327E-4</v>
      </c>
      <c r="AU707" s="7">
        <v>-0.65080298267008097</v>
      </c>
      <c r="AV707" s="7">
        <v>-0.33809355468212338</v>
      </c>
      <c r="AW707" s="7">
        <v>1.0535786332098822</v>
      </c>
      <c r="AX707" s="7">
        <v>-6.8147542522658355</v>
      </c>
      <c r="AY707" s="7" t="e">
        <v>#N/A</v>
      </c>
      <c r="AZ707" s="7">
        <v>83.797014670847631</v>
      </c>
      <c r="BA707" s="7">
        <v>-6.7970146708476307</v>
      </c>
      <c r="BU707" t="b">
        <v>1</v>
      </c>
      <c r="BW707">
        <v>1</v>
      </c>
      <c r="BX707">
        <v>0</v>
      </c>
      <c r="BY707">
        <v>126</v>
      </c>
      <c r="BZ707">
        <v>13.22</v>
      </c>
      <c r="CA707">
        <v>0</v>
      </c>
    </row>
    <row r="708" spans="40:79" x14ac:dyDescent="0.25">
      <c r="AN708" t="str">
        <v>Denmark</v>
      </c>
      <c r="AO708" s="7">
        <v>77</v>
      </c>
      <c r="AP708" s="7">
        <v>81.363138954015412</v>
      </c>
      <c r="AQ708" s="7">
        <v>-4.3631389540154117</v>
      </c>
      <c r="AR708" s="7">
        <v>3.0208289398374871E-3</v>
      </c>
      <c r="AS708" s="7">
        <v>-0.71269827453671775</v>
      </c>
      <c r="AT708" s="7">
        <v>3.0780910242957007E-4</v>
      </c>
      <c r="AU708" s="7">
        <v>-0.65080298267008097</v>
      </c>
      <c r="AV708" s="7">
        <v>-0.3361378210447204</v>
      </c>
      <c r="AW708" s="7">
        <v>0.84421459033631829</v>
      </c>
      <c r="AX708" s="7">
        <v>-4.3763591864971056</v>
      </c>
      <c r="AY708" s="7" t="e">
        <v>#N/A</v>
      </c>
      <c r="AZ708" s="7">
        <v>81.363138954015412</v>
      </c>
      <c r="BA708" s="7">
        <v>-4.3631389540154117</v>
      </c>
      <c r="BU708" t="b">
        <v>0</v>
      </c>
      <c r="BW708">
        <v>1</v>
      </c>
      <c r="BX708">
        <v>1</v>
      </c>
      <c r="BY708">
        <v>139</v>
      </c>
      <c r="BZ708">
        <v>0</v>
      </c>
      <c r="CA708">
        <v>0</v>
      </c>
    </row>
    <row r="709" spans="40:79" x14ac:dyDescent="0.25">
      <c r="AN709" t="str">
        <v>Denmark</v>
      </c>
      <c r="AO709" s="7">
        <v>76.900000000000006</v>
      </c>
      <c r="AP709" s="7">
        <v>81.399001154422933</v>
      </c>
      <c r="AQ709" s="7">
        <v>-4.4990011544229276</v>
      </c>
      <c r="AR709" s="7">
        <v>3.0530878491759274E-3</v>
      </c>
      <c r="AS709" s="7">
        <v>-0.73490261704398729</v>
      </c>
      <c r="AT709" s="7">
        <v>3.3079341209843601E-4</v>
      </c>
      <c r="AU709" s="7">
        <v>-0.65080298267008097</v>
      </c>
      <c r="AV709" s="7">
        <v>-0.33489616115256771</v>
      </c>
      <c r="AW709" s="7">
        <v>0.85726461319944103</v>
      </c>
      <c r="AX709" s="7">
        <v>-4.5127790653533735</v>
      </c>
      <c r="AY709" s="7" t="e">
        <v>#N/A</v>
      </c>
      <c r="AZ709" s="7">
        <v>81.399001154422933</v>
      </c>
      <c r="BA709" s="7">
        <v>-4.4990011544229276</v>
      </c>
      <c r="BU709" t="b">
        <v>1</v>
      </c>
      <c r="BW709">
        <v>1</v>
      </c>
      <c r="BX709">
        <v>1</v>
      </c>
      <c r="BY709">
        <v>142</v>
      </c>
      <c r="BZ709">
        <v>0.01</v>
      </c>
      <c r="CA709">
        <v>0</v>
      </c>
    </row>
    <row r="710" spans="40:79" x14ac:dyDescent="0.25">
      <c r="AN710" t="str">
        <v>Djibouti</v>
      </c>
      <c r="AO710" s="7">
        <v>63</v>
      </c>
      <c r="AP710" s="7">
        <v>62.580250508202703</v>
      </c>
      <c r="AQ710" s="7">
        <v>0.41974949179729748</v>
      </c>
      <c r="AR710" s="7">
        <v>8.9973696882396533E-4</v>
      </c>
      <c r="AS710" s="7">
        <v>6.8491290307114525E-2</v>
      </c>
      <c r="AT710" s="7">
        <v>8.4490364483245767E-7</v>
      </c>
      <c r="AU710" s="7">
        <v>-0.65080298267008097</v>
      </c>
      <c r="AV710" s="7">
        <v>-0.33406830446752322</v>
      </c>
      <c r="AW710" s="7">
        <v>0.26170840702414305</v>
      </c>
      <c r="AX710" s="7">
        <v>0.42012749603710148</v>
      </c>
      <c r="AY710" s="7" t="e">
        <v>#N/A</v>
      </c>
      <c r="AZ710" s="7">
        <v>62.580250508202703</v>
      </c>
      <c r="BA710" s="7">
        <v>0.41974949179729748</v>
      </c>
      <c r="BU710" t="b">
        <v>1</v>
      </c>
      <c r="BW710">
        <v>1</v>
      </c>
      <c r="BX710">
        <v>1</v>
      </c>
      <c r="BY710">
        <v>146</v>
      </c>
      <c r="BZ710">
        <v>3.35</v>
      </c>
      <c r="CA710">
        <v>0</v>
      </c>
    </row>
    <row r="711" spans="40:79" x14ac:dyDescent="0.25">
      <c r="AN711" t="str">
        <v>Djibouti</v>
      </c>
      <c r="AO711" s="7">
        <v>62.7</v>
      </c>
      <c r="AP711" s="7">
        <v>62.584453442299974</v>
      </c>
      <c r="AQ711" s="7">
        <v>0.11554655770002853</v>
      </c>
      <c r="AR711" s="7">
        <v>8.8555737073616803E-4</v>
      </c>
      <c r="AS711" s="7">
        <v>1.8853808816803569E-2</v>
      </c>
      <c r="AT711" s="7">
        <v>6.3012927765173959E-8</v>
      </c>
      <c r="AU711" s="7">
        <v>-0.65080298267008097</v>
      </c>
      <c r="AV711" s="7">
        <v>-0.33333889467010663</v>
      </c>
      <c r="AW711" s="7">
        <v>0.1373091723695237</v>
      </c>
      <c r="AX711" s="7">
        <v>0.11564897149915766</v>
      </c>
      <c r="AY711" s="7" t="e">
        <v>#N/A</v>
      </c>
      <c r="AZ711" s="7">
        <v>62.584453442299974</v>
      </c>
      <c r="BA711" s="7">
        <v>0.11554655770002853</v>
      </c>
      <c r="BU711" t="b">
        <v>1</v>
      </c>
      <c r="BW711">
        <v>1</v>
      </c>
      <c r="BX711">
        <v>1</v>
      </c>
      <c r="BY711">
        <v>149</v>
      </c>
      <c r="BZ711">
        <v>3.61</v>
      </c>
      <c r="CA711">
        <v>0</v>
      </c>
    </row>
    <row r="712" spans="40:79" x14ac:dyDescent="0.25">
      <c r="AN712" t="str">
        <v>Djibouti</v>
      </c>
      <c r="AO712" s="7">
        <v>62.2</v>
      </c>
      <c r="AP712" s="7">
        <v>62.262828172751874</v>
      </c>
      <c r="AQ712" s="7">
        <v>-6.2828172751871136E-2</v>
      </c>
      <c r="AR712" s="7">
        <v>9.149804845317985E-4</v>
      </c>
      <c r="AS712" s="7">
        <v>-1.0251865770500045E-2</v>
      </c>
      <c r="AT712" s="7">
        <v>1.9250641318117086E-8</v>
      </c>
      <c r="AU712" s="7">
        <v>-0.65080298267008097</v>
      </c>
      <c r="AV712" s="7">
        <v>-0.33020215658471624</v>
      </c>
      <c r="AW712" s="7">
        <v>0.10125149762102309</v>
      </c>
      <c r="AX712" s="7">
        <v>-6.288571195106224E-2</v>
      </c>
      <c r="AY712" s="7" t="e">
        <v>#N/A</v>
      </c>
      <c r="AZ712" s="7">
        <v>62.262828172751874</v>
      </c>
      <c r="BA712" s="7">
        <v>-6.2828172751871136E-2</v>
      </c>
      <c r="BU712" t="b">
        <v>1</v>
      </c>
      <c r="BW712">
        <v>1</v>
      </c>
      <c r="BX712">
        <v>1</v>
      </c>
      <c r="BY712">
        <v>153</v>
      </c>
      <c r="BZ712">
        <v>3.39</v>
      </c>
      <c r="CA712">
        <v>0</v>
      </c>
    </row>
    <row r="713" spans="40:79" x14ac:dyDescent="0.25">
      <c r="AN713" t="str">
        <v>Djibouti</v>
      </c>
      <c r="AO713" s="7">
        <v>61.8</v>
      </c>
      <c r="AP713" s="7">
        <v>61.871906437211358</v>
      </c>
      <c r="AQ713" s="7">
        <v>-7.1906437211360696E-2</v>
      </c>
      <c r="AR713" s="7">
        <v>9.6026928615552487E-4</v>
      </c>
      <c r="AS713" s="7">
        <v>-1.1733459987484882E-2</v>
      </c>
      <c r="AT713" s="7">
        <v>2.6466253464600405E-8</v>
      </c>
      <c r="AU713" s="7">
        <v>-0.64402188417373418</v>
      </c>
      <c r="AV713" s="7">
        <v>-0.32786709815219445</v>
      </c>
      <c r="AW713" s="7">
        <v>0.10832109668704837</v>
      </c>
      <c r="AX713" s="7">
        <v>-7.1975553124380101E-2</v>
      </c>
      <c r="AY713" s="7" t="e">
        <v>#N/A</v>
      </c>
      <c r="AZ713" s="7">
        <v>61.871906437211358</v>
      </c>
      <c r="BA713" s="7">
        <v>-7.1906437211360696E-2</v>
      </c>
      <c r="BU713" t="b">
        <v>1</v>
      </c>
      <c r="BW713">
        <v>1</v>
      </c>
      <c r="BX713">
        <v>1</v>
      </c>
      <c r="BY713">
        <v>157</v>
      </c>
      <c r="BZ713">
        <v>3.12</v>
      </c>
      <c r="CA713">
        <v>0</v>
      </c>
    </row>
    <row r="714" spans="40:79" x14ac:dyDescent="0.25">
      <c r="AN714" t="str">
        <v>Djibouti</v>
      </c>
      <c r="AO714" s="7">
        <v>61.3</v>
      </c>
      <c r="AP714" s="7">
        <v>61.771061043292427</v>
      </c>
      <c r="AQ714" s="7">
        <v>-0.47106104329242982</v>
      </c>
      <c r="AR714" s="7">
        <v>9.7470195899156456E-4</v>
      </c>
      <c r="AS714" s="7">
        <v>-7.6866773577161276E-2</v>
      </c>
      <c r="AT714" s="7">
        <v>1.1529292389073114E-6</v>
      </c>
      <c r="AU714" s="7">
        <v>-0.64402188417373418</v>
      </c>
      <c r="AV714" s="7">
        <v>-0.32743606179659729</v>
      </c>
      <c r="AW714" s="7">
        <v>0.27724857723198737</v>
      </c>
      <c r="AX714" s="7">
        <v>-0.47152063537943906</v>
      </c>
      <c r="AY714" s="7" t="e">
        <v>#N/A</v>
      </c>
      <c r="AZ714" s="7">
        <v>61.771061043292427</v>
      </c>
      <c r="BA714" s="7">
        <v>-0.47106104329242982</v>
      </c>
      <c r="BU714" t="b">
        <v>1</v>
      </c>
      <c r="BW714">
        <v>1</v>
      </c>
      <c r="BX714">
        <v>1</v>
      </c>
      <c r="BY714">
        <v>161</v>
      </c>
      <c r="BZ714">
        <v>3.35</v>
      </c>
      <c r="CA714">
        <v>0</v>
      </c>
    </row>
    <row r="715" spans="40:79" x14ac:dyDescent="0.25">
      <c r="AN715" t="str">
        <v>Djibouti</v>
      </c>
      <c r="AO715" s="7">
        <v>69</v>
      </c>
      <c r="AP715" s="7">
        <v>61.517667995899963</v>
      </c>
      <c r="AQ715" s="7">
        <v>7.4823320041000372</v>
      </c>
      <c r="AR715" s="7">
        <v>9.9280786207912712E-4</v>
      </c>
      <c r="AS715" s="7">
        <v>1.2209626333316801</v>
      </c>
      <c r="AT715" s="7">
        <v>2.9629978358875836E-4</v>
      </c>
      <c r="AU715" s="7">
        <v>-0.64402188417373418</v>
      </c>
      <c r="AV715" s="7">
        <v>-0.32740292978784152</v>
      </c>
      <c r="AW715" s="7">
        <v>1.1049717794277283</v>
      </c>
      <c r="AX715" s="7">
        <v>7.489767904560833</v>
      </c>
      <c r="AY715" s="7" t="e">
        <v>#N/A</v>
      </c>
      <c r="AZ715" s="7">
        <v>61.517667995899963</v>
      </c>
      <c r="BA715" s="7">
        <v>7.4823320041000372</v>
      </c>
      <c r="BU715" t="b">
        <v>1</v>
      </c>
      <c r="BW715">
        <v>1</v>
      </c>
      <c r="BX715">
        <v>1</v>
      </c>
      <c r="BY715">
        <v>164</v>
      </c>
      <c r="BZ715">
        <v>3.16</v>
      </c>
      <c r="CA715">
        <v>0</v>
      </c>
    </row>
    <row r="716" spans="40:79" x14ac:dyDescent="0.25">
      <c r="AN716" t="str">
        <v>Djibouti</v>
      </c>
      <c r="AO716" s="7">
        <v>62</v>
      </c>
      <c r="AP716" s="7">
        <v>61.070904334736205</v>
      </c>
      <c r="AQ716" s="7">
        <v>0.9290956652637945</v>
      </c>
      <c r="AR716" s="7">
        <v>1.0449893188748389E-3</v>
      </c>
      <c r="AS716" s="7">
        <v>0.15161325601695214</v>
      </c>
      <c r="AT716" s="7">
        <v>4.8091715229807645E-6</v>
      </c>
      <c r="AU716" s="7">
        <v>-0.64064242744740874</v>
      </c>
      <c r="AV716" s="7">
        <v>-0.32699464901745501</v>
      </c>
      <c r="AW716" s="7">
        <v>0.38937546920286609</v>
      </c>
      <c r="AX716" s="7">
        <v>0.93006757594649048</v>
      </c>
      <c r="AY716" s="7" t="e">
        <v>#N/A</v>
      </c>
      <c r="AZ716" s="7">
        <v>61.070904334736205</v>
      </c>
      <c r="BA716" s="7">
        <v>0.9290956652637945</v>
      </c>
      <c r="BU716" t="b">
        <v>1</v>
      </c>
      <c r="BW716">
        <v>1</v>
      </c>
      <c r="BX716">
        <v>1</v>
      </c>
      <c r="BY716">
        <v>166</v>
      </c>
      <c r="BZ716">
        <v>3.13</v>
      </c>
      <c r="CA716">
        <v>0</v>
      </c>
    </row>
    <row r="717" spans="40:79" x14ac:dyDescent="0.25">
      <c r="AN717" t="str">
        <v>Djibouti</v>
      </c>
      <c r="AO717" s="7">
        <v>59.8</v>
      </c>
      <c r="AP717" s="7">
        <v>60.653342828522781</v>
      </c>
      <c r="AQ717" s="7">
        <v>-0.8533428285227842</v>
      </c>
      <c r="AR717" s="7">
        <v>1.0895295413245183E-3</v>
      </c>
      <c r="AS717" s="7">
        <v>-0.13925473333163343</v>
      </c>
      <c r="AT717" s="7">
        <v>4.2302143324218898E-6</v>
      </c>
      <c r="AU717" s="7">
        <v>-0.64064242744740874</v>
      </c>
      <c r="AV717" s="7">
        <v>-0.32644765570381956</v>
      </c>
      <c r="AW717" s="7">
        <v>0.37316850527829037</v>
      </c>
      <c r="AX717" s="7">
        <v>-0.8542735848298294</v>
      </c>
      <c r="AY717" s="7" t="e">
        <v>#N/A</v>
      </c>
      <c r="AZ717" s="7">
        <v>60.653342828522781</v>
      </c>
      <c r="BA717" s="7">
        <v>-0.8533428285227842</v>
      </c>
      <c r="BU717" t="b">
        <v>1</v>
      </c>
      <c r="BW717">
        <v>1</v>
      </c>
      <c r="BX717">
        <v>1</v>
      </c>
      <c r="BY717">
        <v>165</v>
      </c>
      <c r="BZ717">
        <v>3.28</v>
      </c>
      <c r="CA717">
        <v>0</v>
      </c>
    </row>
    <row r="718" spans="40:79" x14ac:dyDescent="0.25">
      <c r="AN718" t="str">
        <v>Djibouti</v>
      </c>
      <c r="AO718" s="7">
        <v>59.1</v>
      </c>
      <c r="AP718" s="7">
        <v>72.325717403459549</v>
      </c>
      <c r="AQ718" s="7">
        <v>-13.225717403459548</v>
      </c>
      <c r="AR718" s="7">
        <v>1.213263388008967E-3</v>
      </c>
      <c r="AS718" s="7">
        <v>-2.1584031252995435</v>
      </c>
      <c r="AT718" s="7">
        <v>1.1318202082234022E-3</v>
      </c>
      <c r="AU718" s="7">
        <v>-0.64064242744740874</v>
      </c>
      <c r="AV718" s="7">
        <v>-0.32600044567328235</v>
      </c>
      <c r="AW718" s="7">
        <v>1.4691504774186828</v>
      </c>
      <c r="AX718" s="7">
        <v>-13.24178317417673</v>
      </c>
      <c r="AY718" s="7" t="e">
        <v>#N/A</v>
      </c>
      <c r="AZ718" s="7">
        <v>72.325717403459549</v>
      </c>
      <c r="BA718" s="7">
        <v>-13.225717403459548</v>
      </c>
      <c r="BU718" t="b">
        <v>1</v>
      </c>
      <c r="BW718">
        <v>1</v>
      </c>
      <c r="BX718">
        <v>1</v>
      </c>
      <c r="BY718">
        <v>165</v>
      </c>
      <c r="BZ718">
        <v>3.21</v>
      </c>
      <c r="CA718">
        <v>0</v>
      </c>
    </row>
    <row r="719" spans="40:79" x14ac:dyDescent="0.25">
      <c r="AN719" t="str">
        <v>Djibouti</v>
      </c>
      <c r="AO719" s="7">
        <v>58.6</v>
      </c>
      <c r="AP719" s="7">
        <v>59.967589398111087</v>
      </c>
      <c r="AQ719" s="7">
        <v>-1.367589398111086</v>
      </c>
      <c r="AR719" s="7">
        <v>1.088388532709271E-3</v>
      </c>
      <c r="AS719" s="7">
        <v>-0.22317312785492094</v>
      </c>
      <c r="AT719" s="7">
        <v>1.085352203122876E-5</v>
      </c>
      <c r="AU719" s="7">
        <v>-0.64064242744740874</v>
      </c>
      <c r="AV719" s="7">
        <v>-0.32469504038915575</v>
      </c>
      <c r="AW719" s="7">
        <v>0.47241203186934277</v>
      </c>
      <c r="AX719" s="7">
        <v>-1.3690794885267661</v>
      </c>
      <c r="AY719" s="7" t="e">
        <v>#N/A</v>
      </c>
      <c r="AZ719" s="7">
        <v>59.967589398111087</v>
      </c>
      <c r="BA719" s="7">
        <v>-1.367589398111086</v>
      </c>
      <c r="BU719" t="b">
        <v>1</v>
      </c>
      <c r="BW719">
        <v>1</v>
      </c>
      <c r="BX719">
        <v>1</v>
      </c>
      <c r="BY719">
        <v>165</v>
      </c>
      <c r="BZ719">
        <v>3.13</v>
      </c>
      <c r="CA719">
        <v>0</v>
      </c>
    </row>
    <row r="720" spans="40:79" x14ac:dyDescent="0.25">
      <c r="AN720" t="str">
        <v>Djibouti</v>
      </c>
      <c r="AO720" s="7">
        <v>58.1</v>
      </c>
      <c r="AP720" s="7">
        <v>59.650909279183693</v>
      </c>
      <c r="AQ720" s="7">
        <v>-1.550909279183692</v>
      </c>
      <c r="AR720" s="7">
        <v>1.1553699102165957E-3</v>
      </c>
      <c r="AS720" s="7">
        <v>-0.25309707751932969</v>
      </c>
      <c r="AT720" s="7">
        <v>1.4819289091982993E-5</v>
      </c>
      <c r="AU720" s="7">
        <v>-0.64064242744740874</v>
      </c>
      <c r="AV720" s="7">
        <v>-0.32455467678366151</v>
      </c>
      <c r="AW720" s="7">
        <v>0.5030875445877484</v>
      </c>
      <c r="AX720" s="7">
        <v>-1.5527032257702431</v>
      </c>
      <c r="AY720" s="7" t="e">
        <v>#N/A</v>
      </c>
      <c r="AZ720" s="7">
        <v>59.650909279183693</v>
      </c>
      <c r="BA720" s="7">
        <v>-1.550909279183692</v>
      </c>
      <c r="BU720" t="b">
        <v>1</v>
      </c>
      <c r="BW720">
        <v>1</v>
      </c>
      <c r="BX720">
        <v>1</v>
      </c>
      <c r="BY720">
        <v>165</v>
      </c>
      <c r="BZ720">
        <v>3.13</v>
      </c>
      <c r="CA720">
        <v>0</v>
      </c>
    </row>
    <row r="721" spans="40:79" x14ac:dyDescent="0.25">
      <c r="AN721" t="str">
        <v>Djibouti</v>
      </c>
      <c r="AO721" s="7">
        <v>58</v>
      </c>
      <c r="AP721" s="7">
        <v>59.627531682225914</v>
      </c>
      <c r="AQ721" s="7">
        <v>-1.6275316822259143</v>
      </c>
      <c r="AR721" s="7">
        <v>1.1738747204593834E-3</v>
      </c>
      <c r="AS721" s="7">
        <v>-0.26560375491665184</v>
      </c>
      <c r="AT721" s="7">
        <v>1.6581746581352559E-5</v>
      </c>
      <c r="AU721" s="7">
        <v>-0.64064242744740874</v>
      </c>
      <c r="AV721" s="7">
        <v>-0.32218445779944244</v>
      </c>
      <c r="AW721" s="7">
        <v>0.51536759203179616</v>
      </c>
      <c r="AX721" s="7">
        <v>-1.6294444458693131</v>
      </c>
      <c r="AY721" s="7" t="e">
        <v>#N/A</v>
      </c>
      <c r="AZ721" s="7">
        <v>59.627531682225914</v>
      </c>
      <c r="BA721" s="7">
        <v>-1.6275316822259143</v>
      </c>
      <c r="BU721" t="b">
        <v>1</v>
      </c>
      <c r="BW721">
        <v>1</v>
      </c>
      <c r="BX721">
        <v>1</v>
      </c>
      <c r="BY721">
        <v>167</v>
      </c>
      <c r="BZ721">
        <v>3.08</v>
      </c>
      <c r="CA721">
        <v>0</v>
      </c>
    </row>
    <row r="722" spans="40:79" x14ac:dyDescent="0.25">
      <c r="AN722" t="str">
        <v>Djibouti</v>
      </c>
      <c r="AO722" s="7">
        <v>57.9</v>
      </c>
      <c r="AP722" s="7">
        <v>59.715120102671278</v>
      </c>
      <c r="AQ722" s="7">
        <v>-1.8151201026712798</v>
      </c>
      <c r="AR722" s="7">
        <v>1.1488363392413957E-3</v>
      </c>
      <c r="AS722" s="7">
        <v>-0.29621338720692597</v>
      </c>
      <c r="AT722" s="7">
        <v>2.0183512356642691E-5</v>
      </c>
      <c r="AU722" s="7">
        <v>-0.64064242744740874</v>
      </c>
      <c r="AV722" s="7">
        <v>-0.322148748813124</v>
      </c>
      <c r="AW722" s="7">
        <v>0.54425489176205477</v>
      </c>
      <c r="AX722" s="7">
        <v>-1.817207777001451</v>
      </c>
      <c r="AY722" s="7" t="e">
        <v>#N/A</v>
      </c>
      <c r="AZ722" s="7">
        <v>59.715120102671278</v>
      </c>
      <c r="BA722" s="7">
        <v>-1.8151201026712798</v>
      </c>
      <c r="BU722" t="b">
        <v>1</v>
      </c>
      <c r="BW722">
        <v>1</v>
      </c>
      <c r="BX722">
        <v>1</v>
      </c>
      <c r="BY722">
        <v>177</v>
      </c>
      <c r="BZ722">
        <v>2.5299999999999998</v>
      </c>
      <c r="CA722">
        <v>0</v>
      </c>
    </row>
    <row r="723" spans="40:79" x14ac:dyDescent="0.25">
      <c r="AN723" t="str">
        <v>Djibouti</v>
      </c>
      <c r="AO723" s="7">
        <v>57.7</v>
      </c>
      <c r="AP723" s="7">
        <v>59.6887659740228</v>
      </c>
      <c r="AQ723" s="7">
        <v>-1.9887659740227974</v>
      </c>
      <c r="AR723" s="7">
        <v>1.1712604462293316E-3</v>
      </c>
      <c r="AS723" s="7">
        <v>-0.32455467678366151</v>
      </c>
      <c r="AT723" s="7">
        <v>2.4704051629328626E-5</v>
      </c>
      <c r="AU723" s="7">
        <v>-0.63278530021131807</v>
      </c>
      <c r="AV723" s="7">
        <v>-0.32200075042371856</v>
      </c>
      <c r="AW723" s="7">
        <v>0.56969700436605908</v>
      </c>
      <c r="AX723" s="7">
        <v>-1.9910980684349189</v>
      </c>
      <c r="AY723" s="7" t="e">
        <v>#N/A</v>
      </c>
      <c r="AZ723" s="7">
        <v>59.6887659740228</v>
      </c>
      <c r="BA723" s="7">
        <v>-1.9887659740227974</v>
      </c>
      <c r="BU723" t="b">
        <v>1</v>
      </c>
      <c r="BW723">
        <v>1</v>
      </c>
      <c r="BX723">
        <v>1</v>
      </c>
      <c r="BY723">
        <v>192</v>
      </c>
      <c r="BZ723">
        <v>3.52</v>
      </c>
      <c r="CA723">
        <v>0</v>
      </c>
    </row>
    <row r="724" spans="40:79" x14ac:dyDescent="0.25">
      <c r="AN724" t="str">
        <v>Djibouti</v>
      </c>
      <c r="AO724" s="7">
        <v>57.4</v>
      </c>
      <c r="AP724" s="7">
        <v>59.747114490111194</v>
      </c>
      <c r="AQ724" s="7">
        <v>-2.3471144901111956</v>
      </c>
      <c r="AR724" s="7">
        <v>1.123130794451214E-3</v>
      </c>
      <c r="AS724" s="7">
        <v>-0.38302577680790278</v>
      </c>
      <c r="AT724" s="7">
        <v>3.2991675989302739E-5</v>
      </c>
      <c r="AU724" s="7">
        <v>-0.63278530021131807</v>
      </c>
      <c r="AV724" s="7">
        <v>-0.32076730513169166</v>
      </c>
      <c r="AW724" s="7">
        <v>0.61889076322716496</v>
      </c>
      <c r="AX724" s="7">
        <v>-2.3497535707058272</v>
      </c>
      <c r="AY724" s="7" t="e">
        <v>#N/A</v>
      </c>
      <c r="AZ724" s="7">
        <v>59.747114490111194</v>
      </c>
      <c r="BA724" s="7">
        <v>-2.3471144901111956</v>
      </c>
      <c r="BU724" t="b">
        <v>0</v>
      </c>
      <c r="BW724">
        <v>1</v>
      </c>
      <c r="BX724">
        <v>1</v>
      </c>
      <c r="BY724">
        <v>258</v>
      </c>
      <c r="BZ724">
        <v>0</v>
      </c>
      <c r="CA724">
        <v>0</v>
      </c>
    </row>
    <row r="725" spans="40:79" x14ac:dyDescent="0.25">
      <c r="AN725" t="str">
        <v>Dominican Republic</v>
      </c>
      <c r="AO725" s="7">
        <v>73.599999999999994</v>
      </c>
      <c r="AP725" s="7">
        <v>69.667812854283028</v>
      </c>
      <c r="AQ725" s="7">
        <v>3.9321871457169664</v>
      </c>
      <c r="AR725" s="7">
        <v>7.0482783758450945E-4</v>
      </c>
      <c r="AS725" s="7">
        <v>0.64155957372017869</v>
      </c>
      <c r="AT725" s="7">
        <v>5.8062166281399376E-5</v>
      </c>
      <c r="AU725" s="7">
        <v>-0.63278530021131807</v>
      </c>
      <c r="AV725" s="7">
        <v>-0.31978391067478373</v>
      </c>
      <c r="AW725" s="7">
        <v>0.80097414048156301</v>
      </c>
      <c r="AX725" s="7">
        <v>3.9349606154985683</v>
      </c>
      <c r="AY725" s="7" t="e">
        <v>#N/A</v>
      </c>
      <c r="AZ725" s="7">
        <v>69.667812854283028</v>
      </c>
      <c r="BA725" s="7">
        <v>3.9321871457169664</v>
      </c>
      <c r="BU725" t="b">
        <v>1</v>
      </c>
      <c r="BW725">
        <v>1</v>
      </c>
      <c r="BX725">
        <v>1</v>
      </c>
      <c r="BY725">
        <v>266</v>
      </c>
      <c r="BZ725">
        <v>0.01</v>
      </c>
      <c r="CA725">
        <v>0</v>
      </c>
    </row>
    <row r="726" spans="40:79" x14ac:dyDescent="0.25">
      <c r="AN726" t="str">
        <v>Dominican Republic</v>
      </c>
      <c r="AO726" s="7">
        <v>73.400000000000006</v>
      </c>
      <c r="AP726" s="7">
        <v>68.934149426060287</v>
      </c>
      <c r="AQ726" s="7">
        <v>4.4658505739397185</v>
      </c>
      <c r="AR726" s="7">
        <v>6.8484696489793187E-4</v>
      </c>
      <c r="AS726" s="7">
        <v>0.72862263185643406</v>
      </c>
      <c r="AT726" s="7">
        <v>7.2765643072495006E-5</v>
      </c>
      <c r="AU726" s="7">
        <v>-0.63278530021131807</v>
      </c>
      <c r="AV726" s="7">
        <v>-0.31769210827413208</v>
      </c>
      <c r="AW726" s="7">
        <v>0.85359395022248963</v>
      </c>
      <c r="AX726" s="7">
        <v>4.4689110941389378</v>
      </c>
      <c r="AY726" s="7" t="e">
        <v>#N/A</v>
      </c>
      <c r="AZ726" s="7">
        <v>68.934149426060287</v>
      </c>
      <c r="BA726" s="7">
        <v>4.4658505739397185</v>
      </c>
      <c r="BU726" t="b">
        <v>1</v>
      </c>
      <c r="BW726">
        <v>1</v>
      </c>
      <c r="BX726">
        <v>1</v>
      </c>
      <c r="BY726">
        <v>272</v>
      </c>
      <c r="BZ726">
        <v>0.01</v>
      </c>
      <c r="CA726">
        <v>0</v>
      </c>
    </row>
    <row r="727" spans="40:79" x14ac:dyDescent="0.25">
      <c r="AN727" t="str">
        <v>Dominican Republic</v>
      </c>
      <c r="AO727" s="7">
        <v>72.099999999999994</v>
      </c>
      <c r="AP727" s="7">
        <v>68.643775195079073</v>
      </c>
      <c r="AQ727" s="7">
        <v>3.4562248049209217</v>
      </c>
      <c r="AR727" s="7">
        <v>6.6729763877578288E-4</v>
      </c>
      <c r="AS727" s="7">
        <v>0.56389291580907763</v>
      </c>
      <c r="AT727" s="7">
        <v>4.2465159666502575E-5</v>
      </c>
      <c r="AU727" s="7">
        <v>-0.63278530021131807</v>
      </c>
      <c r="AV727" s="7">
        <v>-0.31723474959528153</v>
      </c>
      <c r="AW727" s="7">
        <v>0.75092803637171357</v>
      </c>
      <c r="AX727" s="7">
        <v>3.4585326756089847</v>
      </c>
      <c r="AY727" s="7" t="e">
        <v>#N/A</v>
      </c>
      <c r="AZ727" s="7">
        <v>68.643775195079073</v>
      </c>
      <c r="BA727" s="7">
        <v>3.4562248049209217</v>
      </c>
      <c r="BU727" t="b">
        <v>1</v>
      </c>
      <c r="BW727">
        <v>1</v>
      </c>
      <c r="BX727">
        <v>1</v>
      </c>
      <c r="BY727">
        <v>277</v>
      </c>
      <c r="BZ727">
        <v>0.01</v>
      </c>
      <c r="CA727">
        <v>0</v>
      </c>
    </row>
    <row r="728" spans="40:79" x14ac:dyDescent="0.25">
      <c r="AN728" t="str">
        <v>Dominican Republic</v>
      </c>
      <c r="AO728" s="7">
        <v>73.099999999999994</v>
      </c>
      <c r="AP728" s="7">
        <v>75.633942055012312</v>
      </c>
      <c r="AQ728" s="7">
        <v>-2.533942055012318</v>
      </c>
      <c r="AR728" s="7">
        <v>1.355560914468837E-3</v>
      </c>
      <c r="AS728" s="7">
        <v>-0.41356229911957992</v>
      </c>
      <c r="AT728" s="7">
        <v>4.6432281943995486E-5</v>
      </c>
      <c r="AU728" s="7">
        <v>-0.63278530021131807</v>
      </c>
      <c r="AV728" s="7">
        <v>-0.31652554163283547</v>
      </c>
      <c r="AW728" s="7">
        <v>0.64308809592432969</v>
      </c>
      <c r="AX728" s="7">
        <v>-2.5373816303755463</v>
      </c>
      <c r="AY728" s="7" t="e">
        <v>#N/A</v>
      </c>
      <c r="AZ728" s="7">
        <v>75.633942055012312</v>
      </c>
      <c r="BA728" s="7">
        <v>-2.533942055012318</v>
      </c>
      <c r="BU728" t="b">
        <v>1</v>
      </c>
      <c r="BW728">
        <v>1</v>
      </c>
      <c r="BX728">
        <v>1</v>
      </c>
      <c r="BY728">
        <v>278</v>
      </c>
      <c r="BZ728">
        <v>1.82</v>
      </c>
      <c r="CA728">
        <v>0</v>
      </c>
    </row>
    <row r="729" spans="40:79" x14ac:dyDescent="0.25">
      <c r="AN729" t="str">
        <v>Dominican Republic</v>
      </c>
      <c r="AO729" s="7">
        <v>72.7</v>
      </c>
      <c r="AP729" s="7">
        <v>68.915025355281756</v>
      </c>
      <c r="AQ729" s="7">
        <v>3.7849746447182469</v>
      </c>
      <c r="AR729" s="7">
        <v>6.7445113675013775E-4</v>
      </c>
      <c r="AS729" s="7">
        <v>0.6175315982633941</v>
      </c>
      <c r="AT729" s="7">
        <v>5.147446783722642E-5</v>
      </c>
      <c r="AU729" s="7">
        <v>-0.63278530021131807</v>
      </c>
      <c r="AV729" s="7">
        <v>-0.31601008993311874</v>
      </c>
      <c r="AW729" s="7">
        <v>0.78583178751142035</v>
      </c>
      <c r="AX729" s="7">
        <v>3.7875291480576285</v>
      </c>
      <c r="AY729" s="7" t="e">
        <v>#N/A</v>
      </c>
      <c r="AZ729" s="7">
        <v>68.915025355281756</v>
      </c>
      <c r="BA729" s="7">
        <v>3.7849746447182469</v>
      </c>
      <c r="BU729" t="b">
        <v>1</v>
      </c>
      <c r="BW729">
        <v>1</v>
      </c>
      <c r="BX729">
        <v>1</v>
      </c>
      <c r="BY729">
        <v>283</v>
      </c>
      <c r="BZ729">
        <v>1.81</v>
      </c>
      <c r="CA729">
        <v>0</v>
      </c>
    </row>
    <row r="730" spans="40:79" x14ac:dyDescent="0.25">
      <c r="AN730" t="str">
        <v>Dominican Republic</v>
      </c>
      <c r="AO730" s="7">
        <v>73.599999999999994</v>
      </c>
      <c r="AP730" s="7">
        <v>69.278651037088736</v>
      </c>
      <c r="AQ730" s="7">
        <v>4.3213489629112587</v>
      </c>
      <c r="AR730" s="7">
        <v>6.8650245122245715E-4</v>
      </c>
      <c r="AS730" s="7">
        <v>0.70504715964943021</v>
      </c>
      <c r="AT730" s="7">
        <v>6.8297792881966666E-5</v>
      </c>
      <c r="AU730" s="7">
        <v>-0.62496704503632505</v>
      </c>
      <c r="AV730" s="7">
        <v>-0.31561615901662721</v>
      </c>
      <c r="AW730" s="7">
        <v>0.8396708638802648</v>
      </c>
      <c r="AX730" s="7">
        <v>4.3243176175555753</v>
      </c>
      <c r="AY730" s="7" t="e">
        <v>#N/A</v>
      </c>
      <c r="AZ730" s="7">
        <v>69.278651037088736</v>
      </c>
      <c r="BA730" s="7">
        <v>4.3213489629112587</v>
      </c>
      <c r="BU730" t="b">
        <v>1</v>
      </c>
      <c r="BW730">
        <v>1</v>
      </c>
      <c r="BX730">
        <v>1</v>
      </c>
      <c r="BY730">
        <v>292</v>
      </c>
      <c r="BZ730">
        <v>2.13</v>
      </c>
      <c r="CA730">
        <v>0</v>
      </c>
    </row>
    <row r="731" spans="40:79" x14ac:dyDescent="0.25">
      <c r="AN731" t="str">
        <v>Dominican Republic</v>
      </c>
      <c r="AO731" s="7">
        <v>73.3</v>
      </c>
      <c r="AP731" s="7">
        <v>68.799032615476946</v>
      </c>
      <c r="AQ731" s="7">
        <v>4.5009673845230509</v>
      </c>
      <c r="AR731" s="7">
        <v>7.1840108114145328E-4</v>
      </c>
      <c r="AS731" s="7">
        <v>0.73436441879995518</v>
      </c>
      <c r="AT731" s="7">
        <v>7.7541167458969334E-5</v>
      </c>
      <c r="AU731" s="7">
        <v>-0.62496704503632505</v>
      </c>
      <c r="AV731" s="7">
        <v>-0.31467366097707644</v>
      </c>
      <c r="AW731" s="7">
        <v>0.85695065132127368</v>
      </c>
      <c r="AX731" s="7">
        <v>4.504203208978061</v>
      </c>
      <c r="AY731" s="7" t="e">
        <v>#N/A</v>
      </c>
      <c r="AZ731" s="7">
        <v>68.799032615476946</v>
      </c>
      <c r="BA731" s="7">
        <v>4.5009673845230509</v>
      </c>
      <c r="BU731" t="b">
        <v>1</v>
      </c>
      <c r="BW731">
        <v>1</v>
      </c>
      <c r="BX731">
        <v>1</v>
      </c>
      <c r="BY731">
        <v>295</v>
      </c>
      <c r="BZ731">
        <v>2.09</v>
      </c>
      <c r="CA731">
        <v>0</v>
      </c>
    </row>
    <row r="732" spans="40:79" x14ac:dyDescent="0.25">
      <c r="AN732" t="str">
        <v>Dominican Republic</v>
      </c>
      <c r="AO732" s="7">
        <v>72.900000000000006</v>
      </c>
      <c r="AP732" s="7">
        <v>68.655256827355259</v>
      </c>
      <c r="AQ732" s="7">
        <v>4.2447431726447462</v>
      </c>
      <c r="AR732" s="7">
        <v>6.9939216848336893E-4</v>
      </c>
      <c r="AS732" s="7">
        <v>0.69255305328269245</v>
      </c>
      <c r="AT732" s="7">
        <v>6.7136810571658624E-5</v>
      </c>
      <c r="AU732" s="7">
        <v>-0.62496704503632505</v>
      </c>
      <c r="AV732" s="7">
        <v>-0.3133734501080932</v>
      </c>
      <c r="AW732" s="7">
        <v>0.83219772487233612</v>
      </c>
      <c r="AX732" s="7">
        <v>4.2477139905436898</v>
      </c>
      <c r="AY732" s="7" t="e">
        <v>#N/A</v>
      </c>
      <c r="AZ732" s="7">
        <v>68.655256827355259</v>
      </c>
      <c r="BA732" s="7">
        <v>4.2447431726447462</v>
      </c>
      <c r="BU732" t="b">
        <v>1</v>
      </c>
      <c r="BW732">
        <v>1</v>
      </c>
      <c r="BX732">
        <v>1</v>
      </c>
      <c r="BY732">
        <v>299</v>
      </c>
      <c r="BZ732">
        <v>1.52</v>
      </c>
      <c r="CA732">
        <v>0</v>
      </c>
    </row>
    <row r="733" spans="40:79" x14ac:dyDescent="0.25">
      <c r="AN733" t="str">
        <v>Dominican Republic</v>
      </c>
      <c r="AO733" s="7">
        <v>72.3</v>
      </c>
      <c r="AP733" s="7">
        <v>68.260845907346251</v>
      </c>
      <c r="AQ733" s="7">
        <v>4.0391540926537459</v>
      </c>
      <c r="AR733" s="7">
        <v>7.0002205653612237E-4</v>
      </c>
      <c r="AS733" s="7">
        <v>0.65901027868845941</v>
      </c>
      <c r="AT733" s="7">
        <v>6.0845745809173118E-5</v>
      </c>
      <c r="AU733" s="7">
        <v>-0.62496704503632505</v>
      </c>
      <c r="AV733" s="7">
        <v>-0.31237277339649322</v>
      </c>
      <c r="AW733" s="7">
        <v>0.81179448057279835</v>
      </c>
      <c r="AX733" s="7">
        <v>4.0419835703051161</v>
      </c>
      <c r="AY733" s="7" t="e">
        <v>#N/A</v>
      </c>
      <c r="AZ733" s="7">
        <v>68.260845907346251</v>
      </c>
      <c r="BA733" s="7">
        <v>4.0391540926537459</v>
      </c>
      <c r="BU733" t="b">
        <v>1</v>
      </c>
      <c r="BW733">
        <v>1</v>
      </c>
      <c r="BX733">
        <v>1</v>
      </c>
      <c r="BY733">
        <v>36</v>
      </c>
      <c r="BZ733">
        <v>1.53</v>
      </c>
      <c r="CA733">
        <v>0</v>
      </c>
    </row>
    <row r="734" spans="40:79" x14ac:dyDescent="0.25">
      <c r="AN734" t="str">
        <v>Dominican Republic</v>
      </c>
      <c r="AO734" s="7">
        <v>69.7</v>
      </c>
      <c r="AP734" s="7">
        <v>74.688267982075118</v>
      </c>
      <c r="AQ734" s="7">
        <v>-4.988267982075115</v>
      </c>
      <c r="AR734" s="7">
        <v>1.2477624829771645E-3</v>
      </c>
      <c r="AS734" s="7">
        <v>-0.81408658788753185</v>
      </c>
      <c r="AT734" s="7">
        <v>1.655942884335324E-4</v>
      </c>
      <c r="AU734" s="7">
        <v>-0.6205165930976092</v>
      </c>
      <c r="AV734" s="7">
        <v>-0.31181310695211661</v>
      </c>
      <c r="AW734" s="7">
        <v>0.9022674702589758</v>
      </c>
      <c r="AX734" s="7">
        <v>-4.994499931711136</v>
      </c>
      <c r="AY734" s="7" t="e">
        <v>#N/A</v>
      </c>
      <c r="AZ734" s="7">
        <v>74.688267982075118</v>
      </c>
      <c r="BA734" s="7">
        <v>-4.988267982075115</v>
      </c>
      <c r="BU734" t="b">
        <v>1</v>
      </c>
      <c r="BW734">
        <v>1</v>
      </c>
      <c r="BX734">
        <v>1</v>
      </c>
      <c r="BY734">
        <v>314</v>
      </c>
      <c r="BZ734">
        <v>1.43</v>
      </c>
      <c r="CA734">
        <v>0</v>
      </c>
    </row>
    <row r="735" spans="40:79" x14ac:dyDescent="0.25">
      <c r="AN735" t="str">
        <v>Dominican Republic</v>
      </c>
      <c r="AO735" s="7">
        <v>69.3</v>
      </c>
      <c r="AP735" s="7">
        <v>66.167681815811591</v>
      </c>
      <c r="AQ735" s="7">
        <v>3.1323181841884065</v>
      </c>
      <c r="AR735" s="7">
        <v>5.7085869246915996E-4</v>
      </c>
      <c r="AS735" s="7">
        <v>0.51102197149742534</v>
      </c>
      <c r="AT735" s="7">
        <v>2.9832232283066132E-5</v>
      </c>
      <c r="AU735" s="7">
        <v>-0.6205165930976092</v>
      </c>
      <c r="AV735" s="7">
        <v>-0.31131966315430104</v>
      </c>
      <c r="AW735" s="7">
        <v>0.71485800792704657</v>
      </c>
      <c r="AX735" s="7">
        <v>3.134107316593215</v>
      </c>
      <c r="AY735" s="7" t="e">
        <v>#N/A</v>
      </c>
      <c r="AZ735" s="7">
        <v>66.167681815811591</v>
      </c>
      <c r="BA735" s="7">
        <v>3.1323181841884065</v>
      </c>
      <c r="BU735" t="b">
        <v>1</v>
      </c>
      <c r="BW735">
        <v>1</v>
      </c>
      <c r="BX735">
        <v>1</v>
      </c>
      <c r="BY735">
        <v>323</v>
      </c>
      <c r="BZ735">
        <v>1.44</v>
      </c>
      <c r="CA735">
        <v>0</v>
      </c>
    </row>
    <row r="736" spans="40:79" x14ac:dyDescent="0.25">
      <c r="AN736" t="str">
        <v>Dominican Republic</v>
      </c>
      <c r="AO736" s="7">
        <v>73</v>
      </c>
      <c r="AP736" s="7">
        <v>75.186805802324301</v>
      </c>
      <c r="AQ736" s="7">
        <v>-2.1868058023243009</v>
      </c>
      <c r="AR736" s="7">
        <v>1.4046099369587573E-3</v>
      </c>
      <c r="AS736" s="7">
        <v>-0.35691528303146425</v>
      </c>
      <c r="AT736" s="7">
        <v>3.5836572407523548E-5</v>
      </c>
      <c r="AU736" s="7">
        <v>-0.6205165930976092</v>
      </c>
      <c r="AV736" s="7">
        <v>-0.30652430976457962</v>
      </c>
      <c r="AW736" s="7">
        <v>0.59742387216403081</v>
      </c>
      <c r="AX736" s="7">
        <v>-2.1898817319657846</v>
      </c>
      <c r="AY736" s="7" t="e">
        <v>#N/A</v>
      </c>
      <c r="AZ736" s="7">
        <v>75.186805802324301</v>
      </c>
      <c r="BA736" s="7">
        <v>-2.1868058023243009</v>
      </c>
      <c r="BU736" t="b">
        <v>1</v>
      </c>
      <c r="BW736">
        <v>1</v>
      </c>
      <c r="BX736">
        <v>1</v>
      </c>
      <c r="BY736">
        <v>332</v>
      </c>
      <c r="BZ736">
        <v>1.83</v>
      </c>
      <c r="CA736">
        <v>0</v>
      </c>
    </row>
    <row r="737" spans="40:79" x14ac:dyDescent="0.25">
      <c r="AN737" t="str">
        <v>Dominican Republic</v>
      </c>
      <c r="AO737" s="7">
        <v>71.400000000000006</v>
      </c>
      <c r="AP737" s="7">
        <v>67.647523647342339</v>
      </c>
      <c r="AQ737" s="7">
        <v>3.7524763526576663</v>
      </c>
      <c r="AR737" s="7">
        <v>7.6949470100324386E-4</v>
      </c>
      <c r="AS737" s="7">
        <v>0.61225850636744183</v>
      </c>
      <c r="AT737" s="7">
        <v>5.7735057203196805E-5</v>
      </c>
      <c r="AU737" s="7">
        <v>-0.6205165930976092</v>
      </c>
      <c r="AV737" s="7">
        <v>-0.30458184654125697</v>
      </c>
      <c r="AW737" s="7">
        <v>0.78246949229183482</v>
      </c>
      <c r="AX737" s="7">
        <v>3.755366086961911</v>
      </c>
      <c r="AY737" s="7" t="e">
        <v>#N/A</v>
      </c>
      <c r="AZ737" s="7">
        <v>67.647523647342339</v>
      </c>
      <c r="BA737" s="7">
        <v>3.7524763526576663</v>
      </c>
      <c r="BU737" t="b">
        <v>1</v>
      </c>
      <c r="BW737">
        <v>1</v>
      </c>
      <c r="BX737">
        <v>1</v>
      </c>
      <c r="BY737">
        <v>341</v>
      </c>
      <c r="BZ737">
        <v>1.85</v>
      </c>
      <c r="CA737">
        <v>0</v>
      </c>
    </row>
    <row r="738" spans="40:79" x14ac:dyDescent="0.25">
      <c r="AN738" t="str">
        <v>Dominican Republic</v>
      </c>
      <c r="AO738" s="7">
        <v>71.2</v>
      </c>
      <c r="AP738" s="7">
        <v>67.783097788853908</v>
      </c>
      <c r="AQ738" s="7">
        <v>3.4169022111460947</v>
      </c>
      <c r="AR738" s="7">
        <v>6.8758984021030352E-4</v>
      </c>
      <c r="AS738" s="7">
        <v>0.55748298277867203</v>
      </c>
      <c r="AT738" s="7">
        <v>4.2768241709404934E-5</v>
      </c>
      <c r="AU738" s="7">
        <v>-0.6205165930976092</v>
      </c>
      <c r="AV738" s="7">
        <v>-0.30370346788782288</v>
      </c>
      <c r="AW738" s="7">
        <v>0.7466478304921752</v>
      </c>
      <c r="AX738" s="7">
        <v>3.4192532549453012</v>
      </c>
      <c r="AY738" s="7" t="e">
        <v>#N/A</v>
      </c>
      <c r="AZ738" s="7">
        <v>67.783097788853908</v>
      </c>
      <c r="BA738" s="7">
        <v>3.4169022111460947</v>
      </c>
      <c r="BU738" t="b">
        <v>1</v>
      </c>
      <c r="BW738">
        <v>1</v>
      </c>
      <c r="BX738">
        <v>1</v>
      </c>
      <c r="BY738">
        <v>34</v>
      </c>
      <c r="BZ738">
        <v>1.9</v>
      </c>
      <c r="CA738">
        <v>0</v>
      </c>
    </row>
    <row r="739" spans="40:79" x14ac:dyDescent="0.25">
      <c r="AN739" t="str">
        <v>Dominican Republic</v>
      </c>
      <c r="AO739" s="7">
        <v>72</v>
      </c>
      <c r="AP739" s="7">
        <v>68.305109725671571</v>
      </c>
      <c r="AQ739" s="7">
        <v>3.6948902743284293</v>
      </c>
      <c r="AR739" s="7">
        <v>7.9905216402739515E-4</v>
      </c>
      <c r="AS739" s="7">
        <v>0.60287160991659361</v>
      </c>
      <c r="AT739" s="7">
        <v>5.8130218575027206E-5</v>
      </c>
      <c r="AU739" s="7">
        <v>-0.6205165930976092</v>
      </c>
      <c r="AV739" s="7">
        <v>-0.30365241586872538</v>
      </c>
      <c r="AW739" s="7">
        <v>0.77644807290416629</v>
      </c>
      <c r="AX739" s="7">
        <v>3.6978450454142058</v>
      </c>
      <c r="AY739" s="7" t="e">
        <v>#N/A</v>
      </c>
      <c r="AZ739" s="7">
        <v>68.305109725671571</v>
      </c>
      <c r="BA739" s="7">
        <v>3.6948902743284293</v>
      </c>
      <c r="BU739" t="b">
        <v>1</v>
      </c>
      <c r="BW739">
        <v>1</v>
      </c>
      <c r="BX739">
        <v>1</v>
      </c>
      <c r="BY739">
        <v>346</v>
      </c>
      <c r="BZ739">
        <v>1.98</v>
      </c>
      <c r="CA739">
        <v>0</v>
      </c>
    </row>
    <row r="740" spans="40:79" x14ac:dyDescent="0.25">
      <c r="AN740" t="str">
        <v>Ecuador</v>
      </c>
      <c r="AO740" s="7">
        <v>76</v>
      </c>
      <c r="AP740" s="7">
        <v>69.721915500563696</v>
      </c>
      <c r="AQ740" s="7">
        <v>6.2780844994363036</v>
      </c>
      <c r="AR740" s="7">
        <v>5.6377832892883254E-4</v>
      </c>
      <c r="AS740" s="7">
        <v>1.0242343099585192</v>
      </c>
      <c r="AT740" s="7">
        <v>1.1835372416218707E-4</v>
      </c>
      <c r="AU740" s="7">
        <v>-0.6205165930976092</v>
      </c>
      <c r="AV740" s="7">
        <v>-0.30361478924408053</v>
      </c>
      <c r="AW740" s="7">
        <v>1.0120446185611183</v>
      </c>
      <c r="AX740" s="7">
        <v>6.2816259440139763</v>
      </c>
      <c r="AY740" s="7" t="e">
        <v>#N/A</v>
      </c>
      <c r="AZ740" s="7">
        <v>69.721915500563696</v>
      </c>
      <c r="BA740" s="7">
        <v>6.2780844994363036</v>
      </c>
      <c r="BU740" t="b">
        <v>0</v>
      </c>
      <c r="BW740">
        <v>1</v>
      </c>
      <c r="BX740">
        <v>0</v>
      </c>
      <c r="BY740">
        <v>71</v>
      </c>
      <c r="BZ740">
        <v>0</v>
      </c>
      <c r="CA740">
        <v>0</v>
      </c>
    </row>
    <row r="741" spans="40:79" x14ac:dyDescent="0.25">
      <c r="AN741" t="str">
        <v>Ecuador</v>
      </c>
      <c r="AO741" s="7">
        <v>76</v>
      </c>
      <c r="AP741" s="7">
        <v>69.690828547632407</v>
      </c>
      <c r="AQ741" s="7">
        <v>6.3091714523675932</v>
      </c>
      <c r="AR741" s="7">
        <v>5.6443872843507594E-4</v>
      </c>
      <c r="AS741" s="7">
        <v>1.0293063122174466</v>
      </c>
      <c r="AT741" s="7">
        <v>1.1966889324822003E-4</v>
      </c>
      <c r="AU741" s="7">
        <v>-0.6205165930976092</v>
      </c>
      <c r="AV741" s="7">
        <v>-0.30359914107115832</v>
      </c>
      <c r="AW741" s="7">
        <v>1.0145473435071655</v>
      </c>
      <c r="AX741" s="7">
        <v>6.3127346042605703</v>
      </c>
      <c r="AY741" s="7" t="e">
        <v>#N/A</v>
      </c>
      <c r="AZ741" s="7">
        <v>69.690828547632407</v>
      </c>
      <c r="BA741" s="7">
        <v>6.3091714523675932</v>
      </c>
      <c r="BU741" t="b">
        <v>1</v>
      </c>
      <c r="BW741">
        <v>1</v>
      </c>
      <c r="BX741">
        <v>0</v>
      </c>
      <c r="BY741">
        <v>73</v>
      </c>
      <c r="BZ741">
        <v>9.64</v>
      </c>
      <c r="CA741">
        <v>10468.762919999999</v>
      </c>
    </row>
    <row r="742" spans="40:79" x14ac:dyDescent="0.25">
      <c r="AN742" t="str">
        <v>Ecuador</v>
      </c>
      <c r="AO742" s="7">
        <v>75.5</v>
      </c>
      <c r="AP742" s="7">
        <v>69.470939168576905</v>
      </c>
      <c r="AQ742" s="7">
        <v>6.0290608314230951</v>
      </c>
      <c r="AR742" s="7">
        <v>5.5103009260161256E-4</v>
      </c>
      <c r="AS742" s="7">
        <v>0.98360122069539713</v>
      </c>
      <c r="AT742" s="7">
        <v>1.0667995063027727E-4</v>
      </c>
      <c r="AU742" s="7">
        <v>-0.6205165930976092</v>
      </c>
      <c r="AV742" s="7">
        <v>-0.29950779077083595</v>
      </c>
      <c r="AW742" s="7">
        <v>0.991766716872167</v>
      </c>
      <c r="AX742" s="7">
        <v>6.0323848570094611</v>
      </c>
      <c r="AY742" s="7" t="e">
        <v>#N/A</v>
      </c>
      <c r="AZ742" s="7">
        <v>69.470939168576905</v>
      </c>
      <c r="BA742" s="7">
        <v>6.0290608314230951</v>
      </c>
      <c r="BU742" t="b">
        <v>1</v>
      </c>
      <c r="BW742">
        <v>1</v>
      </c>
      <c r="BX742">
        <v>0</v>
      </c>
      <c r="BY742">
        <v>75</v>
      </c>
      <c r="BZ742">
        <v>9.5</v>
      </c>
      <c r="CA742">
        <v>10261.763000000001</v>
      </c>
    </row>
    <row r="743" spans="40:79" x14ac:dyDescent="0.25">
      <c r="AN743" t="str">
        <v>Ecuador</v>
      </c>
      <c r="AO743" s="7">
        <v>75.3</v>
      </c>
      <c r="AP743" s="7">
        <v>69.504794240364689</v>
      </c>
      <c r="AQ743" s="7">
        <v>5.7952057596353086</v>
      </c>
      <c r="AR743" s="7">
        <v>5.2282764770075654E-4</v>
      </c>
      <c r="AS743" s="7">
        <v>0.94543598028570786</v>
      </c>
      <c r="AT743" s="7">
        <v>9.3514706250028484E-5</v>
      </c>
      <c r="AU743" s="7">
        <v>-0.6205165930976092</v>
      </c>
      <c r="AV743" s="7">
        <v>-0.2985627334950321</v>
      </c>
      <c r="AW743" s="7">
        <v>0.97233532296513214</v>
      </c>
      <c r="AX743" s="7">
        <v>5.7982372383714571</v>
      </c>
      <c r="AY743" s="7" t="e">
        <v>#N/A</v>
      </c>
      <c r="AZ743" s="7">
        <v>69.504794240364689</v>
      </c>
      <c r="BA743" s="7">
        <v>5.7952057596353086</v>
      </c>
      <c r="BU743" t="b">
        <v>1</v>
      </c>
      <c r="BW743">
        <v>1</v>
      </c>
      <c r="BX743">
        <v>0</v>
      </c>
      <c r="BY743">
        <v>76</v>
      </c>
      <c r="BZ743">
        <v>9.26</v>
      </c>
      <c r="CA743">
        <v>928.4170785</v>
      </c>
    </row>
    <row r="744" spans="40:79" x14ac:dyDescent="0.25">
      <c r="AN744" t="str">
        <v>Ecuador</v>
      </c>
      <c r="AO744" s="7">
        <v>75</v>
      </c>
      <c r="AP744" s="7">
        <v>69.370803346147227</v>
      </c>
      <c r="AQ744" s="7">
        <v>5.6291966538527731</v>
      </c>
      <c r="AR744" s="7">
        <v>5.1306237114474059E-4</v>
      </c>
      <c r="AS744" s="7">
        <v>0.918348593366896</v>
      </c>
      <c r="AT744" s="7">
        <v>8.6584104018203715E-5</v>
      </c>
      <c r="AU744" s="7">
        <v>-0.6205165930976092</v>
      </c>
      <c r="AV744" s="7">
        <v>-0.29801226522151847</v>
      </c>
      <c r="AW744" s="7">
        <v>0.95830506278893046</v>
      </c>
      <c r="AX744" s="7">
        <v>5.632086265386584</v>
      </c>
      <c r="AY744" s="7" t="e">
        <v>#N/A</v>
      </c>
      <c r="AZ744" s="7">
        <v>69.370803346147227</v>
      </c>
      <c r="BA744" s="7">
        <v>5.6291966538527731</v>
      </c>
      <c r="BU744" t="b">
        <v>1</v>
      </c>
      <c r="BW744">
        <v>1</v>
      </c>
      <c r="BX744">
        <v>0</v>
      </c>
      <c r="BY744">
        <v>79</v>
      </c>
      <c r="BZ744">
        <v>10.47</v>
      </c>
      <c r="CA744">
        <v>10251.10872</v>
      </c>
    </row>
    <row r="745" spans="40:79" x14ac:dyDescent="0.25">
      <c r="AN745" t="str">
        <v>Ecuador</v>
      </c>
      <c r="AO745" s="7">
        <v>75.099999999999994</v>
      </c>
      <c r="AP745" s="7">
        <v>69.155216702538127</v>
      </c>
      <c r="AQ745" s="7">
        <v>5.9447832974618677</v>
      </c>
      <c r="AR745" s="7">
        <v>5.0582427056160392E-4</v>
      </c>
      <c r="AS745" s="7">
        <v>0.9698299681075746</v>
      </c>
      <c r="AT745" s="7">
        <v>9.5200798605467668E-5</v>
      </c>
      <c r="AU745" s="7">
        <v>-0.608340585064166</v>
      </c>
      <c r="AV745" s="7">
        <v>-0.29778421274016903</v>
      </c>
      <c r="AW745" s="7">
        <v>0.98479945578151828</v>
      </c>
      <c r="AX745" s="7">
        <v>5.9477918349282222</v>
      </c>
      <c r="AY745" s="7" t="e">
        <v>#N/A</v>
      </c>
      <c r="AZ745" s="7">
        <v>69.155216702538127</v>
      </c>
      <c r="BA745" s="7">
        <v>5.9447832974618677</v>
      </c>
      <c r="BU745" t="b">
        <v>1</v>
      </c>
      <c r="BW745">
        <v>1</v>
      </c>
      <c r="BX745">
        <v>0</v>
      </c>
      <c r="BY745">
        <v>84</v>
      </c>
      <c r="BZ745">
        <v>10.28</v>
      </c>
      <c r="CA745">
        <v>954.48659329999998</v>
      </c>
    </row>
    <row r="746" spans="40:79" x14ac:dyDescent="0.25">
      <c r="AN746" t="str">
        <v>Ecuador</v>
      </c>
      <c r="AO746" s="7">
        <v>74.599999999999994</v>
      </c>
      <c r="AP746" s="7">
        <v>68.973593617754346</v>
      </c>
      <c r="AQ746" s="7">
        <v>5.6264063822456478</v>
      </c>
      <c r="AR746" s="7">
        <v>5.0241906739298306E-4</v>
      </c>
      <c r="AS746" s="7">
        <v>0.91788850056006865</v>
      </c>
      <c r="AT746" s="7">
        <v>8.4702108093252275E-5</v>
      </c>
      <c r="AU746" s="7">
        <v>-0.608340585064166</v>
      </c>
      <c r="AV746" s="7">
        <v>-0.29621338720692597</v>
      </c>
      <c r="AW746" s="7">
        <v>0.95806497721191575</v>
      </c>
      <c r="AX746" s="7">
        <v>5.6292346170520835</v>
      </c>
      <c r="AY746" s="7" t="e">
        <v>#N/A</v>
      </c>
      <c r="AZ746" s="7">
        <v>68.973593617754346</v>
      </c>
      <c r="BA746" s="7">
        <v>5.6264063822456478</v>
      </c>
      <c r="BU746" t="b">
        <v>1</v>
      </c>
      <c r="BW746">
        <v>1</v>
      </c>
      <c r="BX746">
        <v>0</v>
      </c>
      <c r="BY746">
        <v>86</v>
      </c>
      <c r="BZ746">
        <v>10.08</v>
      </c>
      <c r="CA746">
        <v>9765.616994</v>
      </c>
    </row>
    <row r="747" spans="40:79" x14ac:dyDescent="0.25">
      <c r="AN747" t="str">
        <v>Ecuador</v>
      </c>
      <c r="AO747" s="7">
        <v>74.7</v>
      </c>
      <c r="AP747" s="7">
        <v>74.358293653422095</v>
      </c>
      <c r="AQ747" s="7">
        <v>0.34170634657790799</v>
      </c>
      <c r="AR747" s="7">
        <v>1.2270721408048774E-3</v>
      </c>
      <c r="AS747" s="7">
        <v>5.5765983982708323E-2</v>
      </c>
      <c r="AT747" s="7">
        <v>7.6413847791173784E-7</v>
      </c>
      <c r="AU747" s="7">
        <v>-0.608340585064166</v>
      </c>
      <c r="AV747" s="7">
        <v>-0.29597098643295161</v>
      </c>
      <c r="AW747" s="7">
        <v>0.23614822460206708</v>
      </c>
      <c r="AX747" s="7">
        <v>0.34212616005755514</v>
      </c>
      <c r="AY747" s="7" t="e">
        <v>#N/A</v>
      </c>
      <c r="AZ747" s="7">
        <v>74.358293653422095</v>
      </c>
      <c r="BA747" s="7">
        <v>0.34170634657790799</v>
      </c>
      <c r="BU747" t="b">
        <v>1</v>
      </c>
      <c r="BW747">
        <v>1</v>
      </c>
      <c r="BX747">
        <v>0</v>
      </c>
      <c r="BY747">
        <v>88</v>
      </c>
      <c r="BZ747">
        <v>10.7</v>
      </c>
      <c r="CA747">
        <v>10761.18209</v>
      </c>
    </row>
    <row r="748" spans="40:79" x14ac:dyDescent="0.25">
      <c r="AN748" t="str">
        <v>Ecuador</v>
      </c>
      <c r="AO748" s="7">
        <v>74.400000000000006</v>
      </c>
      <c r="AP748" s="7">
        <v>68.552127103389708</v>
      </c>
      <c r="AQ748" s="7">
        <v>5.8478728966102977</v>
      </c>
      <c r="AR748" s="7">
        <v>5.012140694426046E-4</v>
      </c>
      <c r="AS748" s="7">
        <v>0.95401783735704226</v>
      </c>
      <c r="AT748" s="7">
        <v>9.1281752166902095E-5</v>
      </c>
      <c r="AU748" s="7">
        <v>-0.608340585064166</v>
      </c>
      <c r="AV748" s="7">
        <v>-0.29412212257315484</v>
      </c>
      <c r="AW748" s="7">
        <v>0.97673836689107396</v>
      </c>
      <c r="AX748" s="7">
        <v>5.8508054025956495</v>
      </c>
      <c r="AY748" s="7" t="e">
        <v>#N/A</v>
      </c>
      <c r="AZ748" s="7">
        <v>68.552127103389708</v>
      </c>
      <c r="BA748" s="7">
        <v>5.8478728966102977</v>
      </c>
      <c r="BU748" t="b">
        <v>1</v>
      </c>
      <c r="BW748">
        <v>1</v>
      </c>
      <c r="BX748">
        <v>0</v>
      </c>
      <c r="BY748">
        <v>93</v>
      </c>
      <c r="BZ748">
        <v>10.99</v>
      </c>
      <c r="CA748">
        <v>9703.0681210000002</v>
      </c>
    </row>
    <row r="749" spans="40:79" x14ac:dyDescent="0.25">
      <c r="AN749" t="str">
        <v>Ecuador</v>
      </c>
      <c r="AO749" s="7">
        <v>74.2</v>
      </c>
      <c r="AP749" s="7">
        <v>68.248659300042632</v>
      </c>
      <c r="AQ749" s="7">
        <v>5.9513406999573704</v>
      </c>
      <c r="AR749" s="7">
        <v>4.8754815536026608E-4</v>
      </c>
      <c r="AS749" s="7">
        <v>0.97089086406167235</v>
      </c>
      <c r="AT749" s="7">
        <v>9.1960247894765432E-5</v>
      </c>
      <c r="AU749" s="7">
        <v>-0.60393530615216529</v>
      </c>
      <c r="AV749" s="7">
        <v>-0.2939261123492134</v>
      </c>
      <c r="AW749" s="7">
        <v>0.9853379440890685</v>
      </c>
      <c r="AX749" s="7">
        <v>5.9542436804803538</v>
      </c>
      <c r="AY749" s="7" t="e">
        <v>#N/A</v>
      </c>
      <c r="AZ749" s="7">
        <v>68.248659300042632</v>
      </c>
      <c r="BA749" s="7">
        <v>5.9513406999573704</v>
      </c>
      <c r="BU749" t="b">
        <v>1</v>
      </c>
      <c r="BW749">
        <v>1</v>
      </c>
      <c r="BX749">
        <v>0</v>
      </c>
      <c r="BY749">
        <v>93</v>
      </c>
      <c r="BZ749">
        <v>11.02</v>
      </c>
      <c r="CA749">
        <v>850.95447830000001</v>
      </c>
    </row>
    <row r="750" spans="40:79" x14ac:dyDescent="0.25">
      <c r="AN750" t="str">
        <v>Ecuador</v>
      </c>
      <c r="AO750" s="7">
        <v>74.400000000000006</v>
      </c>
      <c r="AP750" s="7">
        <v>68.422200628360841</v>
      </c>
      <c r="AQ750" s="7">
        <v>5.9777993716391649</v>
      </c>
      <c r="AR750" s="7">
        <v>4.9450167809351369E-4</v>
      </c>
      <c r="AS750" s="7">
        <v>0.97521067572275622</v>
      </c>
      <c r="AT750" s="7">
        <v>9.410430067613791E-5</v>
      </c>
      <c r="AU750" s="7">
        <v>-0.60393530615216529</v>
      </c>
      <c r="AV750" s="7">
        <v>-0.2935416030398979</v>
      </c>
      <c r="AW750" s="7">
        <v>0.98752755694347905</v>
      </c>
      <c r="AX750" s="7">
        <v>5.9807568659456445</v>
      </c>
      <c r="AY750" s="7" t="e">
        <v>#N/A</v>
      </c>
      <c r="AZ750" s="7">
        <v>68.422200628360841</v>
      </c>
      <c r="BA750" s="7">
        <v>5.9777993716391649</v>
      </c>
      <c r="BU750" t="b">
        <v>1</v>
      </c>
      <c r="BW750">
        <v>1</v>
      </c>
      <c r="BX750">
        <v>0</v>
      </c>
      <c r="BY750">
        <v>92</v>
      </c>
      <c r="BZ750">
        <v>11.28</v>
      </c>
      <c r="CA750">
        <v>7627.4124439999996</v>
      </c>
    </row>
    <row r="751" spans="40:79" x14ac:dyDescent="0.25">
      <c r="AN751" t="str">
        <v>Ecuador</v>
      </c>
      <c r="AO751" s="7">
        <v>74.400000000000006</v>
      </c>
      <c r="AP751" s="7">
        <v>68.305440711818619</v>
      </c>
      <c r="AQ751" s="7">
        <v>6.0945592881813866</v>
      </c>
      <c r="AR751" s="7">
        <v>4.893271992042744E-4</v>
      </c>
      <c r="AS751" s="7">
        <v>0.99425616809851303</v>
      </c>
      <c r="AT751" s="7">
        <v>9.6791786161587207E-5</v>
      </c>
      <c r="AU751" s="7">
        <v>-0.60393530615216529</v>
      </c>
      <c r="AV751" s="7">
        <v>-0.29229911655682489</v>
      </c>
      <c r="AW751" s="7">
        <v>0.99712394821231376</v>
      </c>
      <c r="AX751" s="7">
        <v>6.0975429818107036</v>
      </c>
      <c r="AY751" s="7" t="e">
        <v>#N/A</v>
      </c>
      <c r="AZ751" s="7">
        <v>68.305440711818619</v>
      </c>
      <c r="BA751" s="7">
        <v>6.0945592881813866</v>
      </c>
      <c r="BU751" t="b">
        <v>1</v>
      </c>
      <c r="BW751">
        <v>1</v>
      </c>
      <c r="BX751">
        <v>0</v>
      </c>
      <c r="BY751">
        <v>98</v>
      </c>
      <c r="BZ751">
        <v>11.27</v>
      </c>
      <c r="CA751">
        <v>6948.839868</v>
      </c>
    </row>
    <row r="752" spans="40:79" x14ac:dyDescent="0.25">
      <c r="AN752" t="str">
        <v>Ecuador</v>
      </c>
      <c r="AO752" s="7">
        <v>73.599999999999994</v>
      </c>
      <c r="AP752" s="7">
        <v>68.214366125060181</v>
      </c>
      <c r="AQ752" s="7">
        <v>5.3856338749398134</v>
      </c>
      <c r="AR752" s="7">
        <v>4.7201853823411992E-4</v>
      </c>
      <c r="AS752" s="7">
        <v>0.87859565928534356</v>
      </c>
      <c r="AT752" s="7">
        <v>7.2907499125629755E-5</v>
      </c>
      <c r="AU752" s="7">
        <v>-0.60393530615216529</v>
      </c>
      <c r="AV752" s="7">
        <v>-0.29191260007830983</v>
      </c>
      <c r="AW752" s="7">
        <v>0.93733433698192425</v>
      </c>
      <c r="AX752" s="7">
        <v>5.38817719446289</v>
      </c>
      <c r="AY752" s="7" t="e">
        <v>#N/A</v>
      </c>
      <c r="AZ752" s="7">
        <v>68.214366125060181</v>
      </c>
      <c r="BA752" s="7">
        <v>5.3856338749398134</v>
      </c>
      <c r="BU752" t="b">
        <v>1</v>
      </c>
      <c r="BW752">
        <v>1</v>
      </c>
      <c r="BX752">
        <v>0</v>
      </c>
      <c r="BY752">
        <v>11</v>
      </c>
      <c r="BZ752">
        <v>11.54</v>
      </c>
      <c r="CA752">
        <v>650.98135439999999</v>
      </c>
    </row>
    <row r="753" spans="40:79" x14ac:dyDescent="0.25">
      <c r="AN753" t="str">
        <v>Ecuador</v>
      </c>
      <c r="AO753" s="7">
        <v>73.400000000000006</v>
      </c>
      <c r="AP753" s="7">
        <v>68.159070419537656</v>
      </c>
      <c r="AQ753" s="7">
        <v>5.2409295804623497</v>
      </c>
      <c r="AR753" s="7">
        <v>4.9268425608362573E-4</v>
      </c>
      <c r="AS753" s="7">
        <v>0.85499788686511935</v>
      </c>
      <c r="AT753" s="7">
        <v>7.2068052396895025E-5</v>
      </c>
      <c r="AU753" s="7">
        <v>-0.60393530615216529</v>
      </c>
      <c r="AV753" s="7">
        <v>-0.29189426254721024</v>
      </c>
      <c r="AW753" s="7">
        <v>0.92466095779216251</v>
      </c>
      <c r="AX753" s="7">
        <v>5.2435129767525659</v>
      </c>
      <c r="AY753" s="7" t="e">
        <v>#N/A</v>
      </c>
      <c r="AZ753" s="7">
        <v>68.159070419537656</v>
      </c>
      <c r="BA753" s="7">
        <v>5.2409295804623497</v>
      </c>
      <c r="BU753" t="b">
        <v>1</v>
      </c>
      <c r="BW753">
        <v>1</v>
      </c>
      <c r="BX753">
        <v>0</v>
      </c>
      <c r="BY753">
        <v>14</v>
      </c>
      <c r="BZ753">
        <v>11.34</v>
      </c>
      <c r="CA753">
        <v>4801.5461249999998</v>
      </c>
    </row>
    <row r="754" spans="40:79" x14ac:dyDescent="0.25">
      <c r="AN754" t="str">
        <v>Ecuador</v>
      </c>
      <c r="AO754" s="7">
        <v>72.8</v>
      </c>
      <c r="AP754" s="7">
        <v>67.926919191099458</v>
      </c>
      <c r="AQ754" s="7">
        <v>4.8730808089005393</v>
      </c>
      <c r="AR754" s="7">
        <v>4.7446035565906444E-4</v>
      </c>
      <c r="AS754" s="7">
        <v>0.79498030783866536</v>
      </c>
      <c r="AT754" s="7">
        <v>5.999965763112165E-5</v>
      </c>
      <c r="AU754" s="7">
        <v>-0.60393530615216529</v>
      </c>
      <c r="AV754" s="7">
        <v>-0.28468837834527083</v>
      </c>
      <c r="AW754" s="7">
        <v>0.89161668212223655</v>
      </c>
      <c r="AX754" s="7">
        <v>4.8753939900670442</v>
      </c>
      <c r="AY754" s="7" t="e">
        <v>#N/A</v>
      </c>
      <c r="AZ754" s="7">
        <v>67.926919191099458</v>
      </c>
      <c r="BA754" s="7">
        <v>4.8730808089005393</v>
      </c>
      <c r="BU754" t="b">
        <v>1</v>
      </c>
      <c r="BW754">
        <v>1</v>
      </c>
      <c r="BX754">
        <v>0</v>
      </c>
      <c r="BY754">
        <v>12</v>
      </c>
      <c r="BZ754">
        <v>11.56</v>
      </c>
      <c r="CA754">
        <v>530.48323359999995</v>
      </c>
    </row>
    <row r="755" spans="40:79" x14ac:dyDescent="0.25">
      <c r="AN755" t="str">
        <v>Egypt</v>
      </c>
      <c r="AO755" s="7">
        <v>78</v>
      </c>
      <c r="AP755" s="7">
        <v>66.535948874324689</v>
      </c>
      <c r="AQ755" s="7">
        <v>11.464051125675311</v>
      </c>
      <c r="AR755" s="7">
        <v>8.3743851337692401E-4</v>
      </c>
      <c r="AS755" s="7">
        <v>1.8705518177340905</v>
      </c>
      <c r="AT755" s="7">
        <v>5.8652463764696263E-4</v>
      </c>
      <c r="AU755" s="7">
        <v>-0.59734925930048755</v>
      </c>
      <c r="AV755" s="7">
        <v>-0.28425645344967587</v>
      </c>
      <c r="AW755" s="7">
        <v>1.3676811827813127</v>
      </c>
      <c r="AX755" s="7">
        <v>11.473659610122205</v>
      </c>
      <c r="AY755" s="7" t="e">
        <v>#N/A</v>
      </c>
      <c r="AZ755" s="7">
        <v>66.535948874324689</v>
      </c>
      <c r="BA755" s="7">
        <v>11.464051125675311</v>
      </c>
      <c r="BU755" t="b">
        <v>1</v>
      </c>
      <c r="BW755">
        <v>1</v>
      </c>
      <c r="BX755">
        <v>0</v>
      </c>
      <c r="BY755">
        <v>12</v>
      </c>
      <c r="BZ755">
        <v>11.69</v>
      </c>
      <c r="CA755">
        <v>508.74969119999997</v>
      </c>
    </row>
    <row r="756" spans="40:79" x14ac:dyDescent="0.25">
      <c r="AN756" t="str">
        <v>Egypt</v>
      </c>
      <c r="AO756" s="7">
        <v>79</v>
      </c>
      <c r="AP756" s="7">
        <v>66.624630700687931</v>
      </c>
      <c r="AQ756" s="7">
        <v>12.375369299312069</v>
      </c>
      <c r="AR756" s="7">
        <v>8.4012207060517373E-4</v>
      </c>
      <c r="AS756" s="7">
        <v>2.0192513423752576</v>
      </c>
      <c r="AT756" s="7">
        <v>6.8567476130996228E-4</v>
      </c>
      <c r="AU756" s="7">
        <v>-0.59734925930048755</v>
      </c>
      <c r="AV756" s="7">
        <v>-0.28193980805122854</v>
      </c>
      <c r="AW756" s="7">
        <v>1.4210036391140093</v>
      </c>
      <c r="AX756" s="7">
        <v>12.385774862135296</v>
      </c>
      <c r="AY756" s="7" t="e">
        <v>#N/A</v>
      </c>
      <c r="AZ756" s="7">
        <v>66.624630700687931</v>
      </c>
      <c r="BA756" s="7">
        <v>12.375369299312069</v>
      </c>
      <c r="BU756" t="b">
        <v>0</v>
      </c>
      <c r="BW756">
        <v>1</v>
      </c>
      <c r="BX756">
        <v>1</v>
      </c>
      <c r="BY756">
        <v>241</v>
      </c>
      <c r="BZ756">
        <v>0</v>
      </c>
      <c r="CA756">
        <v>0</v>
      </c>
    </row>
    <row r="757" spans="40:79" x14ac:dyDescent="0.25">
      <c r="AN757" t="str">
        <v>Egypt</v>
      </c>
      <c r="AO757" s="7">
        <v>72</v>
      </c>
      <c r="AP757" s="7">
        <v>66.366142356907957</v>
      </c>
      <c r="AQ757" s="7">
        <v>5.6338576430920426</v>
      </c>
      <c r="AR757" s="7">
        <v>8.2820746706546147E-4</v>
      </c>
      <c r="AS757" s="7">
        <v>0.91925392331641653</v>
      </c>
      <c r="AT757" s="7">
        <v>1.4008768438101546E-4</v>
      </c>
      <c r="AU757" s="7">
        <v>-0.59734925930048755</v>
      </c>
      <c r="AV757" s="7">
        <v>-0.28104431893578724</v>
      </c>
      <c r="AW757" s="7">
        <v>0.95877730642543713</v>
      </c>
      <c r="AX757" s="7">
        <v>5.6385275136821287</v>
      </c>
      <c r="AY757" s="7" t="e">
        <v>#N/A</v>
      </c>
      <c r="AZ757" s="7">
        <v>66.366142356907957</v>
      </c>
      <c r="BA757" s="7">
        <v>5.6338576430920426</v>
      </c>
      <c r="BU757" t="b">
        <v>1</v>
      </c>
      <c r="BW757">
        <v>1</v>
      </c>
      <c r="BX757">
        <v>1</v>
      </c>
      <c r="BY757">
        <v>252</v>
      </c>
      <c r="BZ757">
        <v>0.38</v>
      </c>
      <c r="CA757">
        <v>24.732996549999999</v>
      </c>
    </row>
    <row r="758" spans="40:79" x14ac:dyDescent="0.25">
      <c r="AN758" t="str">
        <v>Egypt</v>
      </c>
      <c r="AO758" s="7">
        <v>74</v>
      </c>
      <c r="AP758" s="7">
        <v>66.229341049708253</v>
      </c>
      <c r="AQ758" s="7">
        <v>7.7706589502917467</v>
      </c>
      <c r="AR758" s="7">
        <v>8.274484965959338E-4</v>
      </c>
      <c r="AS758" s="7">
        <v>1.267906728630346</v>
      </c>
      <c r="AT758" s="7">
        <v>2.6625948346362322E-4</v>
      </c>
      <c r="AU758" s="7">
        <v>-0.59734925930048755</v>
      </c>
      <c r="AV758" s="7">
        <v>-0.27959209612041597</v>
      </c>
      <c r="AW758" s="7">
        <v>1.1260136449574427</v>
      </c>
      <c r="AX758" s="7">
        <v>7.7770940951086294</v>
      </c>
      <c r="AY758" s="7" t="e">
        <v>#N/A</v>
      </c>
      <c r="AZ758" s="7">
        <v>66.229341049708253</v>
      </c>
      <c r="BA758" s="7">
        <v>7.7706589502917467</v>
      </c>
      <c r="BU758" t="b">
        <v>1</v>
      </c>
      <c r="BW758">
        <v>1</v>
      </c>
      <c r="BX758">
        <v>1</v>
      </c>
      <c r="BY758">
        <v>256</v>
      </c>
      <c r="BZ758">
        <v>0.53</v>
      </c>
      <c r="CA758">
        <v>229.44100950000001</v>
      </c>
    </row>
    <row r="759" spans="40:79" x14ac:dyDescent="0.25">
      <c r="AN759" t="str">
        <v>Egypt</v>
      </c>
      <c r="AO759" s="7">
        <v>70</v>
      </c>
      <c r="AP759" s="7">
        <v>66.007636483800169</v>
      </c>
      <c r="AQ759" s="7">
        <v>3.9923635161998305</v>
      </c>
      <c r="AR759" s="7">
        <v>8.2349405461640984E-4</v>
      </c>
      <c r="AS759" s="7">
        <v>0.65141638320084394</v>
      </c>
      <c r="AT759" s="7">
        <v>6.994643811780462E-5</v>
      </c>
      <c r="AU759" s="7">
        <v>-0.59734925930048755</v>
      </c>
      <c r="AV759" s="7">
        <v>-0.27843728307695326</v>
      </c>
      <c r="AW759" s="7">
        <v>0.80710370040091128</v>
      </c>
      <c r="AX759" s="7">
        <v>3.9956539134418549</v>
      </c>
      <c r="AY759" s="7" t="e">
        <v>#N/A</v>
      </c>
      <c r="AZ759" s="7">
        <v>66.007636483800169</v>
      </c>
      <c r="BA759" s="7">
        <v>3.9923635161998305</v>
      </c>
      <c r="BU759" t="b">
        <v>1</v>
      </c>
      <c r="BW759">
        <v>1</v>
      </c>
      <c r="BX759">
        <v>1</v>
      </c>
      <c r="BY759">
        <v>263</v>
      </c>
      <c r="BZ759">
        <v>0.52</v>
      </c>
      <c r="CA759">
        <v>217.2125786</v>
      </c>
    </row>
    <row r="760" spans="40:79" x14ac:dyDescent="0.25">
      <c r="AN760" t="str">
        <v>Egypt</v>
      </c>
      <c r="AO760" s="7">
        <v>69.900000000000006</v>
      </c>
      <c r="AP760" s="7">
        <v>65.959517002963679</v>
      </c>
      <c r="AQ760" s="7">
        <v>3.9404829970363267</v>
      </c>
      <c r="AR760" s="7">
        <v>8.2511061186585854E-4</v>
      </c>
      <c r="AS760" s="7">
        <v>0.64295178734529279</v>
      </c>
      <c r="AT760" s="7">
        <v>6.8274334119430762E-5</v>
      </c>
      <c r="AU760" s="7">
        <v>-0.59734925930048755</v>
      </c>
      <c r="AV760" s="7">
        <v>-0.27740057162853754</v>
      </c>
      <c r="AW760" s="7">
        <v>0.80184274477312123</v>
      </c>
      <c r="AX760" s="7">
        <v>3.9437370162988832</v>
      </c>
      <c r="AY760" s="7" t="e">
        <v>#N/A</v>
      </c>
      <c r="AZ760" s="7">
        <v>65.959517002963679</v>
      </c>
      <c r="BA760" s="7">
        <v>3.9404829970363267</v>
      </c>
      <c r="BU760" t="b">
        <v>1</v>
      </c>
      <c r="BW760">
        <v>1</v>
      </c>
      <c r="BX760">
        <v>1</v>
      </c>
      <c r="BY760">
        <v>268</v>
      </c>
      <c r="BZ760">
        <v>0.39</v>
      </c>
      <c r="CA760">
        <v>20.359747380000002</v>
      </c>
    </row>
    <row r="761" spans="40:79" x14ac:dyDescent="0.25">
      <c r="AN761" t="str">
        <v>Egypt</v>
      </c>
      <c r="AO761" s="7">
        <v>69.8</v>
      </c>
      <c r="AP761" s="7">
        <v>66.059534532291508</v>
      </c>
      <c r="AQ761" s="7">
        <v>3.7404654677084892</v>
      </c>
      <c r="AR761" s="7">
        <v>8.1970075610168032E-4</v>
      </c>
      <c r="AS761" s="7">
        <v>0.61031412881196445</v>
      </c>
      <c r="AT761" s="7">
        <v>6.1115070472091921E-5</v>
      </c>
      <c r="AU761" s="7">
        <v>-0.59734925930048755</v>
      </c>
      <c r="AV761" s="7">
        <v>-0.27668777512919968</v>
      </c>
      <c r="AW761" s="7">
        <v>0.78122604207230861</v>
      </c>
      <c r="AX761" s="7">
        <v>3.7435340453959927</v>
      </c>
      <c r="AY761" s="7" t="e">
        <v>#N/A</v>
      </c>
      <c r="AZ761" s="7">
        <v>66.059534532291508</v>
      </c>
      <c r="BA761" s="7">
        <v>3.7404654677084892</v>
      </c>
      <c r="BU761" t="b">
        <v>1</v>
      </c>
      <c r="BW761">
        <v>1</v>
      </c>
      <c r="BX761">
        <v>1</v>
      </c>
      <c r="BY761">
        <v>273</v>
      </c>
      <c r="BZ761">
        <v>0.44</v>
      </c>
      <c r="CA761">
        <v>187.4960097</v>
      </c>
    </row>
    <row r="762" spans="40:79" x14ac:dyDescent="0.25">
      <c r="AN762" t="str">
        <v>Egypt</v>
      </c>
      <c r="AO762" s="7">
        <v>69.7</v>
      </c>
      <c r="AP762" s="7">
        <v>66.092539742508521</v>
      </c>
      <c r="AQ762" s="7">
        <v>3.607460257491482</v>
      </c>
      <c r="AR762" s="7">
        <v>8.271685552187877E-4</v>
      </c>
      <c r="AS762" s="7">
        <v>0.58861449489081807</v>
      </c>
      <c r="AT762" s="7">
        <v>5.7364775806424983E-5</v>
      </c>
      <c r="AU762" s="7">
        <v>-0.58969812422552126</v>
      </c>
      <c r="AV762" s="7">
        <v>-0.27621203710679298</v>
      </c>
      <c r="AW762" s="7">
        <v>0.7672121576792289</v>
      </c>
      <c r="AX762" s="7">
        <v>3.6104467054765457</v>
      </c>
      <c r="AY762" s="7" t="e">
        <v>#N/A</v>
      </c>
      <c r="AZ762" s="7">
        <v>66.092539742508521</v>
      </c>
      <c r="BA762" s="7">
        <v>3.607460257491482</v>
      </c>
      <c r="BU762" t="b">
        <v>1</v>
      </c>
      <c r="BW762">
        <v>1</v>
      </c>
      <c r="BX762">
        <v>1</v>
      </c>
      <c r="BY762">
        <v>279</v>
      </c>
      <c r="BZ762">
        <v>0.49</v>
      </c>
      <c r="CA762">
        <v>177.26716070000001</v>
      </c>
    </row>
    <row r="763" spans="40:79" x14ac:dyDescent="0.25">
      <c r="AN763" t="str">
        <v>Egypt</v>
      </c>
      <c r="AO763" s="7">
        <v>69.5</v>
      </c>
      <c r="AP763" s="7">
        <v>65.903840386817464</v>
      </c>
      <c r="AQ763" s="7">
        <v>3.596159613182536</v>
      </c>
      <c r="AR763" s="7">
        <v>8.3132152105452157E-4</v>
      </c>
      <c r="AS763" s="7">
        <v>0.58677183453804072</v>
      </c>
      <c r="AT763" s="7">
        <v>5.7292625689946834E-5</v>
      </c>
      <c r="AU763" s="7">
        <v>-0.58969812422552126</v>
      </c>
      <c r="AV763" s="7">
        <v>-0.27619930568451545</v>
      </c>
      <c r="AW763" s="7">
        <v>0.7660103357906084</v>
      </c>
      <c r="AX763" s="7">
        <v>3.5991516654195381</v>
      </c>
      <c r="AY763" s="7" t="e">
        <v>#N/A</v>
      </c>
      <c r="AZ763" s="7">
        <v>65.903840386817464</v>
      </c>
      <c r="BA763" s="7">
        <v>3.596159613182536</v>
      </c>
      <c r="BU763" t="b">
        <v>1</v>
      </c>
      <c r="BW763">
        <v>1</v>
      </c>
      <c r="BX763">
        <v>1</v>
      </c>
      <c r="BY763">
        <v>289</v>
      </c>
      <c r="BZ763">
        <v>0.49</v>
      </c>
      <c r="CA763">
        <v>171.7686449</v>
      </c>
    </row>
    <row r="764" spans="40:79" x14ac:dyDescent="0.25">
      <c r="AN764" t="str">
        <v>Egypt</v>
      </c>
      <c r="AO764" s="7">
        <v>69.400000000000006</v>
      </c>
      <c r="AP764" s="7">
        <v>65.940624164689353</v>
      </c>
      <c r="AQ764" s="7">
        <v>3.4593758353106523</v>
      </c>
      <c r="AR764" s="7">
        <v>8.364655354263505E-4</v>
      </c>
      <c r="AS764" s="7">
        <v>0.56445479310495661</v>
      </c>
      <c r="AT764" s="7">
        <v>5.3345747144524795E-5</v>
      </c>
      <c r="AU764" s="7">
        <v>-0.58969812422552126</v>
      </c>
      <c r="AV764" s="7">
        <v>-0.27554005418670013</v>
      </c>
      <c r="AW764" s="7">
        <v>0.75130206515419384</v>
      </c>
      <c r="AX764" s="7">
        <v>3.4622719064346597</v>
      </c>
      <c r="AY764" s="7" t="e">
        <v>#N/A</v>
      </c>
      <c r="AZ764" s="7">
        <v>65.940624164689353</v>
      </c>
      <c r="BA764" s="7">
        <v>3.4593758353106523</v>
      </c>
      <c r="BU764" t="b">
        <v>1</v>
      </c>
      <c r="BW764">
        <v>1</v>
      </c>
      <c r="BX764">
        <v>1</v>
      </c>
      <c r="BY764">
        <v>296</v>
      </c>
      <c r="BZ764">
        <v>0.45</v>
      </c>
      <c r="CA764">
        <v>20.868787090000001</v>
      </c>
    </row>
    <row r="765" spans="40:79" x14ac:dyDescent="0.25">
      <c r="AN765" t="str">
        <v>Egypt</v>
      </c>
      <c r="AO765" s="7">
        <v>69</v>
      </c>
      <c r="AP765" s="7">
        <v>65.851942338326111</v>
      </c>
      <c r="AQ765" s="7">
        <v>3.1480576616738887</v>
      </c>
      <c r="AR765" s="7">
        <v>8.3535568897790357E-4</v>
      </c>
      <c r="AS765" s="7">
        <v>0.51365776192258616</v>
      </c>
      <c r="AT765" s="7">
        <v>4.4117620703074203E-5</v>
      </c>
      <c r="AU765" s="7">
        <v>-0.58969812422552126</v>
      </c>
      <c r="AV765" s="7">
        <v>-0.27537160858381521</v>
      </c>
      <c r="AW765" s="7">
        <v>0.7166992130054185</v>
      </c>
      <c r="AX765" s="7">
        <v>3.1506896081622706</v>
      </c>
      <c r="AY765" s="7" t="e">
        <v>#N/A</v>
      </c>
      <c r="AZ765" s="7">
        <v>65.851942338326111</v>
      </c>
      <c r="BA765" s="7">
        <v>3.1480576616738887</v>
      </c>
      <c r="BU765" t="b">
        <v>1</v>
      </c>
      <c r="BW765">
        <v>1</v>
      </c>
      <c r="BX765">
        <v>1</v>
      </c>
      <c r="BY765">
        <v>39</v>
      </c>
      <c r="BZ765">
        <v>1.02</v>
      </c>
      <c r="CA765">
        <v>121.4812077</v>
      </c>
    </row>
    <row r="766" spans="40:79" x14ac:dyDescent="0.25">
      <c r="AN766" t="str">
        <v>Egypt</v>
      </c>
      <c r="AO766" s="7">
        <v>68.599999999999994</v>
      </c>
      <c r="AP766" s="7">
        <v>65.759481944308021</v>
      </c>
      <c r="AQ766" s="7">
        <v>2.8405180556919731</v>
      </c>
      <c r="AR766" s="7">
        <v>8.3674753162162844E-4</v>
      </c>
      <c r="AS766" s="7">
        <v>0.46347790295826263</v>
      </c>
      <c r="AT766" s="7">
        <v>3.5978748210306137E-5</v>
      </c>
      <c r="AU766" s="7">
        <v>-0.58969812422552126</v>
      </c>
      <c r="AV766" s="7">
        <v>-0.27503670918222956</v>
      </c>
      <c r="AW766" s="7">
        <v>0.68079211434788423</v>
      </c>
      <c r="AX766" s="7">
        <v>2.8428968426076802</v>
      </c>
      <c r="AY766" s="7" t="e">
        <v>#N/A</v>
      </c>
      <c r="AZ766" s="7">
        <v>65.759481944308021</v>
      </c>
      <c r="BA766" s="7">
        <v>2.8405180556919731</v>
      </c>
      <c r="BU766" t="b">
        <v>1</v>
      </c>
      <c r="BW766">
        <v>1</v>
      </c>
      <c r="BX766">
        <v>1</v>
      </c>
      <c r="BY766">
        <v>318</v>
      </c>
      <c r="BZ766">
        <v>1.23</v>
      </c>
      <c r="CA766">
        <v>12.70325933</v>
      </c>
    </row>
    <row r="767" spans="40:79" x14ac:dyDescent="0.25">
      <c r="AN767" t="str">
        <v>Egypt</v>
      </c>
      <c r="AO767" s="7">
        <v>68.7</v>
      </c>
      <c r="AP767" s="7">
        <v>65.803822857489635</v>
      </c>
      <c r="AQ767" s="7">
        <v>2.8961771425103677</v>
      </c>
      <c r="AR767" s="7">
        <v>8.3717131566773083E-4</v>
      </c>
      <c r="AS767" s="7">
        <v>0.47255971162742516</v>
      </c>
      <c r="AT767" s="7">
        <v>3.742152242571527E-5</v>
      </c>
      <c r="AU767" s="7">
        <v>-0.58969812422552126</v>
      </c>
      <c r="AV767" s="7">
        <v>-0.2748775755275884</v>
      </c>
      <c r="AW767" s="7">
        <v>0.6874297866891026</v>
      </c>
      <c r="AX767" s="7">
        <v>2.8986037704424685</v>
      </c>
      <c r="AY767" s="7" t="e">
        <v>#N/A</v>
      </c>
      <c r="AZ767" s="7">
        <v>65.803822857489635</v>
      </c>
      <c r="BA767" s="7">
        <v>2.8961771425103677</v>
      </c>
      <c r="BU767" t="b">
        <v>1</v>
      </c>
      <c r="BW767">
        <v>1</v>
      </c>
      <c r="BX767">
        <v>1</v>
      </c>
      <c r="BY767">
        <v>326</v>
      </c>
      <c r="BZ767">
        <v>1.18</v>
      </c>
      <c r="CA767">
        <v>106.03546590000001</v>
      </c>
    </row>
    <row r="768" spans="40:79" x14ac:dyDescent="0.25">
      <c r="AN768" t="str">
        <v>Egypt</v>
      </c>
      <c r="AO768" s="7">
        <v>68.599999999999994</v>
      </c>
      <c r="AP768" s="7">
        <v>65.800044289834773</v>
      </c>
      <c r="AQ768" s="7">
        <v>2.7999557101652215</v>
      </c>
      <c r="AR768" s="7">
        <v>8.3947014670417044E-4</v>
      </c>
      <c r="AS768" s="7">
        <v>0.45686010212072214</v>
      </c>
      <c r="AT768" s="7">
        <v>3.5072477668657191E-5</v>
      </c>
      <c r="AU768" s="7">
        <v>-0.58969812422552126</v>
      </c>
      <c r="AV768" s="7">
        <v>-0.27166943233382335</v>
      </c>
      <c r="AW768" s="7">
        <v>0.67591427128055381</v>
      </c>
      <c r="AX768" s="7">
        <v>2.8023081642109418</v>
      </c>
      <c r="AY768" s="7" t="e">
        <v>#N/A</v>
      </c>
      <c r="AZ768" s="7">
        <v>65.800044289834773</v>
      </c>
      <c r="BA768" s="7">
        <v>2.7999557101652215</v>
      </c>
      <c r="BU768" t="b">
        <v>1</v>
      </c>
      <c r="BW768">
        <v>1</v>
      </c>
      <c r="BX768">
        <v>1</v>
      </c>
      <c r="BY768">
        <v>325</v>
      </c>
      <c r="BZ768">
        <v>1.02</v>
      </c>
      <c r="CA768">
        <v>94.133028749999994</v>
      </c>
    </row>
    <row r="769" spans="40:79" x14ac:dyDescent="0.25">
      <c r="AN769" t="str">
        <v>Egypt</v>
      </c>
      <c r="AO769" s="7">
        <v>68.8</v>
      </c>
      <c r="AP769" s="7">
        <v>66.066089768924471</v>
      </c>
      <c r="AQ769" s="7">
        <v>2.7339102310755266</v>
      </c>
      <c r="AR769" s="7">
        <v>8.431147127019264E-4</v>
      </c>
      <c r="AS769" s="7">
        <v>0.44608447940798723</v>
      </c>
      <c r="AT769" s="7">
        <v>3.3582823302599108E-5</v>
      </c>
      <c r="AU769" s="7">
        <v>-0.58969812422552126</v>
      </c>
      <c r="AV769" s="7">
        <v>-0.26878704288501959</v>
      </c>
      <c r="AW769" s="7">
        <v>0.66789556025473562</v>
      </c>
      <c r="AX769" s="7">
        <v>2.7362171760337883</v>
      </c>
      <c r="AY769" s="7" t="e">
        <v>#N/A</v>
      </c>
      <c r="AZ769" s="7">
        <v>66.066089768924471</v>
      </c>
      <c r="BA769" s="7">
        <v>2.7339102310755266</v>
      </c>
      <c r="BU769" t="b">
        <v>1</v>
      </c>
      <c r="BW769">
        <v>1</v>
      </c>
      <c r="BX769">
        <v>1</v>
      </c>
      <c r="BY769">
        <v>322</v>
      </c>
      <c r="BZ769">
        <v>1.03</v>
      </c>
      <c r="CA769">
        <v>13.46662004</v>
      </c>
    </row>
    <row r="770" spans="40:79" x14ac:dyDescent="0.25">
      <c r="AN770" t="str">
        <v>El Salvador</v>
      </c>
      <c r="AO770" s="7">
        <v>73.3</v>
      </c>
      <c r="AP770" s="7">
        <v>66.928125246327411</v>
      </c>
      <c r="AQ770" s="7">
        <v>6.3718747536725857</v>
      </c>
      <c r="AR770" s="7">
        <v>4.9211650076187946E-4</v>
      </c>
      <c r="AS770" s="7">
        <v>1.0394983979099119</v>
      </c>
      <c r="AT770" s="7">
        <v>1.0640434132790543E-4</v>
      </c>
      <c r="AU770" s="7">
        <v>-0.58099600742100366</v>
      </c>
      <c r="AV770" s="7">
        <v>-0.26839539665052153</v>
      </c>
      <c r="AW770" s="7">
        <v>1.0195579423995047</v>
      </c>
      <c r="AX770" s="7">
        <v>6.3750120022714585</v>
      </c>
      <c r="AY770" s="7" t="e">
        <v>#N/A</v>
      </c>
      <c r="AZ770" s="7">
        <v>66.928125246327411</v>
      </c>
      <c r="BA770" s="7">
        <v>6.3718747536725857</v>
      </c>
      <c r="BU770" t="b">
        <v>1</v>
      </c>
      <c r="BW770">
        <v>1</v>
      </c>
      <c r="BX770">
        <v>1</v>
      </c>
      <c r="BY770">
        <v>323</v>
      </c>
      <c r="BZ770">
        <v>0.95</v>
      </c>
      <c r="CA770">
        <v>92.497894799999997</v>
      </c>
    </row>
    <row r="771" spans="40:79" x14ac:dyDescent="0.25">
      <c r="AN771" t="str">
        <v>El Salvador</v>
      </c>
      <c r="AO771" s="7">
        <v>73</v>
      </c>
      <c r="AP771" s="7">
        <v>66.74997542941324</v>
      </c>
      <c r="AQ771" s="7">
        <v>6.2500245705867599</v>
      </c>
      <c r="AR771" s="7">
        <v>4.9897911575285108E-4</v>
      </c>
      <c r="AS771" s="7">
        <v>1.0196234362889758</v>
      </c>
      <c r="AT771" s="7">
        <v>1.0380272179681766E-4</v>
      </c>
      <c r="AU771" s="7">
        <v>-0.58099600742100366</v>
      </c>
      <c r="AV771" s="7">
        <v>-0.26787659066002034</v>
      </c>
      <c r="AW771" s="7">
        <v>1.0097640498101403</v>
      </c>
      <c r="AX771" s="7">
        <v>6.2531447592293947</v>
      </c>
      <c r="AY771" s="7" t="e">
        <v>#N/A</v>
      </c>
      <c r="AZ771" s="7">
        <v>66.74997542941324</v>
      </c>
      <c r="BA771" s="7">
        <v>6.2500245705867599</v>
      </c>
      <c r="BU771" t="b">
        <v>1</v>
      </c>
      <c r="BW771">
        <v>1</v>
      </c>
      <c r="BX771">
        <v>1</v>
      </c>
      <c r="BY771">
        <v>325</v>
      </c>
      <c r="BZ771">
        <v>1.34</v>
      </c>
      <c r="CA771">
        <v>91.950759009999999</v>
      </c>
    </row>
    <row r="772" spans="40:79" x14ac:dyDescent="0.25">
      <c r="AN772" t="str">
        <v>El Salvador</v>
      </c>
      <c r="AO772" s="7">
        <v>73</v>
      </c>
      <c r="AP772" s="7">
        <v>66.867895465517009</v>
      </c>
      <c r="AQ772" s="7">
        <v>6.1321045344829912</v>
      </c>
      <c r="AR772" s="7">
        <v>4.8952561660161329E-4</v>
      </c>
      <c r="AS772" s="7">
        <v>1.0003813358281233</v>
      </c>
      <c r="AT772" s="7">
        <v>9.8027794136319721E-5</v>
      </c>
      <c r="AU772" s="7">
        <v>-0.58099600742100366</v>
      </c>
      <c r="AV772" s="7">
        <v>-0.26595007483922573</v>
      </c>
      <c r="AW772" s="7">
        <v>1.0001906497403998</v>
      </c>
      <c r="AX772" s="7">
        <v>6.1351078269248838</v>
      </c>
      <c r="AY772" s="7" t="e">
        <v>#N/A</v>
      </c>
      <c r="AZ772" s="7">
        <v>66.867895465517009</v>
      </c>
      <c r="BA772" s="7">
        <v>6.1321045344829912</v>
      </c>
      <c r="BU772" t="b">
        <v>0</v>
      </c>
      <c r="BW772">
        <v>1</v>
      </c>
      <c r="BX772">
        <v>1</v>
      </c>
      <c r="BY772">
        <v>0</v>
      </c>
      <c r="BZ772">
        <v>0.01</v>
      </c>
      <c r="CA772">
        <v>11.419555069999999</v>
      </c>
    </row>
    <row r="773" spans="40:79" x14ac:dyDescent="0.25">
      <c r="AN773" t="str">
        <v>El Salvador</v>
      </c>
      <c r="AO773" s="7">
        <v>72</v>
      </c>
      <c r="AP773" s="7">
        <v>66.090949806815019</v>
      </c>
      <c r="AQ773" s="7">
        <v>5.9090501931849815</v>
      </c>
      <c r="AR773" s="7">
        <v>5.0203145943817989E-4</v>
      </c>
      <c r="AS773" s="7">
        <v>0.96399865231567372</v>
      </c>
      <c r="AT773" s="7">
        <v>9.3353771066907005E-5</v>
      </c>
      <c r="AU773" s="7">
        <v>-0.58099600742100366</v>
      </c>
      <c r="AV773" s="7">
        <v>-0.26560375491665184</v>
      </c>
      <c r="AW773" s="7">
        <v>0.98183433038149248</v>
      </c>
      <c r="AX773" s="7">
        <v>5.9120182123163358</v>
      </c>
      <c r="AY773" s="7" t="e">
        <v>#N/A</v>
      </c>
      <c r="AZ773" s="7">
        <v>66.090949806815019</v>
      </c>
      <c r="BA773" s="7">
        <v>5.9090501931849815</v>
      </c>
      <c r="BU773" t="b">
        <v>0</v>
      </c>
      <c r="BW773">
        <v>1</v>
      </c>
      <c r="BX773">
        <v>1</v>
      </c>
      <c r="BY773">
        <v>152</v>
      </c>
      <c r="BZ773">
        <v>0</v>
      </c>
      <c r="CA773">
        <v>0</v>
      </c>
    </row>
    <row r="774" spans="40:79" x14ac:dyDescent="0.25">
      <c r="AN774" t="str">
        <v>El Salvador</v>
      </c>
      <c r="AO774" s="7">
        <v>72</v>
      </c>
      <c r="AP774" s="7">
        <v>66.304478790189961</v>
      </c>
      <c r="AQ774" s="7">
        <v>5.695521209810039</v>
      </c>
      <c r="AR774" s="7">
        <v>4.9455686183493485E-4</v>
      </c>
      <c r="AS774" s="7">
        <v>0.92916019686009654</v>
      </c>
      <c r="AT774" s="7">
        <v>8.5436265900093325E-5</v>
      </c>
      <c r="AU774" s="7">
        <v>-0.57666143347598109</v>
      </c>
      <c r="AV774" s="7">
        <v>-0.2655772419187975</v>
      </c>
      <c r="AW774" s="7">
        <v>0.96392956011323594</v>
      </c>
      <c r="AX774" s="7">
        <v>5.6983393626428986</v>
      </c>
      <c r="AY774" s="7" t="e">
        <v>#N/A</v>
      </c>
      <c r="AZ774" s="7">
        <v>66.304478790189961</v>
      </c>
      <c r="BA774" s="7">
        <v>5.695521209810039</v>
      </c>
      <c r="BU774" t="b">
        <v>1</v>
      </c>
      <c r="BW774">
        <v>1</v>
      </c>
      <c r="BX774">
        <v>1</v>
      </c>
      <c r="BY774">
        <v>154</v>
      </c>
      <c r="BZ774">
        <v>5.92</v>
      </c>
      <c r="CA774">
        <v>1088.244952</v>
      </c>
    </row>
    <row r="775" spans="40:79" x14ac:dyDescent="0.25">
      <c r="AN775" t="str">
        <v>El Salvador</v>
      </c>
      <c r="AO775" s="7">
        <v>71.400000000000006</v>
      </c>
      <c r="AP775" s="7">
        <v>73.793237289992391</v>
      </c>
      <c r="AQ775" s="7">
        <v>-2.3932372899923848</v>
      </c>
      <c r="AR775" s="7">
        <v>1.1408585045149893E-3</v>
      </c>
      <c r="AS775" s="7">
        <v>-0.39055602546670859</v>
      </c>
      <c r="AT775" s="7">
        <v>3.4843696012476947E-5</v>
      </c>
      <c r="AU775" s="7">
        <v>-0.57666143347598109</v>
      </c>
      <c r="AV775" s="7">
        <v>-0.26363597577613102</v>
      </c>
      <c r="AW775" s="7">
        <v>0.62494481793731882</v>
      </c>
      <c r="AX775" s="7">
        <v>-2.3959707536032022</v>
      </c>
      <c r="AY775" s="7" t="e">
        <v>#N/A</v>
      </c>
      <c r="AZ775" s="7">
        <v>73.793237289992391</v>
      </c>
      <c r="BA775" s="7">
        <v>-2.3932372899923848</v>
      </c>
      <c r="BU775" t="b">
        <v>1</v>
      </c>
      <c r="BW775">
        <v>1</v>
      </c>
      <c r="BX775">
        <v>1</v>
      </c>
      <c r="BY775">
        <v>157</v>
      </c>
      <c r="BZ775">
        <v>5.93</v>
      </c>
      <c r="CA775">
        <v>97.522115380000002</v>
      </c>
    </row>
    <row r="776" spans="40:79" x14ac:dyDescent="0.25">
      <c r="AN776" t="str">
        <v>El Salvador</v>
      </c>
      <c r="AO776" s="7">
        <v>71.7</v>
      </c>
      <c r="AP776" s="7">
        <v>66.038924510340792</v>
      </c>
      <c r="AQ776" s="7">
        <v>5.6610754896592113</v>
      </c>
      <c r="AR776" s="7">
        <v>4.7655070254274697E-4</v>
      </c>
      <c r="AS776" s="7">
        <v>0.92353244650314581</v>
      </c>
      <c r="AT776" s="7">
        <v>8.1329937531730465E-5</v>
      </c>
      <c r="AU776" s="7">
        <v>-0.57666143347598109</v>
      </c>
      <c r="AV776" s="7">
        <v>-0.2634146280083472</v>
      </c>
      <c r="AW776" s="7">
        <v>0.9610059554982715</v>
      </c>
      <c r="AX776" s="7">
        <v>5.6637745654074001</v>
      </c>
      <c r="AY776" s="7" t="e">
        <v>#N/A</v>
      </c>
      <c r="AZ776" s="7">
        <v>66.038924510340792</v>
      </c>
      <c r="BA776" s="7">
        <v>5.6610754896592113</v>
      </c>
      <c r="BU776" t="b">
        <v>1</v>
      </c>
      <c r="BW776">
        <v>1</v>
      </c>
      <c r="BX776">
        <v>1</v>
      </c>
      <c r="BY776">
        <v>174</v>
      </c>
      <c r="BZ776">
        <v>5.93</v>
      </c>
      <c r="CA776">
        <v>857.13070370000003</v>
      </c>
    </row>
    <row r="777" spans="40:79" x14ac:dyDescent="0.25">
      <c r="AN777" t="str">
        <v>El Salvador</v>
      </c>
      <c r="AO777" s="7">
        <v>71.2</v>
      </c>
      <c r="AP777" s="7">
        <v>73.676887804419138</v>
      </c>
      <c r="AQ777" s="7">
        <v>-2.4768878044191354</v>
      </c>
      <c r="AR777" s="7">
        <v>1.1561693255674622E-3</v>
      </c>
      <c r="AS777" s="7">
        <v>-0.40421017780980256</v>
      </c>
      <c r="AT777" s="7">
        <v>3.7824076764051586E-5</v>
      </c>
      <c r="AU777" s="7">
        <v>-0.57666143347598109</v>
      </c>
      <c r="AV777" s="7">
        <v>-0.26290204907287346</v>
      </c>
      <c r="AW777" s="7">
        <v>0.63577525731173479</v>
      </c>
      <c r="AX777" s="7">
        <v>-2.4797548208779627</v>
      </c>
      <c r="AY777" s="7" t="e">
        <v>#N/A</v>
      </c>
      <c r="AZ777" s="7">
        <v>73.676887804419138</v>
      </c>
      <c r="BA777" s="7">
        <v>-2.4768878044191354</v>
      </c>
      <c r="BU777" t="b">
        <v>1</v>
      </c>
      <c r="BW777">
        <v>1</v>
      </c>
      <c r="BX777">
        <v>1</v>
      </c>
      <c r="BY777">
        <v>16</v>
      </c>
      <c r="BZ777">
        <v>5.91</v>
      </c>
      <c r="CA777">
        <v>843.78769950000003</v>
      </c>
    </row>
    <row r="778" spans="40:79" x14ac:dyDescent="0.25">
      <c r="AN778" t="str">
        <v>El Salvador</v>
      </c>
      <c r="AO778" s="7">
        <v>75</v>
      </c>
      <c r="AP778" s="7">
        <v>65.321445932263416</v>
      </c>
      <c r="AQ778" s="7">
        <v>9.6785540677365844</v>
      </c>
      <c r="AR778" s="7">
        <v>4.8740559264562897E-4</v>
      </c>
      <c r="AS778" s="7">
        <v>1.5789415402843556</v>
      </c>
      <c r="AT778" s="7">
        <v>2.431444351804212E-4</v>
      </c>
      <c r="AU778" s="7">
        <v>-0.57666143347598109</v>
      </c>
      <c r="AV778" s="7">
        <v>-0.26031419077557383</v>
      </c>
      <c r="AW778" s="7">
        <v>1.2565594057920046</v>
      </c>
      <c r="AX778" s="7">
        <v>9.6832737495172179</v>
      </c>
      <c r="AY778" s="7" t="e">
        <v>#N/A</v>
      </c>
      <c r="AZ778" s="7">
        <v>65.321445932263416</v>
      </c>
      <c r="BA778" s="7">
        <v>9.6785540677365844</v>
      </c>
      <c r="BU778" t="b">
        <v>1</v>
      </c>
      <c r="BW778">
        <v>1</v>
      </c>
      <c r="BX778">
        <v>1</v>
      </c>
      <c r="BY778">
        <v>166</v>
      </c>
      <c r="BZ778">
        <v>6.02</v>
      </c>
      <c r="CA778">
        <v>664.55852419999997</v>
      </c>
    </row>
    <row r="779" spans="40:79" x14ac:dyDescent="0.25">
      <c r="AN779" t="str">
        <v>El Salvador</v>
      </c>
      <c r="AO779" s="7">
        <v>71</v>
      </c>
      <c r="AP779" s="7">
        <v>65.466337191892194</v>
      </c>
      <c r="AQ779" s="7">
        <v>5.5336628081078061</v>
      </c>
      <c r="AR779" s="7">
        <v>4.8957172826447927E-4</v>
      </c>
      <c r="AS779" s="7">
        <v>0.9027525686429585</v>
      </c>
      <c r="AT779" s="7">
        <v>7.983557580441463E-5</v>
      </c>
      <c r="AU779" s="7">
        <v>-0.57666143347598109</v>
      </c>
      <c r="AV779" s="7">
        <v>-0.25990455625159115</v>
      </c>
      <c r="AW779" s="7">
        <v>0.95013292156569251</v>
      </c>
      <c r="AX779" s="7">
        <v>5.5363732599329891</v>
      </c>
      <c r="AY779" s="7" t="e">
        <v>#N/A</v>
      </c>
      <c r="AZ779" s="7">
        <v>65.466337191892194</v>
      </c>
      <c r="BA779" s="7">
        <v>5.5336628081078061</v>
      </c>
      <c r="BU779" t="b">
        <v>1</v>
      </c>
      <c r="BW779">
        <v>1</v>
      </c>
      <c r="BX779">
        <v>1</v>
      </c>
      <c r="BY779">
        <v>157</v>
      </c>
      <c r="BZ779">
        <v>6.05</v>
      </c>
      <c r="CA779">
        <v>587.88282279999999</v>
      </c>
    </row>
    <row r="780" spans="40:79" x14ac:dyDescent="0.25">
      <c r="AN780" t="str">
        <v>El Salvador</v>
      </c>
      <c r="AO780" s="7">
        <v>70</v>
      </c>
      <c r="AP780" s="7">
        <v>65.40115533287296</v>
      </c>
      <c r="AQ780" s="7">
        <v>4.5988446671270395</v>
      </c>
      <c r="AR780" s="7">
        <v>4.8530016378900811E-4</v>
      </c>
      <c r="AS780" s="7">
        <v>0.75024628509846769</v>
      </c>
      <c r="AT780" s="7">
        <v>5.4658656828269499E-5</v>
      </c>
      <c r="AU780" s="7">
        <v>-0.57666143347598109</v>
      </c>
      <c r="AV780" s="7">
        <v>-0.25927722551712001</v>
      </c>
      <c r="AW780" s="7">
        <v>0.86616758488093271</v>
      </c>
      <c r="AX780" s="7">
        <v>4.6010775708257672</v>
      </c>
      <c r="AY780" s="7" t="e">
        <v>#N/A</v>
      </c>
      <c r="AZ780" s="7">
        <v>65.40115533287296</v>
      </c>
      <c r="BA780" s="7">
        <v>4.5988446671270395</v>
      </c>
      <c r="BU780" t="b">
        <v>1</v>
      </c>
      <c r="BW780">
        <v>1</v>
      </c>
      <c r="BX780">
        <v>1</v>
      </c>
      <c r="BY780">
        <v>161</v>
      </c>
      <c r="BZ780">
        <v>6.12</v>
      </c>
      <c r="CA780">
        <v>49.09241952</v>
      </c>
    </row>
    <row r="781" spans="40:79" x14ac:dyDescent="0.25">
      <c r="AN781" t="str">
        <v>El Salvador</v>
      </c>
      <c r="AO781" s="7">
        <v>69.900000000000006</v>
      </c>
      <c r="AP781" s="7">
        <v>73.725069022179582</v>
      </c>
      <c r="AQ781" s="7">
        <v>-3.8250690221795765</v>
      </c>
      <c r="AR781" s="7">
        <v>1.0662094362689964E-3</v>
      </c>
      <c r="AS781" s="7">
        <v>-0.62419549489136428</v>
      </c>
      <c r="AT781" s="7">
        <v>8.3171986246716721E-5</v>
      </c>
      <c r="AU781" s="7">
        <v>-0.56910185421770187</v>
      </c>
      <c r="AV781" s="7">
        <v>-0.25925137699181294</v>
      </c>
      <c r="AW781" s="7">
        <v>0.7900604374928315</v>
      </c>
      <c r="AX781" s="7">
        <v>-3.8291516998548674</v>
      </c>
      <c r="AY781" s="7" t="e">
        <v>#N/A</v>
      </c>
      <c r="AZ781" s="7">
        <v>73.725069022179582</v>
      </c>
      <c r="BA781" s="7">
        <v>-3.8250690221795765</v>
      </c>
      <c r="BU781" t="b">
        <v>1</v>
      </c>
      <c r="BW781">
        <v>1</v>
      </c>
      <c r="BX781">
        <v>1</v>
      </c>
      <c r="BY781">
        <v>164</v>
      </c>
      <c r="BZ781">
        <v>6.05</v>
      </c>
      <c r="CA781">
        <v>74.821748799999995</v>
      </c>
    </row>
    <row r="782" spans="40:79" x14ac:dyDescent="0.25">
      <c r="AN782" t="str">
        <v>El Salvador</v>
      </c>
      <c r="AO782" s="7">
        <v>73</v>
      </c>
      <c r="AP782" s="7">
        <v>73.671649029039443</v>
      </c>
      <c r="AQ782" s="7">
        <v>-0.67164902903944323</v>
      </c>
      <c r="AR782" s="7">
        <v>1.1452635030991568E-3</v>
      </c>
      <c r="AS782" s="7">
        <v>-0.10960766606846756</v>
      </c>
      <c r="AT782" s="7">
        <v>2.7549577549718608E-6</v>
      </c>
      <c r="AU782" s="7">
        <v>-0.56910185421770187</v>
      </c>
      <c r="AV782" s="7">
        <v>-0.25878673442466321</v>
      </c>
      <c r="AW782" s="7">
        <v>0.33107048504580949</v>
      </c>
      <c r="AX782" s="7">
        <v>-0.67241912612337817</v>
      </c>
      <c r="AY782" s="7" t="e">
        <v>#N/A</v>
      </c>
      <c r="AZ782" s="7">
        <v>73.671649029039443</v>
      </c>
      <c r="BA782" s="7">
        <v>-0.67164902903944323</v>
      </c>
      <c r="BU782" t="b">
        <v>1</v>
      </c>
      <c r="BW782">
        <v>1</v>
      </c>
      <c r="BX782">
        <v>1</v>
      </c>
      <c r="BY782">
        <v>178</v>
      </c>
      <c r="BZ782">
        <v>6.2</v>
      </c>
      <c r="CA782">
        <v>352.95512689999998</v>
      </c>
    </row>
    <row r="783" spans="40:79" x14ac:dyDescent="0.25">
      <c r="AN783" t="str">
        <v>El Salvador</v>
      </c>
      <c r="AO783" s="7">
        <v>68.900000000000006</v>
      </c>
      <c r="AP783" s="7">
        <v>65.175664181474161</v>
      </c>
      <c r="AQ783" s="7">
        <v>3.7243358185258444</v>
      </c>
      <c r="AR783" s="7">
        <v>4.9170869233876118E-4</v>
      </c>
      <c r="AS783" s="7">
        <v>0.60758261524414614</v>
      </c>
      <c r="AT783" s="7">
        <v>3.632136471933017E-5</v>
      </c>
      <c r="AU783" s="7">
        <v>-0.56910185421770187</v>
      </c>
      <c r="AV783" s="7">
        <v>-0.25859731376900352</v>
      </c>
      <c r="AW783" s="7">
        <v>0.77947585930812902</v>
      </c>
      <c r="AX783" s="7">
        <v>3.7261680077243571</v>
      </c>
      <c r="AY783" s="7" t="e">
        <v>#N/A</v>
      </c>
      <c r="AZ783" s="7">
        <v>65.175664181474161</v>
      </c>
      <c r="BA783" s="7">
        <v>3.7243358185258444</v>
      </c>
      <c r="BU783" t="b">
        <v>1</v>
      </c>
      <c r="BW783">
        <v>1</v>
      </c>
      <c r="BX783">
        <v>1</v>
      </c>
      <c r="BY783">
        <v>28</v>
      </c>
      <c r="BZ783">
        <v>5.71</v>
      </c>
      <c r="CA783">
        <v>289.7418649</v>
      </c>
    </row>
    <row r="784" spans="40:79" x14ac:dyDescent="0.25">
      <c r="AN784" t="str">
        <v>El Salvador</v>
      </c>
      <c r="AO784" s="7">
        <v>69</v>
      </c>
      <c r="AP784" s="7">
        <v>65.199153348812317</v>
      </c>
      <c r="AQ784" s="7">
        <v>3.8008466511876833</v>
      </c>
      <c r="AR784" s="7">
        <v>4.9441711021703681E-4</v>
      </c>
      <c r="AS784" s="7">
        <v>0.62006531898688333</v>
      </c>
      <c r="AT784" s="7">
        <v>3.8037603413873124E-5</v>
      </c>
      <c r="AU784" s="7">
        <v>-0.56910185421770187</v>
      </c>
      <c r="AV784" s="7">
        <v>-0.25687005190426376</v>
      </c>
      <c r="AW784" s="7">
        <v>0.78744226390693772</v>
      </c>
      <c r="AX784" s="7">
        <v>3.8027267843753592</v>
      </c>
      <c r="AY784" s="7" t="e">
        <v>#N/A</v>
      </c>
      <c r="AZ784" s="7">
        <v>65.199153348812317</v>
      </c>
      <c r="BA784" s="7">
        <v>3.8008466511876833</v>
      </c>
      <c r="BU784" t="b">
        <v>1</v>
      </c>
      <c r="BW784">
        <v>1</v>
      </c>
      <c r="BX784">
        <v>1</v>
      </c>
      <c r="BY784">
        <v>214</v>
      </c>
      <c r="BZ784">
        <v>5.16</v>
      </c>
      <c r="CA784">
        <v>182.6162515</v>
      </c>
    </row>
    <row r="785" spans="40:79" x14ac:dyDescent="0.25">
      <c r="AN785" t="str">
        <v>Equatorial Guinea</v>
      </c>
      <c r="AO785" s="7">
        <v>57.9</v>
      </c>
      <c r="AP785" s="7">
        <v>72.188533293673601</v>
      </c>
      <c r="AQ785" s="7">
        <v>-14.288533293673602</v>
      </c>
      <c r="AR785" s="7">
        <v>1.4854241602191261E-3</v>
      </c>
      <c r="AS785" s="7">
        <v>-2.3321697196870459</v>
      </c>
      <c r="AT785" s="7">
        <v>1.6182528282816095E-3</v>
      </c>
      <c r="AU785" s="7">
        <v>-0.56910185421770187</v>
      </c>
      <c r="AV785" s="7">
        <v>-0.25309707751932969</v>
      </c>
      <c r="AW785" s="7">
        <v>1.5271443021820321</v>
      </c>
      <c r="AX785" s="7">
        <v>-14.309789400576866</v>
      </c>
      <c r="AY785" s="7" t="e">
        <v>#N/A</v>
      </c>
      <c r="AZ785" s="7">
        <v>72.188533293673601</v>
      </c>
      <c r="BA785" s="7">
        <v>-14.288533293673602</v>
      </c>
      <c r="BU785" t="b">
        <v>1</v>
      </c>
      <c r="BW785">
        <v>1</v>
      </c>
      <c r="BX785">
        <v>1</v>
      </c>
      <c r="BY785">
        <v>22</v>
      </c>
      <c r="BZ785">
        <v>6.32</v>
      </c>
      <c r="CA785">
        <v>293.01966010000001</v>
      </c>
    </row>
    <row r="786" spans="40:79" x14ac:dyDescent="0.25">
      <c r="AN786" t="str">
        <v>Equatorial Guinea</v>
      </c>
      <c r="AO786" s="7">
        <v>57.4</v>
      </c>
      <c r="AP786" s="7">
        <v>63.242042624392298</v>
      </c>
      <c r="AQ786" s="7">
        <v>-5.8420426243922989</v>
      </c>
      <c r="AR786" s="7">
        <v>2.8219405175722184E-3</v>
      </c>
      <c r="AS786" s="7">
        <v>-0.9541750795339411</v>
      </c>
      <c r="AT786" s="7">
        <v>5.1530134509682657E-4</v>
      </c>
      <c r="AU786" s="7">
        <v>-0.56910185421770187</v>
      </c>
      <c r="AV786" s="7">
        <v>-0.25293775928643858</v>
      </c>
      <c r="AW786" s="7">
        <v>0.97681885707327598</v>
      </c>
      <c r="AX786" s="7">
        <v>-5.8585751750540265</v>
      </c>
      <c r="AY786" s="7" t="e">
        <v>#N/A</v>
      </c>
      <c r="AZ786" s="7">
        <v>63.242042624392298</v>
      </c>
      <c r="BA786" s="7">
        <v>-5.8420426243922989</v>
      </c>
      <c r="BU786" t="b">
        <v>1</v>
      </c>
      <c r="BW786">
        <v>1</v>
      </c>
      <c r="BX786">
        <v>1</v>
      </c>
      <c r="BY786">
        <v>189</v>
      </c>
      <c r="BZ786">
        <v>6.43</v>
      </c>
      <c r="CA786">
        <v>4.6735922700000003</v>
      </c>
    </row>
    <row r="787" spans="40:79" x14ac:dyDescent="0.25">
      <c r="AN787" t="str">
        <v>Equatorial Guinea</v>
      </c>
      <c r="AO787" s="7">
        <v>56.7</v>
      </c>
      <c r="AP787" s="7">
        <v>64.060685504379109</v>
      </c>
      <c r="AQ787" s="7">
        <v>-7.3606855043791057</v>
      </c>
      <c r="AR787" s="7">
        <v>3.6516807442376221E-3</v>
      </c>
      <c r="AS787" s="7">
        <v>-1.2027140146874786</v>
      </c>
      <c r="AT787" s="7">
        <v>1.0603185219184375E-3</v>
      </c>
      <c r="AU787" s="7">
        <v>-0.56910185421770187</v>
      </c>
      <c r="AV787" s="7">
        <v>-0.25212363756277667</v>
      </c>
      <c r="AW787" s="7">
        <v>1.0966831879296219</v>
      </c>
      <c r="AX787" s="7">
        <v>-7.3876628907020008</v>
      </c>
      <c r="AY787" s="7" t="e">
        <v>#N/A</v>
      </c>
      <c r="AZ787" s="7">
        <v>64.060685504379109</v>
      </c>
      <c r="BA787" s="7">
        <v>-7.3606855043791057</v>
      </c>
      <c r="BU787" t="b">
        <v>1</v>
      </c>
      <c r="BW787">
        <v>1</v>
      </c>
      <c r="BX787">
        <v>1</v>
      </c>
      <c r="BY787">
        <v>188</v>
      </c>
      <c r="BZ787">
        <v>6.13</v>
      </c>
      <c r="CA787">
        <v>340.02399450000001</v>
      </c>
    </row>
    <row r="788" spans="40:79" x14ac:dyDescent="0.25">
      <c r="AN788" t="str">
        <v>Equatorial Guinea</v>
      </c>
      <c r="AO788" s="7">
        <v>56.2</v>
      </c>
      <c r="AP788" s="7">
        <v>63.405737012804998</v>
      </c>
      <c r="AQ788" s="7">
        <v>-7.2057370128049953</v>
      </c>
      <c r="AR788" s="7">
        <v>3.2234588723028122E-3</v>
      </c>
      <c r="AS788" s="7">
        <v>-1.1771429584675575</v>
      </c>
      <c r="AT788" s="7">
        <v>8.9621609452339738E-4</v>
      </c>
      <c r="AU788" s="7">
        <v>-0.56910185421770187</v>
      </c>
      <c r="AV788" s="7">
        <v>-0.25209731603028718</v>
      </c>
      <c r="AW788" s="7">
        <v>1.0849621921834685</v>
      </c>
      <c r="AX788" s="7">
        <v>-7.2290395243981438</v>
      </c>
      <c r="AY788" s="7" t="e">
        <v>#N/A</v>
      </c>
      <c r="AZ788" s="7">
        <v>63.405737012804998</v>
      </c>
      <c r="BA788" s="7">
        <v>-7.2057370128049953</v>
      </c>
      <c r="BU788" t="b">
        <v>1</v>
      </c>
      <c r="BW788">
        <v>1</v>
      </c>
      <c r="BX788">
        <v>1</v>
      </c>
      <c r="BY788">
        <v>176</v>
      </c>
      <c r="BZ788">
        <v>6.58</v>
      </c>
      <c r="CA788">
        <v>44.792478119999998</v>
      </c>
    </row>
    <row r="789" spans="40:79" x14ac:dyDescent="0.25">
      <c r="AN789" t="str">
        <v>Equatorial Guinea</v>
      </c>
      <c r="AO789" s="7">
        <v>56.1</v>
      </c>
      <c r="AP789" s="7">
        <v>63.043673320045663</v>
      </c>
      <c r="AQ789" s="7">
        <v>-6.9436733200456615</v>
      </c>
      <c r="AR789" s="7">
        <v>2.6102093430539512E-3</v>
      </c>
      <c r="AS789" s="7">
        <v>-1.1339829551176064</v>
      </c>
      <c r="AT789" s="7">
        <v>6.7305951860017229E-4</v>
      </c>
      <c r="AU789" s="7">
        <v>-0.56050194771653405</v>
      </c>
      <c r="AV789" s="7">
        <v>-0.25158031859588503</v>
      </c>
      <c r="AW789" s="7">
        <v>1.0648863578418151</v>
      </c>
      <c r="AX789" s="7">
        <v>-6.9618451934144074</v>
      </c>
      <c r="AY789" s="7" t="e">
        <v>#N/A</v>
      </c>
      <c r="AZ789" s="7">
        <v>63.043673320045663</v>
      </c>
      <c r="BA789" s="7">
        <v>-6.9436733200456615</v>
      </c>
      <c r="BU789" t="b">
        <v>0</v>
      </c>
      <c r="BW789">
        <v>1</v>
      </c>
      <c r="BX789">
        <v>1</v>
      </c>
      <c r="BY789">
        <v>118</v>
      </c>
      <c r="BZ789">
        <v>0</v>
      </c>
      <c r="CA789">
        <v>0</v>
      </c>
    </row>
    <row r="790" spans="40:79" x14ac:dyDescent="0.25">
      <c r="AN790" t="str">
        <v>Equatorial Guinea</v>
      </c>
      <c r="AO790" s="7">
        <v>55.7</v>
      </c>
      <c r="AP790" s="7">
        <v>75.169614683191</v>
      </c>
      <c r="AQ790" s="7">
        <v>-19.469614683190997</v>
      </c>
      <c r="AR790" s="7">
        <v>1.7534955397321499E-3</v>
      </c>
      <c r="AS790" s="7">
        <v>-3.1782507868680989</v>
      </c>
      <c r="AT790" s="7">
        <v>3.5487318917874471E-3</v>
      </c>
      <c r="AU790" s="7">
        <v>-0.56050194771653405</v>
      </c>
      <c r="AV790" s="7">
        <v>-0.24968816813097208</v>
      </c>
      <c r="AW790" s="7">
        <v>1.7827649275403918</v>
      </c>
      <c r="AX790" s="7">
        <v>-19.503814534985857</v>
      </c>
      <c r="AY790" s="7" t="e">
        <v>#N/A</v>
      </c>
      <c r="AZ790" s="7">
        <v>75.169614683191</v>
      </c>
      <c r="BA790" s="7">
        <v>-19.469614683190997</v>
      </c>
      <c r="BU790" t="b">
        <v>1</v>
      </c>
      <c r="BW790">
        <v>1</v>
      </c>
      <c r="BX790">
        <v>1</v>
      </c>
      <c r="BY790">
        <v>121</v>
      </c>
      <c r="BZ790">
        <v>3.82</v>
      </c>
      <c r="CA790">
        <v>79.116263410000002</v>
      </c>
    </row>
    <row r="791" spans="40:79" x14ac:dyDescent="0.25">
      <c r="AN791" t="str">
        <v>Equatorial Guinea</v>
      </c>
      <c r="AO791" s="7">
        <v>55.4</v>
      </c>
      <c r="AP791" s="7">
        <v>62.800181552174223</v>
      </c>
      <c r="AQ791" s="7">
        <v>-7.4001815521742245</v>
      </c>
      <c r="AR791" s="7">
        <v>2.1254006572968163E-3</v>
      </c>
      <c r="AS791" s="7">
        <v>-1.2082424673973702</v>
      </c>
      <c r="AT791" s="7">
        <v>6.2187490373845323E-4</v>
      </c>
      <c r="AU791" s="7">
        <v>-0.56050194771653405</v>
      </c>
      <c r="AV791" s="7">
        <v>-0.24902328925969275</v>
      </c>
      <c r="AW791" s="7">
        <v>1.0992008312393919</v>
      </c>
      <c r="AX791" s="7">
        <v>-7.4159434031577725</v>
      </c>
      <c r="AY791" s="7" t="e">
        <v>#N/A</v>
      </c>
      <c r="AZ791" s="7">
        <v>62.800181552174223</v>
      </c>
      <c r="BA791" s="7">
        <v>-7.4001815521742245</v>
      </c>
      <c r="BU791" t="b">
        <v>1</v>
      </c>
      <c r="BW791">
        <v>1</v>
      </c>
      <c r="BX791">
        <v>1</v>
      </c>
      <c r="BY791">
        <v>121</v>
      </c>
      <c r="BZ791">
        <v>3.77</v>
      </c>
      <c r="CA791">
        <v>59.128502040000001</v>
      </c>
    </row>
    <row r="792" spans="40:79" x14ac:dyDescent="0.25">
      <c r="AN792" t="str">
        <v>Equatorial Guinea</v>
      </c>
      <c r="AO792" s="7">
        <v>55</v>
      </c>
      <c r="AP792" s="7">
        <v>61.78105173765605</v>
      </c>
      <c r="AQ792" s="7">
        <v>-6.7810517376560497</v>
      </c>
      <c r="AR792" s="7">
        <v>1.5537793288685562E-3</v>
      </c>
      <c r="AS792" s="7">
        <v>-1.1068389274523223</v>
      </c>
      <c r="AT792" s="7">
        <v>3.8129710449285171E-4</v>
      </c>
      <c r="AU792" s="7">
        <v>-0.56050194771653405</v>
      </c>
      <c r="AV792" s="7">
        <v>-0.24668687597101016</v>
      </c>
      <c r="AW792" s="7">
        <v>1.0520641270627575</v>
      </c>
      <c r="AX792" s="7">
        <v>-6.7916043921704574</v>
      </c>
      <c r="AY792" s="7" t="e">
        <v>#N/A</v>
      </c>
      <c r="AZ792" s="7">
        <v>61.78105173765605</v>
      </c>
      <c r="BA792" s="7">
        <v>-6.7810517376560497</v>
      </c>
      <c r="BU792" t="b">
        <v>1</v>
      </c>
      <c r="BW792">
        <v>1</v>
      </c>
      <c r="BX792">
        <v>1</v>
      </c>
      <c r="BY792">
        <v>127</v>
      </c>
      <c r="BZ792">
        <v>3.92</v>
      </c>
      <c r="CA792">
        <v>41.880877120000001</v>
      </c>
    </row>
    <row r="793" spans="40:79" x14ac:dyDescent="0.25">
      <c r="AN793" t="str">
        <v>Equatorial Guinea</v>
      </c>
      <c r="AO793" s="7">
        <v>54.8</v>
      </c>
      <c r="AP793" s="7">
        <v>61.908295655216115</v>
      </c>
      <c r="AQ793" s="7">
        <v>-7.1082956552161178</v>
      </c>
      <c r="AR793" s="7">
        <v>1.6080447412276395E-3</v>
      </c>
      <c r="AS793" s="7">
        <v>-1.1602849318043222</v>
      </c>
      <c r="AT793" s="7">
        <v>4.3366697972911736E-4</v>
      </c>
      <c r="AU793" s="7">
        <v>-0.55621752944452496</v>
      </c>
      <c r="AV793" s="7">
        <v>-0.24632827298004523</v>
      </c>
      <c r="AW793" s="7">
        <v>1.0771652295745171</v>
      </c>
      <c r="AX793" s="7">
        <v>-7.1197445229551404</v>
      </c>
      <c r="AY793" s="7" t="e">
        <v>#N/A</v>
      </c>
      <c r="AZ793" s="7">
        <v>61.908295655216115</v>
      </c>
      <c r="BA793" s="7">
        <v>-7.1082956552161178</v>
      </c>
      <c r="BU793" t="b">
        <v>1</v>
      </c>
      <c r="BW793">
        <v>1</v>
      </c>
      <c r="BX793">
        <v>1</v>
      </c>
      <c r="BY793">
        <v>131</v>
      </c>
      <c r="BZ793">
        <v>3.99</v>
      </c>
      <c r="CA793">
        <v>344.74121639999998</v>
      </c>
    </row>
    <row r="794" spans="40:79" x14ac:dyDescent="0.25">
      <c r="AN794" t="str">
        <v>Equatorial Guinea</v>
      </c>
      <c r="AO794" s="7">
        <v>54.4</v>
      </c>
      <c r="AP794" s="7">
        <v>61.376749693332009</v>
      </c>
      <c r="AQ794" s="7">
        <v>-6.9767496933320103</v>
      </c>
      <c r="AR794" s="7">
        <v>1.5513452659764242E-3</v>
      </c>
      <c r="AS794" s="7">
        <v>-1.1387803889027905</v>
      </c>
      <c r="AT794" s="7">
        <v>4.0298852810468792E-4</v>
      </c>
      <c r="AU794" s="7">
        <v>-0.55621752944452496</v>
      </c>
      <c r="AV794" s="7">
        <v>-0.24536000195686872</v>
      </c>
      <c r="AW794" s="7">
        <v>1.0671365371417054</v>
      </c>
      <c r="AX794" s="7">
        <v>-6.9875898577784596</v>
      </c>
      <c r="AY794" s="7" t="e">
        <v>#N/A</v>
      </c>
      <c r="AZ794" s="7">
        <v>61.376749693332009</v>
      </c>
      <c r="BA794" s="7">
        <v>-6.9767496933320103</v>
      </c>
      <c r="BU794" t="b">
        <v>1</v>
      </c>
      <c r="BW794">
        <v>1</v>
      </c>
      <c r="BX794">
        <v>1</v>
      </c>
      <c r="BY794">
        <v>134</v>
      </c>
      <c r="BZ794">
        <v>3.95</v>
      </c>
      <c r="CA794">
        <v>367.92856519999998</v>
      </c>
    </row>
    <row r="795" spans="40:79" x14ac:dyDescent="0.25">
      <c r="AN795" t="str">
        <v>Equatorial Guinea</v>
      </c>
      <c r="AO795" s="7">
        <v>54.1</v>
      </c>
      <c r="AP795" s="7">
        <v>61.097057242620856</v>
      </c>
      <c r="AQ795" s="7">
        <v>-6.9970572426208548</v>
      </c>
      <c r="AR795" s="7">
        <v>1.3327849756495955E-3</v>
      </c>
      <c r="AS795" s="7">
        <v>-1.1419701081382299</v>
      </c>
      <c r="AT795" s="7">
        <v>3.4807975405231684E-4</v>
      </c>
      <c r="AU795" s="7">
        <v>-0.55621752944452496</v>
      </c>
      <c r="AV795" s="7">
        <v>-0.24530132235382152</v>
      </c>
      <c r="AW795" s="7">
        <v>1.0686300146160175</v>
      </c>
      <c r="AX795" s="7">
        <v>-7.0063952609581222</v>
      </c>
      <c r="AY795" s="7" t="e">
        <v>#N/A</v>
      </c>
      <c r="AZ795" s="7">
        <v>61.097057242620856</v>
      </c>
      <c r="BA795" s="7">
        <v>-6.9970572426208548</v>
      </c>
      <c r="BU795" t="b">
        <v>1</v>
      </c>
      <c r="BW795">
        <v>1</v>
      </c>
      <c r="BX795">
        <v>1</v>
      </c>
      <c r="BY795">
        <v>137</v>
      </c>
      <c r="BZ795">
        <v>3.87</v>
      </c>
      <c r="CA795">
        <v>282.14400660000001</v>
      </c>
    </row>
    <row r="796" spans="40:79" x14ac:dyDescent="0.25">
      <c r="AN796" t="str">
        <v>Equatorial Guinea</v>
      </c>
      <c r="AO796" s="7">
        <v>53.8</v>
      </c>
      <c r="AP796" s="7">
        <v>61.668732112186582</v>
      </c>
      <c r="AQ796" s="7">
        <v>-7.868732112186585</v>
      </c>
      <c r="AR796" s="7">
        <v>1.5066400550222889E-3</v>
      </c>
      <c r="AS796" s="7">
        <v>-1.2843455201914966</v>
      </c>
      <c r="AT796" s="7">
        <v>4.9780364729310204E-4</v>
      </c>
      <c r="AU796" s="7">
        <v>-0.55621752944452496</v>
      </c>
      <c r="AV796" s="7">
        <v>-0.24407796878626539</v>
      </c>
      <c r="AW796" s="7">
        <v>1.133289689440214</v>
      </c>
      <c r="AX796" s="7">
        <v>-7.8806053478614961</v>
      </c>
      <c r="AY796" s="7" t="e">
        <v>#N/A</v>
      </c>
      <c r="AZ796" s="7">
        <v>61.668732112186582</v>
      </c>
      <c r="BA796" s="7">
        <v>-7.868732112186585</v>
      </c>
      <c r="BU796" t="b">
        <v>1</v>
      </c>
      <c r="BW796">
        <v>1</v>
      </c>
      <c r="BX796">
        <v>1</v>
      </c>
      <c r="BY796">
        <v>139</v>
      </c>
      <c r="BZ796">
        <v>3.76</v>
      </c>
      <c r="CA796">
        <v>197.93030769999999</v>
      </c>
    </row>
    <row r="797" spans="40:79" x14ac:dyDescent="0.25">
      <c r="AN797" t="str">
        <v>Equatorial Guinea</v>
      </c>
      <c r="AO797" s="7">
        <v>53.5</v>
      </c>
      <c r="AP797" s="7">
        <v>61.199779022516694</v>
      </c>
      <c r="AQ797" s="7">
        <v>-7.6997790225166938</v>
      </c>
      <c r="AR797" s="7">
        <v>1.264044798941132E-3</v>
      </c>
      <c r="AS797" s="7">
        <v>-1.256616114039119</v>
      </c>
      <c r="AT797" s="7">
        <v>3.9971185182439549E-4</v>
      </c>
      <c r="AU797" s="7">
        <v>-0.55621752944452496</v>
      </c>
      <c r="AV797" s="7">
        <v>-0.24384373014883159</v>
      </c>
      <c r="AW797" s="7">
        <v>1.1209889000516995</v>
      </c>
      <c r="AX797" s="7">
        <v>-7.7095242064922216</v>
      </c>
      <c r="AY797" s="7" t="e">
        <v>#N/A</v>
      </c>
      <c r="AZ797" s="7">
        <v>61.199779022516694</v>
      </c>
      <c r="BA797" s="7">
        <v>-7.6997790225166938</v>
      </c>
      <c r="BU797" t="b">
        <v>1</v>
      </c>
      <c r="BW797">
        <v>1</v>
      </c>
      <c r="BX797">
        <v>1</v>
      </c>
      <c r="BY797">
        <v>14</v>
      </c>
      <c r="BZ797">
        <v>3.63</v>
      </c>
      <c r="CA797">
        <v>19.60467787</v>
      </c>
    </row>
    <row r="798" spans="40:79" x14ac:dyDescent="0.25">
      <c r="AN798" t="str">
        <v>Equatorial Guinea</v>
      </c>
      <c r="AO798" s="7">
        <v>53.1</v>
      </c>
      <c r="AP798" s="7">
        <v>60.822018623530958</v>
      </c>
      <c r="AQ798" s="7">
        <v>-7.7220186235309569</v>
      </c>
      <c r="AR798" s="7">
        <v>1.1278096971203829E-3</v>
      </c>
      <c r="AS798" s="7">
        <v>-1.260159707393719</v>
      </c>
      <c r="AT798" s="7">
        <v>3.5859735060418012E-4</v>
      </c>
      <c r="AU798" s="7">
        <v>-0.55087631563684936</v>
      </c>
      <c r="AV798" s="7">
        <v>-0.24325430574047741</v>
      </c>
      <c r="AW798" s="7">
        <v>1.1225683531053772</v>
      </c>
      <c r="AX798" s="7">
        <v>-7.73073742416382</v>
      </c>
      <c r="AY798" s="7" t="e">
        <v>#N/A</v>
      </c>
      <c r="AZ798" s="7">
        <v>60.822018623530958</v>
      </c>
      <c r="BA798" s="7">
        <v>-7.7220186235309569</v>
      </c>
      <c r="BU798" t="b">
        <v>1</v>
      </c>
      <c r="BW798">
        <v>1</v>
      </c>
      <c r="BX798">
        <v>1</v>
      </c>
      <c r="BY798">
        <v>144</v>
      </c>
      <c r="BZ798">
        <v>3.52</v>
      </c>
      <c r="CA798">
        <v>19.13983284</v>
      </c>
    </row>
    <row r="799" spans="40:79" x14ac:dyDescent="0.25">
      <c r="AN799" t="str">
        <v>Equatorial Guinea</v>
      </c>
      <c r="AO799" s="7">
        <v>52.7</v>
      </c>
      <c r="AP799" s="7">
        <v>60.391303756213361</v>
      </c>
      <c r="AQ799" s="7">
        <v>-7.6913037562133582</v>
      </c>
      <c r="AR799" s="7">
        <v>1.0885490716269594E-3</v>
      </c>
      <c r="AS799" s="7">
        <v>-1.2551226682945229</v>
      </c>
      <c r="AT799" s="7">
        <v>3.4333917741664785E-4</v>
      </c>
      <c r="AU799" s="7">
        <v>-0.55087631563684936</v>
      </c>
      <c r="AV799" s="7">
        <v>-0.24237583556653158</v>
      </c>
      <c r="AW799" s="7">
        <v>1.1203225733218638</v>
      </c>
      <c r="AX799" s="7">
        <v>-7.6996852414347412</v>
      </c>
      <c r="AY799" s="7" t="e">
        <v>#N/A</v>
      </c>
      <c r="AZ799" s="7">
        <v>60.391303756213361</v>
      </c>
      <c r="BA799" s="7">
        <v>-7.6913037562133582</v>
      </c>
      <c r="BU799" t="b">
        <v>1</v>
      </c>
      <c r="BW799">
        <v>1</v>
      </c>
      <c r="BX799">
        <v>1</v>
      </c>
      <c r="BY799">
        <v>151</v>
      </c>
      <c r="BZ799">
        <v>3.54</v>
      </c>
      <c r="CA799">
        <v>18.093171139999999</v>
      </c>
    </row>
    <row r="800" spans="40:79" x14ac:dyDescent="0.25">
      <c r="AN800" t="str">
        <v>Eritrea</v>
      </c>
      <c r="AO800" s="7">
        <v>64.400000000000006</v>
      </c>
      <c r="AP800" s="7">
        <v>62.026286203065709</v>
      </c>
      <c r="AQ800" s="7">
        <v>2.3737137969342967</v>
      </c>
      <c r="AR800" s="7">
        <v>1.017256889220889E-3</v>
      </c>
      <c r="AS800" s="7">
        <v>0.38734599210939352</v>
      </c>
      <c r="AT800" s="7">
        <v>3.0556301221793497E-5</v>
      </c>
      <c r="AU800" s="7">
        <v>-0.55087631563684936</v>
      </c>
      <c r="AV800" s="7">
        <v>-0.24140730899996168</v>
      </c>
      <c r="AW800" s="7">
        <v>0.62237126549142152</v>
      </c>
      <c r="AX800" s="7">
        <v>2.3761309324950681</v>
      </c>
      <c r="AY800" s="7" t="e">
        <v>#N/A</v>
      </c>
      <c r="AZ800" s="7">
        <v>62.026286203065709</v>
      </c>
      <c r="BA800" s="7">
        <v>2.3737137969342967</v>
      </c>
      <c r="BU800" t="b">
        <v>1</v>
      </c>
      <c r="BW800">
        <v>1</v>
      </c>
      <c r="BX800">
        <v>1</v>
      </c>
      <c r="BY800">
        <v>148</v>
      </c>
      <c r="BZ800">
        <v>3.65</v>
      </c>
      <c r="CA800">
        <v>16.379204049999998</v>
      </c>
    </row>
    <row r="801" spans="40:79" x14ac:dyDescent="0.25">
      <c r="AN801" t="str">
        <v>Eritrea</v>
      </c>
      <c r="AO801" s="7">
        <v>64</v>
      </c>
      <c r="AP801" s="7">
        <v>61.804581637157625</v>
      </c>
      <c r="AQ801" s="7">
        <v>2.1954183628423749</v>
      </c>
      <c r="AR801" s="7">
        <v>1.0376959803870757E-3</v>
      </c>
      <c r="AS801" s="7">
        <v>0.35825515464220481</v>
      </c>
      <c r="AT801" s="7">
        <v>2.6664652326164525E-5</v>
      </c>
      <c r="AU801" s="7">
        <v>-0.55087631563684936</v>
      </c>
      <c r="AV801" s="7">
        <v>-0.24033960617706479</v>
      </c>
      <c r="AW801" s="7">
        <v>0.59854419606425457</v>
      </c>
      <c r="AX801" s="7">
        <v>2.1976989061634016</v>
      </c>
      <c r="AY801" s="7" t="e">
        <v>#N/A</v>
      </c>
      <c r="AZ801" s="7">
        <v>61.804581637157625</v>
      </c>
      <c r="BA801" s="7">
        <v>2.1954183628423749</v>
      </c>
      <c r="BU801" t="b">
        <v>1</v>
      </c>
      <c r="BW801">
        <v>1</v>
      </c>
      <c r="BX801">
        <v>1</v>
      </c>
      <c r="BY801">
        <v>151</v>
      </c>
      <c r="BZ801">
        <v>3.69</v>
      </c>
      <c r="CA801">
        <v>18.261832810000001</v>
      </c>
    </row>
    <row r="802" spans="40:79" x14ac:dyDescent="0.25">
      <c r="AN802" t="str">
        <v>Eritrea</v>
      </c>
      <c r="AO802" s="7">
        <v>63.6</v>
      </c>
      <c r="AP802" s="7">
        <v>61.449854331704692</v>
      </c>
      <c r="AQ802" s="7">
        <v>2.1501456682953091</v>
      </c>
      <c r="AR802" s="7">
        <v>1.0731266438383387E-3</v>
      </c>
      <c r="AS802" s="7">
        <v>0.35087363875984373</v>
      </c>
      <c r="AT802" s="7">
        <v>2.645140579824828E-5</v>
      </c>
      <c r="AU802" s="7">
        <v>-0.55087631563684936</v>
      </c>
      <c r="AV802" s="7">
        <v>-0.23875631494826141</v>
      </c>
      <c r="AW802" s="7">
        <v>0.59234587764231439</v>
      </c>
      <c r="AX802" s="7">
        <v>2.1524555256695819</v>
      </c>
      <c r="AY802" s="7" t="e">
        <v>#N/A</v>
      </c>
      <c r="AZ802" s="7">
        <v>61.449854331704692</v>
      </c>
      <c r="BA802" s="7">
        <v>2.1501456682953091</v>
      </c>
      <c r="BU802" t="b">
        <v>1</v>
      </c>
      <c r="BW802">
        <v>1</v>
      </c>
      <c r="BX802">
        <v>1</v>
      </c>
      <c r="BY802">
        <v>157</v>
      </c>
      <c r="BZ802">
        <v>3.88</v>
      </c>
      <c r="CA802">
        <v>187.3843511</v>
      </c>
    </row>
    <row r="803" spans="40:79" x14ac:dyDescent="0.25">
      <c r="AN803" t="str">
        <v>Eritrea</v>
      </c>
      <c r="AO803" s="7">
        <v>62.9</v>
      </c>
      <c r="AP803" s="7">
        <v>61.16105540981431</v>
      </c>
      <c r="AQ803" s="7">
        <v>1.7389445901856888</v>
      </c>
      <c r="AR803" s="7">
        <v>9.9967120780959737E-4</v>
      </c>
      <c r="AS803" s="7">
        <v>0.28376095290172298</v>
      </c>
      <c r="AT803" s="7">
        <v>1.6114870362516917E-5</v>
      </c>
      <c r="AU803" s="7">
        <v>-0.55087631563684936</v>
      </c>
      <c r="AV803" s="7">
        <v>-0.23809722973406994</v>
      </c>
      <c r="AW803" s="7">
        <v>0.53269217462031759</v>
      </c>
      <c r="AX803" s="7">
        <v>1.7406847025647174</v>
      </c>
      <c r="AY803" s="7" t="e">
        <v>#N/A</v>
      </c>
      <c r="AZ803" s="7">
        <v>61.16105540981431</v>
      </c>
      <c r="BA803" s="7">
        <v>1.7389445901856888</v>
      </c>
      <c r="BU803" t="b">
        <v>1</v>
      </c>
      <c r="BW803">
        <v>1</v>
      </c>
      <c r="BX803">
        <v>1</v>
      </c>
      <c r="BY803">
        <v>158</v>
      </c>
      <c r="BZ803">
        <v>4.13</v>
      </c>
      <c r="CA803">
        <v>14.5887403</v>
      </c>
    </row>
    <row r="804" spans="40:79" x14ac:dyDescent="0.25">
      <c r="AN804" t="str">
        <v>Eritrea</v>
      </c>
      <c r="AO804" s="7">
        <v>62.1</v>
      </c>
      <c r="AP804" s="7">
        <v>60.622975859586425</v>
      </c>
      <c r="AQ804" s="7">
        <v>1.477024140413576</v>
      </c>
      <c r="AR804" s="7">
        <v>1.0687403294084468E-3</v>
      </c>
      <c r="AS804" s="7">
        <v>0.2410291100302385</v>
      </c>
      <c r="AT804" s="7">
        <v>1.2430986198390451E-5</v>
      </c>
      <c r="AU804" s="7">
        <v>-0.55087631563684936</v>
      </c>
      <c r="AV804" s="7">
        <v>-0.23708553489399495</v>
      </c>
      <c r="AW804" s="7">
        <v>0.49094715604659378</v>
      </c>
      <c r="AX804" s="7">
        <v>1.4786043845505852</v>
      </c>
      <c r="AY804" s="7" t="e">
        <v>#N/A</v>
      </c>
      <c r="AZ804" s="7">
        <v>60.622975859586425</v>
      </c>
      <c r="BA804" s="7">
        <v>1.477024140413576</v>
      </c>
      <c r="BU804" t="b">
        <v>1</v>
      </c>
      <c r="BW804">
        <v>1</v>
      </c>
      <c r="BX804">
        <v>1</v>
      </c>
      <c r="BY804">
        <v>163</v>
      </c>
      <c r="BZ804">
        <v>3.99</v>
      </c>
      <c r="CA804">
        <v>84.175270080000004</v>
      </c>
    </row>
    <row r="805" spans="40:79" x14ac:dyDescent="0.25">
      <c r="AN805" t="str">
        <v>Eritrea</v>
      </c>
      <c r="AO805" s="7">
        <v>61.4</v>
      </c>
      <c r="AP805" s="7">
        <v>60.044472710837397</v>
      </c>
      <c r="AQ805" s="7">
        <v>1.3555272891626018</v>
      </c>
      <c r="AR805" s="7">
        <v>1.1458908195979805E-3</v>
      </c>
      <c r="AS805" s="7">
        <v>0.22121111278209624</v>
      </c>
      <c r="AT805" s="7">
        <v>1.1227551504727392E-5</v>
      </c>
      <c r="AU805" s="7">
        <v>-0.55087631563684936</v>
      </c>
      <c r="AV805" s="7">
        <v>-0.23651670703879088</v>
      </c>
      <c r="AW805" s="7">
        <v>0.47033085459290913</v>
      </c>
      <c r="AX805" s="7">
        <v>1.3570823573773587</v>
      </c>
      <c r="AY805" s="7" t="e">
        <v>#N/A</v>
      </c>
      <c r="AZ805" s="7">
        <v>60.044472710837397</v>
      </c>
      <c r="BA805" s="7">
        <v>1.3555272891626018</v>
      </c>
      <c r="BU805" t="b">
        <v>0</v>
      </c>
      <c r="BW805">
        <v>1</v>
      </c>
      <c r="BX805">
        <v>1</v>
      </c>
      <c r="BY805">
        <v>159</v>
      </c>
      <c r="BZ805">
        <v>0</v>
      </c>
      <c r="CA805">
        <v>0</v>
      </c>
    </row>
    <row r="806" spans="40:79" x14ac:dyDescent="0.25">
      <c r="AN806" t="str">
        <v>Eritrea</v>
      </c>
      <c r="AO806" s="7">
        <v>67</v>
      </c>
      <c r="AP806" s="7">
        <v>59.510039767709252</v>
      </c>
      <c r="AQ806" s="7">
        <v>7.4899602322907484</v>
      </c>
      <c r="AR806" s="7">
        <v>1.2496975067644474E-3</v>
      </c>
      <c r="AS806" s="7">
        <v>1.2223645757583885</v>
      </c>
      <c r="AT806" s="7">
        <v>3.7392068118476221E-4</v>
      </c>
      <c r="AU806" s="7">
        <v>-0.55087631563684936</v>
      </c>
      <c r="AV806" s="7">
        <v>-0.23370758587569784</v>
      </c>
      <c r="AW806" s="7">
        <v>1.1056059767197302</v>
      </c>
      <c r="AX806" s="7">
        <v>7.499332128954701</v>
      </c>
      <c r="AY806" s="7" t="e">
        <v>#N/A</v>
      </c>
      <c r="AZ806" s="7">
        <v>59.510039767709252</v>
      </c>
      <c r="BA806" s="7">
        <v>7.4899602322907484</v>
      </c>
      <c r="BU806" t="b">
        <v>1</v>
      </c>
      <c r="BW806">
        <v>1</v>
      </c>
      <c r="BX806">
        <v>1</v>
      </c>
      <c r="BY806">
        <v>161</v>
      </c>
      <c r="BZ806">
        <v>0.21</v>
      </c>
      <c r="CA806">
        <v>0</v>
      </c>
    </row>
    <row r="807" spans="40:79" x14ac:dyDescent="0.25">
      <c r="AN807" t="str">
        <v>Eritrea</v>
      </c>
      <c r="AO807" s="7">
        <v>62</v>
      </c>
      <c r="AP807" s="7">
        <v>59.479058818135478</v>
      </c>
      <c r="AQ807" s="7">
        <v>2.5209411818645222</v>
      </c>
      <c r="AR807" s="7">
        <v>1.1680541058833752E-3</v>
      </c>
      <c r="AS807" s="7">
        <v>0.41140181797948072</v>
      </c>
      <c r="AT807" s="7">
        <v>3.9585209249583909E-5</v>
      </c>
      <c r="AU807" s="7">
        <v>-0.55087631563684936</v>
      </c>
      <c r="AV807" s="7">
        <v>-0.23357740505948754</v>
      </c>
      <c r="AW807" s="7">
        <v>0.64140612561736632</v>
      </c>
      <c r="AX807" s="7">
        <v>2.5238892210319435</v>
      </c>
      <c r="AY807" s="7" t="e">
        <v>#N/A</v>
      </c>
      <c r="AZ807" s="7">
        <v>59.479058818135478</v>
      </c>
      <c r="BA807" s="7">
        <v>2.5209411818645222</v>
      </c>
      <c r="BU807" t="b">
        <v>1</v>
      </c>
      <c r="BW807">
        <v>1</v>
      </c>
      <c r="BX807">
        <v>1</v>
      </c>
      <c r="BY807">
        <v>159</v>
      </c>
      <c r="BZ807">
        <v>0.21</v>
      </c>
      <c r="CA807">
        <v>0</v>
      </c>
    </row>
    <row r="808" spans="40:79" x14ac:dyDescent="0.25">
      <c r="AN808" t="str">
        <v>Eritrea</v>
      </c>
      <c r="AO808" s="7">
        <v>59.7</v>
      </c>
      <c r="AP808" s="7">
        <v>59.069928693170255</v>
      </c>
      <c r="AQ808" s="7">
        <v>0.63007130682974832</v>
      </c>
      <c r="AR808" s="7">
        <v>1.2644417702564006E-3</v>
      </c>
      <c r="AS808" s="7">
        <v>0.10282865419800906</v>
      </c>
      <c r="AT808" s="7">
        <v>2.6773590777132751E-6</v>
      </c>
      <c r="AU808" s="7">
        <v>-0.55087631563684936</v>
      </c>
      <c r="AV808" s="7">
        <v>-0.23267771679053312</v>
      </c>
      <c r="AW808" s="7">
        <v>0.3206690727182917</v>
      </c>
      <c r="AX808" s="7">
        <v>0.63086900394990264</v>
      </c>
      <c r="AY808" s="7" t="e">
        <v>#N/A</v>
      </c>
      <c r="AZ808" s="7">
        <v>59.069928693170255</v>
      </c>
      <c r="BA808" s="7">
        <v>0.63007130682974832</v>
      </c>
      <c r="BU808" t="b">
        <v>1</v>
      </c>
      <c r="BW808">
        <v>1</v>
      </c>
      <c r="BX808">
        <v>1</v>
      </c>
      <c r="BY808">
        <v>165</v>
      </c>
      <c r="BZ808">
        <v>0.23</v>
      </c>
      <c r="CA808">
        <v>0</v>
      </c>
    </row>
    <row r="809" spans="40:79" x14ac:dyDescent="0.25">
      <c r="AN809" t="str">
        <v>Eritrea</v>
      </c>
      <c r="AO809" s="7">
        <v>59.4</v>
      </c>
      <c r="AP809" s="7">
        <v>72.495291527390449</v>
      </c>
      <c r="AQ809" s="7">
        <v>-13.095291527390451</v>
      </c>
      <c r="AR809" s="7">
        <v>1.2554443278735927E-3</v>
      </c>
      <c r="AS809" s="7">
        <v>-2.137163086176026</v>
      </c>
      <c r="AT809" s="7">
        <v>1.1482814742450709E-3</v>
      </c>
      <c r="AU809" s="7">
        <v>-0.55087631563684936</v>
      </c>
      <c r="AV809" s="7">
        <v>-0.23254906822466301</v>
      </c>
      <c r="AW809" s="7">
        <v>1.4619039250840071</v>
      </c>
      <c r="AX809" s="7">
        <v>-13.111752602824149</v>
      </c>
      <c r="AY809" s="7" t="e">
        <v>#N/A</v>
      </c>
      <c r="AZ809" s="7">
        <v>72.495291527390449</v>
      </c>
      <c r="BA809" s="7">
        <v>-13.095291527390451</v>
      </c>
      <c r="BU809" t="b">
        <v>1</v>
      </c>
      <c r="BW809">
        <v>1</v>
      </c>
      <c r="BX809">
        <v>1</v>
      </c>
      <c r="BY809">
        <v>168</v>
      </c>
      <c r="BZ809">
        <v>0.22</v>
      </c>
      <c r="CA809">
        <v>0</v>
      </c>
    </row>
    <row r="810" spans="40:79" x14ac:dyDescent="0.25">
      <c r="AN810" t="str">
        <v>Eritrea</v>
      </c>
      <c r="AO810" s="7">
        <v>59.1</v>
      </c>
      <c r="AP810" s="7">
        <v>58.678982002618234</v>
      </c>
      <c r="AQ810" s="7">
        <v>0.42101799738176737</v>
      </c>
      <c r="AR810" s="7">
        <v>1.3733594457313088E-3</v>
      </c>
      <c r="AS810" s="7">
        <v>6.8714563643045831E-2</v>
      </c>
      <c r="AT810" s="7">
        <v>1.2986994385717233E-6</v>
      </c>
      <c r="AU810" s="7">
        <v>-0.55087631563684936</v>
      </c>
      <c r="AV810" s="7">
        <v>-0.23233263410195451</v>
      </c>
      <c r="AW810" s="7">
        <v>0.26213462885137062</v>
      </c>
      <c r="AX810" s="7">
        <v>0.42159700160621527</v>
      </c>
      <c r="AY810" s="7" t="e">
        <v>#N/A</v>
      </c>
      <c r="AZ810" s="7">
        <v>58.678982002618234</v>
      </c>
      <c r="BA810" s="7">
        <v>0.42101799738176737</v>
      </c>
      <c r="BU810" t="b">
        <v>1</v>
      </c>
      <c r="BW810">
        <v>1</v>
      </c>
      <c r="BX810">
        <v>1</v>
      </c>
      <c r="BY810">
        <v>173</v>
      </c>
      <c r="BZ810">
        <v>0.22</v>
      </c>
      <c r="CA810">
        <v>0</v>
      </c>
    </row>
    <row r="811" spans="40:79" x14ac:dyDescent="0.25">
      <c r="AN811" t="str">
        <v>Eritrea</v>
      </c>
      <c r="AO811" s="7">
        <v>58.8</v>
      </c>
      <c r="AP811" s="7">
        <v>58.602370628595516</v>
      </c>
      <c r="AQ811" s="7">
        <v>0.19762937140448145</v>
      </c>
      <c r="AR811" s="7">
        <v>1.3973553993673797E-3</v>
      </c>
      <c r="AS811" s="7">
        <v>3.225557877167181E-2</v>
      </c>
      <c r="AT811" s="7">
        <v>2.9117483573232531E-7</v>
      </c>
      <c r="AU811" s="7">
        <v>-0.53706189187572251</v>
      </c>
      <c r="AV811" s="7">
        <v>-0.23007344093940799</v>
      </c>
      <c r="AW811" s="7">
        <v>0.1795983818737569</v>
      </c>
      <c r="AX811" s="7">
        <v>0.19790591630519727</v>
      </c>
      <c r="AY811" s="7" t="e">
        <v>#N/A</v>
      </c>
      <c r="AZ811" s="7">
        <v>58.602370628595516</v>
      </c>
      <c r="BA811" s="7">
        <v>0.19762937140448145</v>
      </c>
      <c r="BU811" t="b">
        <v>1</v>
      </c>
      <c r="BW811">
        <v>1</v>
      </c>
      <c r="BX811">
        <v>1</v>
      </c>
      <c r="BY811">
        <v>174</v>
      </c>
      <c r="BZ811">
        <v>0.21</v>
      </c>
      <c r="CA811">
        <v>0</v>
      </c>
    </row>
    <row r="812" spans="40:79" x14ac:dyDescent="0.25">
      <c r="AN812" t="str">
        <v>Eritrea</v>
      </c>
      <c r="AO812" s="7">
        <v>58.5</v>
      </c>
      <c r="AP812" s="7">
        <v>58.700602836090574</v>
      </c>
      <c r="AQ812" s="7">
        <v>-0.2006028360905745</v>
      </c>
      <c r="AR812" s="7">
        <v>1.3456038014086642E-3</v>
      </c>
      <c r="AS812" s="7">
        <v>-3.2740036952307622E-2</v>
      </c>
      <c r="AT812" s="7">
        <v>2.8886193315404621E-7</v>
      </c>
      <c r="AU812" s="7">
        <v>-0.53706189187572251</v>
      </c>
      <c r="AV812" s="7">
        <v>-0.22903950364289774</v>
      </c>
      <c r="AW812" s="7">
        <v>0.18094208176183788</v>
      </c>
      <c r="AX812" s="7">
        <v>-0.20087313174024504</v>
      </c>
      <c r="AY812" s="7" t="e">
        <v>#N/A</v>
      </c>
      <c r="AZ812" s="7">
        <v>58.700602836090574</v>
      </c>
      <c r="BA812" s="7">
        <v>-0.2006028360905745</v>
      </c>
      <c r="BU812" t="b">
        <v>1</v>
      </c>
      <c r="BW812">
        <v>1</v>
      </c>
      <c r="BX812">
        <v>1</v>
      </c>
      <c r="BY812">
        <v>172</v>
      </c>
      <c r="BZ812">
        <v>0.24</v>
      </c>
      <c r="CA812">
        <v>0</v>
      </c>
    </row>
    <row r="813" spans="40:79" x14ac:dyDescent="0.25">
      <c r="AN813" t="str">
        <v>Eritrea</v>
      </c>
      <c r="AO813" s="7">
        <v>58.1</v>
      </c>
      <c r="AP813" s="7">
        <v>58.531776105248476</v>
      </c>
      <c r="AQ813" s="7">
        <v>-0.4317761052484741</v>
      </c>
      <c r="AR813" s="7">
        <v>1.4040104723466512E-3</v>
      </c>
      <c r="AS813" s="7">
        <v>-7.0471481459963736E-2</v>
      </c>
      <c r="AT813" s="7">
        <v>1.3964883854581788E-6</v>
      </c>
      <c r="AU813" s="7">
        <v>-0.53706189187572251</v>
      </c>
      <c r="AV813" s="7">
        <v>-0.22829203526720754</v>
      </c>
      <c r="AW813" s="7">
        <v>0.26546465199714203</v>
      </c>
      <c r="AX813" s="7">
        <v>-0.43238317575530105</v>
      </c>
      <c r="AY813" s="7" t="e">
        <v>#N/A</v>
      </c>
      <c r="AZ813" s="7">
        <v>58.531776105248476</v>
      </c>
      <c r="BA813" s="7">
        <v>-0.4317761052484741</v>
      </c>
      <c r="BU813" t="b">
        <v>1</v>
      </c>
      <c r="BW813">
        <v>1</v>
      </c>
      <c r="BX813">
        <v>1</v>
      </c>
      <c r="BY813">
        <v>171</v>
      </c>
      <c r="BZ813">
        <v>0.21</v>
      </c>
      <c r="CA813">
        <v>0</v>
      </c>
    </row>
    <row r="814" spans="40:79" x14ac:dyDescent="0.25">
      <c r="AN814" t="str">
        <v>Eritrea</v>
      </c>
      <c r="AO814" s="7">
        <v>45.3</v>
      </c>
      <c r="AP814" s="7">
        <v>47.615394556271205</v>
      </c>
      <c r="AQ814" s="7">
        <v>-2.3153945562712082</v>
      </c>
      <c r="AR814" s="7">
        <v>5.0502649950662001E-3</v>
      </c>
      <c r="AS814" s="7">
        <v>-0.37859436284089815</v>
      </c>
      <c r="AT814" s="7">
        <v>1.4550948650099828E-4</v>
      </c>
      <c r="AU814" s="7">
        <v>-0.53706189187572251</v>
      </c>
      <c r="AV814" s="7">
        <v>-0.22799199979979548</v>
      </c>
      <c r="AW814" s="7">
        <v>0.61530022171367549</v>
      </c>
      <c r="AX814" s="7">
        <v>-2.3271472666503366</v>
      </c>
      <c r="AY814" s="7" t="e">
        <v>#N/A</v>
      </c>
      <c r="AZ814" s="7">
        <v>47.615394556271205</v>
      </c>
      <c r="BA814" s="7">
        <v>-2.3153945562712082</v>
      </c>
      <c r="BU814" t="b">
        <v>1</v>
      </c>
      <c r="BW814">
        <v>1</v>
      </c>
      <c r="BX814">
        <v>1</v>
      </c>
      <c r="BY814">
        <v>175</v>
      </c>
      <c r="BZ814">
        <v>0.18</v>
      </c>
      <c r="CA814">
        <v>0</v>
      </c>
    </row>
    <row r="815" spans="40:79" x14ac:dyDescent="0.25">
      <c r="AN815" t="str">
        <v>Estonia</v>
      </c>
      <c r="AO815" s="7">
        <v>77.3</v>
      </c>
      <c r="AP815" s="7">
        <v>69.836931162078855</v>
      </c>
      <c r="AQ815" s="7">
        <v>7.4630688379211421</v>
      </c>
      <c r="AR815" s="7">
        <v>1.6245664646537779E-3</v>
      </c>
      <c r="AS815" s="7">
        <v>1.2182045298824706</v>
      </c>
      <c r="AT815" s="7">
        <v>4.8296317045158453E-4</v>
      </c>
      <c r="AU815" s="7">
        <v>-0.53706189187572251</v>
      </c>
      <c r="AV815" s="7">
        <v>-0.22793040811548487</v>
      </c>
      <c r="AW815" s="7">
        <v>1.1037230313273665</v>
      </c>
      <c r="AX815" s="7">
        <v>7.4752128179813848</v>
      </c>
      <c r="AY815" s="7" t="e">
        <v>#N/A</v>
      </c>
      <c r="AZ815" s="7">
        <v>69.836931162078855</v>
      </c>
      <c r="BA815" s="7">
        <v>7.4630688379211421</v>
      </c>
      <c r="BU815" t="b">
        <v>1</v>
      </c>
      <c r="BW815">
        <v>1</v>
      </c>
      <c r="BX815">
        <v>1</v>
      </c>
      <c r="BY815">
        <v>174</v>
      </c>
      <c r="BZ815">
        <v>0.16</v>
      </c>
      <c r="CA815">
        <v>0</v>
      </c>
    </row>
    <row r="816" spans="40:79" x14ac:dyDescent="0.25">
      <c r="AN816" t="str">
        <v>Estonia</v>
      </c>
      <c r="AO816" s="7">
        <v>76.900000000000006</v>
      </c>
      <c r="AP816" s="7">
        <v>68.127377030248994</v>
      </c>
      <c r="AQ816" s="7">
        <v>8.7726229697510121</v>
      </c>
      <c r="AR816" s="7">
        <v>9.4895519734337929E-4</v>
      </c>
      <c r="AS816" s="7">
        <v>1.4314801531016796</v>
      </c>
      <c r="AT816" s="7">
        <v>3.892769494139726E-4</v>
      </c>
      <c r="AU816" s="7">
        <v>-0.53706189187572251</v>
      </c>
      <c r="AV816" s="7">
        <v>-0.22786280883490151</v>
      </c>
      <c r="AW816" s="7">
        <v>1.1964447973482435</v>
      </c>
      <c r="AX816" s="7">
        <v>8.7809557033033041</v>
      </c>
      <c r="AY816" s="7" t="e">
        <v>#N/A</v>
      </c>
      <c r="AZ816" s="7">
        <v>68.127377030248994</v>
      </c>
      <c r="BA816" s="7">
        <v>8.7726229697510121</v>
      </c>
      <c r="BU816" t="b">
        <v>1</v>
      </c>
      <c r="BW816">
        <v>1</v>
      </c>
      <c r="BX816">
        <v>1</v>
      </c>
      <c r="BY816">
        <v>176</v>
      </c>
      <c r="BZ816">
        <v>0.16</v>
      </c>
      <c r="CA816">
        <v>0</v>
      </c>
    </row>
    <row r="817" spans="40:79" x14ac:dyDescent="0.25">
      <c r="AN817" t="str">
        <v>Estonia</v>
      </c>
      <c r="AO817" s="7">
        <v>76.3</v>
      </c>
      <c r="AP817" s="7">
        <v>68.993913499842563</v>
      </c>
      <c r="AQ817" s="7">
        <v>7.3060865001574342</v>
      </c>
      <c r="AR817" s="7">
        <v>1.3800838784705232E-3</v>
      </c>
      <c r="AS817" s="7">
        <v>1.1924341458022907</v>
      </c>
      <c r="AT817" s="7">
        <v>3.9301041770019876E-4</v>
      </c>
      <c r="AU817" s="7">
        <v>-0.53706189187572251</v>
      </c>
      <c r="AV817" s="7">
        <v>-0.22781887457646116</v>
      </c>
      <c r="AW817" s="7">
        <v>1.0919863304099968</v>
      </c>
      <c r="AX817" s="7">
        <v>7.3161834469845504</v>
      </c>
      <c r="AY817" s="7" t="e">
        <v>#N/A</v>
      </c>
      <c r="AZ817" s="7">
        <v>68.993913499842563</v>
      </c>
      <c r="BA817" s="7">
        <v>7.3060865001574342</v>
      </c>
      <c r="BU817" t="b">
        <v>1</v>
      </c>
      <c r="BW817">
        <v>1</v>
      </c>
      <c r="BX817">
        <v>1</v>
      </c>
      <c r="BY817">
        <v>178</v>
      </c>
      <c r="BZ817">
        <v>0.15</v>
      </c>
      <c r="CA817">
        <v>0</v>
      </c>
    </row>
    <row r="818" spans="40:79" x14ac:dyDescent="0.25">
      <c r="AN818" t="str">
        <v>Estonia</v>
      </c>
      <c r="AO818" s="7">
        <v>76.099999999999994</v>
      </c>
      <c r="AP818" s="7">
        <v>68.790025162746645</v>
      </c>
      <c r="AQ818" s="7">
        <v>7.3099748372533497</v>
      </c>
      <c r="AR818" s="7">
        <v>1.3238200800891517E-3</v>
      </c>
      <c r="AS818" s="7">
        <v>1.1930351571796869</v>
      </c>
      <c r="AT818" s="7">
        <v>3.7734687046251433E-4</v>
      </c>
      <c r="AU818" s="7">
        <v>-0.53706189187572251</v>
      </c>
      <c r="AV818" s="7">
        <v>-0.22706555235329118</v>
      </c>
      <c r="AW818" s="7">
        <v>1.0922614875475958</v>
      </c>
      <c r="AX818" s="7">
        <v>7.319664756437442</v>
      </c>
      <c r="AY818" s="7" t="e">
        <v>#N/A</v>
      </c>
      <c r="AZ818" s="7">
        <v>68.790025162746645</v>
      </c>
      <c r="BA818" s="7">
        <v>7.3099748372533497</v>
      </c>
      <c r="BU818" t="b">
        <v>1</v>
      </c>
      <c r="BW818">
        <v>1</v>
      </c>
      <c r="BX818">
        <v>1</v>
      </c>
      <c r="BY818">
        <v>177</v>
      </c>
      <c r="BZ818">
        <v>0.15</v>
      </c>
      <c r="CA818">
        <v>0</v>
      </c>
    </row>
    <row r="819" spans="40:79" x14ac:dyDescent="0.25">
      <c r="AN819" t="str">
        <v>Estonia</v>
      </c>
      <c r="AO819" s="7">
        <v>75.599999999999994</v>
      </c>
      <c r="AP819" s="7">
        <v>74.276669847500813</v>
      </c>
      <c r="AQ819" s="7">
        <v>1.3233301524991816</v>
      </c>
      <c r="AR819" s="7">
        <v>5.1226071108223898E-3</v>
      </c>
      <c r="AS819" s="7">
        <v>0.21638797993533063</v>
      </c>
      <c r="AT819" s="7">
        <v>4.8218949729076041E-5</v>
      </c>
      <c r="AU819" s="7">
        <v>-0.5286115385671627</v>
      </c>
      <c r="AV819" s="7">
        <v>-0.2269565977615064</v>
      </c>
      <c r="AW819" s="7">
        <v>0.46517521423150937</v>
      </c>
      <c r="AX819" s="7">
        <v>1.3301439573937441</v>
      </c>
      <c r="AY819" s="7" t="e">
        <v>#N/A</v>
      </c>
      <c r="AZ819" s="7">
        <v>74.276669847500813</v>
      </c>
      <c r="BA819" s="7">
        <v>1.3233301524991816</v>
      </c>
      <c r="BU819" t="b">
        <v>1</v>
      </c>
      <c r="BW819">
        <v>1</v>
      </c>
      <c r="BX819">
        <v>1</v>
      </c>
      <c r="BY819">
        <v>177</v>
      </c>
      <c r="BZ819">
        <v>0.14000000000000001</v>
      </c>
      <c r="CA819">
        <v>0</v>
      </c>
    </row>
    <row r="820" spans="40:79" x14ac:dyDescent="0.25">
      <c r="AN820" t="str">
        <v>Estonia</v>
      </c>
      <c r="AO820" s="7">
        <v>74.900000000000006</v>
      </c>
      <c r="AP820" s="7">
        <v>73.408829138184146</v>
      </c>
      <c r="AQ820" s="7">
        <v>1.4911708618158599</v>
      </c>
      <c r="AR820" s="7">
        <v>5.1381206657148985E-3</v>
      </c>
      <c r="AS820" s="7">
        <v>0.24383481758106035</v>
      </c>
      <c r="AT820" s="7">
        <v>6.141337197068085E-5</v>
      </c>
      <c r="AU820" s="7">
        <v>-0.5286115385671627</v>
      </c>
      <c r="AV820" s="7">
        <v>-0.22679273532282057</v>
      </c>
      <c r="AW820" s="7">
        <v>0.49379633208546653</v>
      </c>
      <c r="AX820" s="7">
        <v>1.4988722482900658</v>
      </c>
      <c r="AY820" s="7" t="e">
        <v>#N/A</v>
      </c>
      <c r="AZ820" s="7">
        <v>73.408829138184146</v>
      </c>
      <c r="BA820" s="7">
        <v>1.4911708618158599</v>
      </c>
      <c r="BU820" t="b">
        <v>1</v>
      </c>
      <c r="BW820">
        <v>1</v>
      </c>
      <c r="BX820">
        <v>1</v>
      </c>
      <c r="BY820">
        <v>171</v>
      </c>
      <c r="BZ820">
        <v>0.14000000000000001</v>
      </c>
      <c r="CA820">
        <v>0</v>
      </c>
    </row>
    <row r="821" spans="40:79" x14ac:dyDescent="0.25">
      <c r="AN821" t="str">
        <v>Estonia</v>
      </c>
      <c r="AO821" s="7">
        <v>74.2</v>
      </c>
      <c r="AP821" s="7">
        <v>72.747651854893348</v>
      </c>
      <c r="AQ821" s="7">
        <v>1.4523481451066544</v>
      </c>
      <c r="AR821" s="7">
        <v>6.8245005051799706E-3</v>
      </c>
      <c r="AS821" s="7">
        <v>0.23768810121458295</v>
      </c>
      <c r="AT821" s="7">
        <v>7.764075518928499E-5</v>
      </c>
      <c r="AU821" s="7">
        <v>-0.5286115385671627</v>
      </c>
      <c r="AV821" s="7">
        <v>-0.22515809584789981</v>
      </c>
      <c r="AW821" s="7">
        <v>0.48753266681790969</v>
      </c>
      <c r="AX821" s="7">
        <v>1.4623278019296622</v>
      </c>
      <c r="AY821" s="7" t="e">
        <v>#N/A</v>
      </c>
      <c r="AZ821" s="7">
        <v>72.747651854893348</v>
      </c>
      <c r="BA821" s="7">
        <v>1.4523481451066544</v>
      </c>
      <c r="BU821" t="b">
        <v>0</v>
      </c>
      <c r="BW821">
        <v>1</v>
      </c>
      <c r="BX821">
        <v>1</v>
      </c>
      <c r="BY821">
        <v>178</v>
      </c>
      <c r="BZ821">
        <v>0</v>
      </c>
      <c r="CA821">
        <v>0</v>
      </c>
    </row>
    <row r="822" spans="40:79" x14ac:dyDescent="0.25">
      <c r="AN822" t="str">
        <v>Estonia</v>
      </c>
      <c r="AO822" s="7">
        <v>73</v>
      </c>
      <c r="AP822" s="7">
        <v>73.129020383667978</v>
      </c>
      <c r="AQ822" s="7">
        <v>-0.12902038366797797</v>
      </c>
      <c r="AR822" s="7">
        <v>7.6906626121035163E-3</v>
      </c>
      <c r="AS822" s="7">
        <v>-2.1124405505710812E-2</v>
      </c>
      <c r="AT822" s="7">
        <v>6.9169664364594413E-7</v>
      </c>
      <c r="AU822" s="7">
        <v>-0.5286115385671627</v>
      </c>
      <c r="AV822" s="7">
        <v>-0.2245592775017729</v>
      </c>
      <c r="AW822" s="7">
        <v>0.14534237340057032</v>
      </c>
      <c r="AX822" s="7">
        <v>-0.1300203261289514</v>
      </c>
      <c r="AY822" s="7" t="e">
        <v>#N/A</v>
      </c>
      <c r="AZ822" s="7">
        <v>73.129020383667978</v>
      </c>
      <c r="BA822" s="7">
        <v>-0.12902038366797797</v>
      </c>
      <c r="BU822" t="b">
        <v>1</v>
      </c>
      <c r="BW822">
        <v>1</v>
      </c>
      <c r="BX822">
        <v>1</v>
      </c>
      <c r="BY822">
        <v>181</v>
      </c>
      <c r="BZ822">
        <v>2.52</v>
      </c>
      <c r="CA822">
        <v>665.72602529999995</v>
      </c>
    </row>
    <row r="823" spans="40:79" x14ac:dyDescent="0.25">
      <c r="AN823" t="str">
        <v>Estonia</v>
      </c>
      <c r="AO823" s="7">
        <v>73</v>
      </c>
      <c r="AP823" s="7">
        <v>71.673332946557608</v>
      </c>
      <c r="AQ823" s="7">
        <v>1.3266670534423923</v>
      </c>
      <c r="AR823" s="7">
        <v>6.4343718189879022E-3</v>
      </c>
      <c r="AS823" s="7">
        <v>0.21707677962657232</v>
      </c>
      <c r="AT823" s="7">
        <v>6.1033226664971016E-5</v>
      </c>
      <c r="AU823" s="7">
        <v>-0.5286115385671627</v>
      </c>
      <c r="AV823" s="7">
        <v>-0.22454797748438693</v>
      </c>
      <c r="AW823" s="7">
        <v>0.46591499184569318</v>
      </c>
      <c r="AX823" s="7">
        <v>1.3352586037735741</v>
      </c>
      <c r="AY823" s="7" t="e">
        <v>#N/A</v>
      </c>
      <c r="AZ823" s="7">
        <v>71.673332946557608</v>
      </c>
      <c r="BA823" s="7">
        <v>1.3266670534423923</v>
      </c>
      <c r="BU823" t="b">
        <v>1</v>
      </c>
      <c r="BW823">
        <v>1</v>
      </c>
      <c r="BX823">
        <v>1</v>
      </c>
      <c r="BY823">
        <v>184</v>
      </c>
      <c r="BZ823">
        <v>2.42</v>
      </c>
      <c r="CA823">
        <v>653.69250160000001</v>
      </c>
    </row>
    <row r="824" spans="40:79" x14ac:dyDescent="0.25">
      <c r="AN824" t="str">
        <v>Estonia</v>
      </c>
      <c r="AO824" s="7">
        <v>72.8</v>
      </c>
      <c r="AP824" s="7">
        <v>71.17304028186436</v>
      </c>
      <c r="AQ824" s="7">
        <v>1.6269597181356374</v>
      </c>
      <c r="AR824" s="7">
        <v>5.5196658651860851E-3</v>
      </c>
      <c r="AS824" s="7">
        <v>0.26608990980736796</v>
      </c>
      <c r="AT824" s="7">
        <v>7.8596534474702294E-5</v>
      </c>
      <c r="AU824" s="7">
        <v>-0.5286115385671627</v>
      </c>
      <c r="AV824" s="7">
        <v>-0.2238001913881813</v>
      </c>
      <c r="AW824" s="7">
        <v>0.51583903478446447</v>
      </c>
      <c r="AX824" s="7">
        <v>1.6359898353858078</v>
      </c>
      <c r="AY824" s="7" t="e">
        <v>#N/A</v>
      </c>
      <c r="AZ824" s="7">
        <v>71.17304028186436</v>
      </c>
      <c r="BA824" s="7">
        <v>1.6269597181356374</v>
      </c>
      <c r="BU824" t="b">
        <v>1</v>
      </c>
      <c r="BW824">
        <v>1</v>
      </c>
      <c r="BX824">
        <v>1</v>
      </c>
      <c r="BY824">
        <v>181</v>
      </c>
      <c r="BZ824">
        <v>2.48</v>
      </c>
      <c r="CA824">
        <v>591.77575690000003</v>
      </c>
    </row>
    <row r="825" spans="40:79" x14ac:dyDescent="0.25">
      <c r="AN825" t="str">
        <v>Estonia</v>
      </c>
      <c r="AO825" s="7">
        <v>72.3</v>
      </c>
      <c r="AP825" s="7">
        <v>70.705000626601446</v>
      </c>
      <c r="AQ825" s="7">
        <v>1.5949993733985508</v>
      </c>
      <c r="AR825" s="7">
        <v>5.1597853355776734E-3</v>
      </c>
      <c r="AS825" s="7">
        <v>0.26081559525690057</v>
      </c>
      <c r="AT825" s="7">
        <v>7.0562735589082694E-5</v>
      </c>
      <c r="AU825" s="7">
        <v>-0.52229848645710875</v>
      </c>
      <c r="AV825" s="7">
        <v>-0.22317312785492094</v>
      </c>
      <c r="AW825" s="7">
        <v>0.51070108209881504</v>
      </c>
      <c r="AX825" s="7">
        <v>1.603271912300583</v>
      </c>
      <c r="AY825" s="7" t="e">
        <v>#N/A</v>
      </c>
      <c r="AZ825" s="7">
        <v>70.705000626601446</v>
      </c>
      <c r="BA825" s="7">
        <v>1.5949993733985508</v>
      </c>
      <c r="BU825" t="b">
        <v>1</v>
      </c>
      <c r="BW825">
        <v>1</v>
      </c>
      <c r="BX825">
        <v>1</v>
      </c>
      <c r="BY825">
        <v>197</v>
      </c>
      <c r="BZ825">
        <v>2.37</v>
      </c>
      <c r="CA825">
        <v>549.2783081</v>
      </c>
    </row>
    <row r="826" spans="40:79" x14ac:dyDescent="0.25">
      <c r="AN826" t="str">
        <v>Estonia</v>
      </c>
      <c r="AO826" s="7">
        <v>71.900000000000006</v>
      </c>
      <c r="AP826" s="7">
        <v>69.250868765214349</v>
      </c>
      <c r="AQ826" s="7">
        <v>2.6491312347856564</v>
      </c>
      <c r="AR826" s="7">
        <v>2.7891331269075397E-3</v>
      </c>
      <c r="AS826" s="7">
        <v>0.43267288321109104</v>
      </c>
      <c r="AT826" s="7">
        <v>1.0472047231745243E-4</v>
      </c>
      <c r="AU826" s="7">
        <v>-0.52229848645710875</v>
      </c>
      <c r="AV826" s="7">
        <v>-0.22272154622152035</v>
      </c>
      <c r="AW826" s="7">
        <v>0.65777874943714243</v>
      </c>
      <c r="AX826" s="7">
        <v>2.6565406804003384</v>
      </c>
      <c r="AY826" s="7" t="e">
        <v>#N/A</v>
      </c>
      <c r="AZ826" s="7">
        <v>69.250868765214349</v>
      </c>
      <c r="BA826" s="7">
        <v>2.6491312347856564</v>
      </c>
      <c r="BU826" t="b">
        <v>1</v>
      </c>
      <c r="BW826">
        <v>1</v>
      </c>
      <c r="BX826">
        <v>1</v>
      </c>
      <c r="BY826">
        <v>191</v>
      </c>
      <c r="BZ826">
        <v>2.36</v>
      </c>
      <c r="CA826">
        <v>469.39041930000002</v>
      </c>
    </row>
    <row r="827" spans="40:79" x14ac:dyDescent="0.25">
      <c r="AN827" t="str">
        <v>Estonia</v>
      </c>
      <c r="AO827" s="7">
        <v>71.2</v>
      </c>
      <c r="AP827" s="7">
        <v>68.582111265542409</v>
      </c>
      <c r="AQ827" s="7">
        <v>2.6178887344575941</v>
      </c>
      <c r="AR827" s="7">
        <v>2.7291901812218481E-3</v>
      </c>
      <c r="AS827" s="7">
        <v>0.42755731011075904</v>
      </c>
      <c r="AT827" s="7">
        <v>1.0005513002536645E-4</v>
      </c>
      <c r="AU827" s="7">
        <v>-0.52229848645710875</v>
      </c>
      <c r="AV827" s="7">
        <v>-0.22209265328437305</v>
      </c>
      <c r="AW827" s="7">
        <v>0.65387866619944024</v>
      </c>
      <c r="AX827" s="7">
        <v>2.6250530033394952</v>
      </c>
      <c r="AY827" s="7" t="e">
        <v>#N/A</v>
      </c>
      <c r="AZ827" s="7">
        <v>68.582111265542409</v>
      </c>
      <c r="BA827" s="7">
        <v>2.6178887344575941</v>
      </c>
      <c r="BU827" t="b">
        <v>1</v>
      </c>
      <c r="BW827">
        <v>1</v>
      </c>
      <c r="BX827">
        <v>1</v>
      </c>
      <c r="BY827">
        <v>23</v>
      </c>
      <c r="BZ827">
        <v>2.5499999999999998</v>
      </c>
      <c r="CA827">
        <v>416.43383990000001</v>
      </c>
    </row>
    <row r="828" spans="40:79" x14ac:dyDescent="0.25">
      <c r="AN828" t="str">
        <v>Estonia</v>
      </c>
      <c r="AO828" s="7">
        <v>78</v>
      </c>
      <c r="AP828" s="7">
        <v>63.676630054113616</v>
      </c>
      <c r="AQ828" s="7">
        <v>14.323369945886384</v>
      </c>
      <c r="AR828" s="7">
        <v>9.0764146600430344E-4</v>
      </c>
      <c r="AS828" s="7">
        <v>2.3371796490162655</v>
      </c>
      <c r="AT828" s="7">
        <v>9.9248254852950311E-4</v>
      </c>
      <c r="AU828" s="7">
        <v>-0.52229848645710875</v>
      </c>
      <c r="AV828" s="7">
        <v>-0.22142874470569912</v>
      </c>
      <c r="AW828" s="7">
        <v>1.5287837155779314</v>
      </c>
      <c r="AX828" s="7">
        <v>14.336382240880695</v>
      </c>
      <c r="AY828" s="7" t="e">
        <v>#N/A</v>
      </c>
      <c r="AZ828" s="7">
        <v>63.676630054113616</v>
      </c>
      <c r="BA828" s="7">
        <v>14.323369945886384</v>
      </c>
      <c r="BU828" t="b">
        <v>1</v>
      </c>
      <c r="BW828">
        <v>1</v>
      </c>
      <c r="BX828">
        <v>1</v>
      </c>
      <c r="BY828">
        <v>194</v>
      </c>
      <c r="BZ828">
        <v>2.68</v>
      </c>
      <c r="CA828">
        <v>53.959498770000003</v>
      </c>
    </row>
    <row r="829" spans="40:79" x14ac:dyDescent="0.25">
      <c r="AN829" t="str">
        <v>Estonia</v>
      </c>
      <c r="AO829" s="7">
        <v>78</v>
      </c>
      <c r="AP829" s="7">
        <v>63.936208230343695</v>
      </c>
      <c r="AQ829" s="7">
        <v>14.063791769656305</v>
      </c>
      <c r="AR829" s="7">
        <v>8.9548603507418859E-4</v>
      </c>
      <c r="AS829" s="7">
        <v>2.294809677082811</v>
      </c>
      <c r="AT829" s="7">
        <v>9.4399835447798964E-4</v>
      </c>
      <c r="AU829" s="7">
        <v>-0.52229848645710875</v>
      </c>
      <c r="AV829" s="7">
        <v>-0.22115979370470407</v>
      </c>
      <c r="AW829" s="7">
        <v>1.5148629235289941</v>
      </c>
      <c r="AX829" s="7">
        <v>14.076396986581949</v>
      </c>
      <c r="AY829" s="7" t="e">
        <v>#N/A</v>
      </c>
      <c r="AZ829" s="7">
        <v>63.936208230343695</v>
      </c>
      <c r="BA829" s="7">
        <v>14.063791769656305</v>
      </c>
      <c r="BU829" t="b">
        <v>1</v>
      </c>
      <c r="BW829">
        <v>1</v>
      </c>
      <c r="BX829">
        <v>1</v>
      </c>
      <c r="BY829">
        <v>23</v>
      </c>
      <c r="BZ829">
        <v>2.83</v>
      </c>
      <c r="CA829">
        <v>52.301722150000003</v>
      </c>
    </row>
    <row r="830" spans="40:79" x14ac:dyDescent="0.25">
      <c r="AN830" t="str">
        <v>Ethiopia</v>
      </c>
      <c r="AO830" s="7">
        <v>64.2</v>
      </c>
      <c r="AP830" s="7">
        <v>63.278372386657757</v>
      </c>
      <c r="AQ830" s="7">
        <v>0.92162761334224541</v>
      </c>
      <c r="AR830" s="7">
        <v>9.2871591460087105E-4</v>
      </c>
      <c r="AS830" s="7">
        <v>0.15038583994347132</v>
      </c>
      <c r="AT830" s="7">
        <v>4.2046543389082276E-6</v>
      </c>
      <c r="AU830" s="7">
        <v>-0.52229848645710875</v>
      </c>
      <c r="AV830" s="7">
        <v>-0.22039449401439046</v>
      </c>
      <c r="AW830" s="7">
        <v>0.38779613193464335</v>
      </c>
      <c r="AX830" s="7">
        <v>0.92248433922905748</v>
      </c>
      <c r="AY830" s="7" t="e">
        <v>#N/A</v>
      </c>
      <c r="AZ830" s="7">
        <v>63.278372386657757</v>
      </c>
      <c r="BA830" s="7">
        <v>0.92162761334224541</v>
      </c>
      <c r="BU830" t="b">
        <v>1</v>
      </c>
      <c r="BW830">
        <v>1</v>
      </c>
      <c r="BX830">
        <v>1</v>
      </c>
      <c r="BY830">
        <v>211</v>
      </c>
      <c r="BZ830">
        <v>2.77</v>
      </c>
      <c r="CA830">
        <v>57.745626289999997</v>
      </c>
    </row>
    <row r="831" spans="40:79" x14ac:dyDescent="0.25">
      <c r="AN831" t="str">
        <v>Ethiopia</v>
      </c>
      <c r="AO831" s="7">
        <v>63.7</v>
      </c>
      <c r="AP831" s="7">
        <v>63.794574894861931</v>
      </c>
      <c r="AQ831" s="7">
        <v>-9.4574894861928271E-2</v>
      </c>
      <c r="AR831" s="7">
        <v>6.1400285694030669E-4</v>
      </c>
      <c r="AS831" s="7">
        <v>-1.5429751892778324E-2</v>
      </c>
      <c r="AT831" s="7">
        <v>2.9253983562425913E-8</v>
      </c>
      <c r="AU831" s="7">
        <v>-0.52229848645710875</v>
      </c>
      <c r="AV831" s="7">
        <v>-0.21981857860543105</v>
      </c>
      <c r="AW831" s="7">
        <v>0.12421655241061202</v>
      </c>
      <c r="AX831" s="7">
        <v>-9.4632999794162717E-2</v>
      </c>
      <c r="AY831" s="7" t="e">
        <v>#N/A</v>
      </c>
      <c r="AZ831" s="7">
        <v>63.794574894861931</v>
      </c>
      <c r="BA831" s="7">
        <v>-9.4574894861928271E-2</v>
      </c>
      <c r="BU831" t="b">
        <v>1</v>
      </c>
      <c r="BW831">
        <v>1</v>
      </c>
      <c r="BX831">
        <v>1</v>
      </c>
      <c r="BY831">
        <v>213</v>
      </c>
      <c r="BZ831">
        <v>2.77</v>
      </c>
      <c r="CA831">
        <v>440.60270420000001</v>
      </c>
    </row>
    <row r="832" spans="40:79" x14ac:dyDescent="0.25">
      <c r="AN832" t="str">
        <v>Ethiopia</v>
      </c>
      <c r="AO832" s="7">
        <v>63.3</v>
      </c>
      <c r="AP832" s="7">
        <v>63.657552773771371</v>
      </c>
      <c r="AQ832" s="7">
        <v>-0.35755277377137418</v>
      </c>
      <c r="AR832" s="7">
        <v>6.2544088021886991E-4</v>
      </c>
      <c r="AS832" s="7">
        <v>-5.833453124194949E-2</v>
      </c>
      <c r="AT832" s="7">
        <v>4.2593114245644288E-7</v>
      </c>
      <c r="AU832" s="7">
        <v>-0.51495945491386319</v>
      </c>
      <c r="AV832" s="7">
        <v>-0.21967630337085575</v>
      </c>
      <c r="AW832" s="7">
        <v>0.24152542566353027</v>
      </c>
      <c r="AX832" s="7">
        <v>-0.35777654184662838</v>
      </c>
      <c r="AY832" s="7" t="e">
        <v>#N/A</v>
      </c>
      <c r="AZ832" s="7">
        <v>63.657552773771371</v>
      </c>
      <c r="BA832" s="7">
        <v>-0.35755277377137418</v>
      </c>
      <c r="BU832" t="b">
        <v>1</v>
      </c>
      <c r="BW832">
        <v>1</v>
      </c>
      <c r="BX832">
        <v>1</v>
      </c>
      <c r="BY832">
        <v>215</v>
      </c>
      <c r="BZ832">
        <v>2.9</v>
      </c>
      <c r="CA832">
        <v>398.60583220000001</v>
      </c>
    </row>
    <row r="833" spans="40:79" x14ac:dyDescent="0.25">
      <c r="AN833" t="str">
        <v>Ethiopia</v>
      </c>
      <c r="AO833" s="7">
        <v>62.6</v>
      </c>
      <c r="AP833" s="7">
        <v>63.094718031088803</v>
      </c>
      <c r="AQ833" s="7">
        <v>-0.49471803108880152</v>
      </c>
      <c r="AR833" s="7">
        <v>7.1878520471142641E-4</v>
      </c>
      <c r="AS833" s="7">
        <v>-8.0716734461685397E-2</v>
      </c>
      <c r="AT833" s="7">
        <v>9.3727831305473919E-7</v>
      </c>
      <c r="AU833" s="7">
        <v>-0.51495945491386319</v>
      </c>
      <c r="AV833" s="7">
        <v>-0.21911543595108818</v>
      </c>
      <c r="AW833" s="7">
        <v>0.28410690674759281</v>
      </c>
      <c r="AX833" s="7">
        <v>-0.49507388287104831</v>
      </c>
      <c r="AY833" s="7" t="e">
        <v>#N/A</v>
      </c>
      <c r="AZ833" s="7">
        <v>63.094718031088803</v>
      </c>
      <c r="BA833" s="7">
        <v>-0.49471803108880152</v>
      </c>
      <c r="BU833" t="b">
        <v>1</v>
      </c>
      <c r="BW833">
        <v>1</v>
      </c>
      <c r="BX833">
        <v>1</v>
      </c>
      <c r="BY833">
        <v>29</v>
      </c>
      <c r="BZ833">
        <v>3.1</v>
      </c>
      <c r="CA833">
        <v>400.13429710000003</v>
      </c>
    </row>
    <row r="834" spans="40:79" x14ac:dyDescent="0.25">
      <c r="AN834" t="str">
        <v>Ethiopia</v>
      </c>
      <c r="AO834" s="7">
        <v>61.8</v>
      </c>
      <c r="AP834" s="7">
        <v>62.570158640074183</v>
      </c>
      <c r="AQ834" s="7">
        <v>-0.770158640074186</v>
      </c>
      <c r="AR834" s="7">
        <v>7.5990793285094383E-4</v>
      </c>
      <c r="AS834" s="7">
        <v>-0.12565939724723757</v>
      </c>
      <c r="AT834" s="7">
        <v>2.4016574709898532E-6</v>
      </c>
      <c r="AU834" s="7">
        <v>-0.51495945491386319</v>
      </c>
      <c r="AV834" s="7">
        <v>-0.21607071833966113</v>
      </c>
      <c r="AW834" s="7">
        <v>0.35448469254290454</v>
      </c>
      <c r="AX834" s="7">
        <v>-0.77074433480840687</v>
      </c>
      <c r="AY834" s="7" t="e">
        <v>#N/A</v>
      </c>
      <c r="AZ834" s="7">
        <v>62.570158640074183</v>
      </c>
      <c r="BA834" s="7">
        <v>-0.770158640074186</v>
      </c>
      <c r="BU834" t="b">
        <v>1</v>
      </c>
      <c r="BW834">
        <v>1</v>
      </c>
      <c r="BX834">
        <v>1</v>
      </c>
      <c r="BY834">
        <v>24</v>
      </c>
      <c r="BZ834">
        <v>2.97</v>
      </c>
      <c r="CA834">
        <v>29.68529375</v>
      </c>
    </row>
    <row r="835" spans="40:79" x14ac:dyDescent="0.25">
      <c r="AN835" t="str">
        <v>Ethiopia</v>
      </c>
      <c r="AO835" s="7">
        <v>68</v>
      </c>
      <c r="AP835" s="7">
        <v>61.920974290381302</v>
      </c>
      <c r="AQ835" s="7">
        <v>6.0790257096186977</v>
      </c>
      <c r="AR835" s="7">
        <v>8.422120952451328E-4</v>
      </c>
      <c r="AS835" s="7">
        <v>0.99189716007749906</v>
      </c>
      <c r="AT835" s="7">
        <v>1.6586344659243925E-4</v>
      </c>
      <c r="AU835" s="7">
        <v>-0.51495945491386319</v>
      </c>
      <c r="AV835" s="7">
        <v>-0.21520161458451337</v>
      </c>
      <c r="AW835" s="7">
        <v>0.99594033961753903</v>
      </c>
      <c r="AX835" s="7">
        <v>6.0841498542152017</v>
      </c>
      <c r="AY835" s="7" t="e">
        <v>#N/A</v>
      </c>
      <c r="AZ835" s="7">
        <v>61.920974290381302</v>
      </c>
      <c r="BA835" s="7">
        <v>6.0790257096186977</v>
      </c>
      <c r="BU835" t="b">
        <v>1</v>
      </c>
      <c r="BW835">
        <v>1</v>
      </c>
      <c r="BX835">
        <v>1</v>
      </c>
      <c r="BY835">
        <v>219</v>
      </c>
      <c r="BZ835">
        <v>2.88</v>
      </c>
      <c r="CA835">
        <v>332.10565860000003</v>
      </c>
    </row>
    <row r="836" spans="40:79" x14ac:dyDescent="0.25">
      <c r="AN836" t="str">
        <v>Ethiopia</v>
      </c>
      <c r="AO836" s="7">
        <v>59.8</v>
      </c>
      <c r="AP836" s="7">
        <v>61.231463537620954</v>
      </c>
      <c r="AQ836" s="7">
        <v>-1.4314635376209566</v>
      </c>
      <c r="AR836" s="7">
        <v>9.2444529481508096E-4</v>
      </c>
      <c r="AS836" s="7">
        <v>-0.23357740505948754</v>
      </c>
      <c r="AT836" s="7">
        <v>1.0096585743801416E-5</v>
      </c>
      <c r="AU836" s="7">
        <v>-0.51495945491386319</v>
      </c>
      <c r="AV836" s="7">
        <v>-0.21481620973570595</v>
      </c>
      <c r="AW836" s="7">
        <v>0.48329846374625229</v>
      </c>
      <c r="AX836" s="7">
        <v>-1.4327880718124106</v>
      </c>
      <c r="AY836" s="7" t="e">
        <v>#N/A</v>
      </c>
      <c r="AZ836" s="7">
        <v>61.231463537620954</v>
      </c>
      <c r="BA836" s="7">
        <v>-1.4314635376209566</v>
      </c>
      <c r="BU836" t="b">
        <v>1</v>
      </c>
      <c r="BW836">
        <v>1</v>
      </c>
      <c r="BX836">
        <v>1</v>
      </c>
      <c r="BY836">
        <v>218</v>
      </c>
      <c r="BZ836">
        <v>2.79</v>
      </c>
      <c r="CA836">
        <v>353.66903280000002</v>
      </c>
    </row>
    <row r="837" spans="40:79" x14ac:dyDescent="0.25">
      <c r="AN837" t="str">
        <v>Ethiopia</v>
      </c>
      <c r="AO837" s="7">
        <v>58.5</v>
      </c>
      <c r="AP837" s="7">
        <v>72.285304297700435</v>
      </c>
      <c r="AQ837" s="7">
        <v>-13.785304297700435</v>
      </c>
      <c r="AR837" s="7">
        <v>1.2152424552255765E-3</v>
      </c>
      <c r="AS837" s="7">
        <v>-2.2497284986757853</v>
      </c>
      <c r="AT837" s="7">
        <v>1.2316327903455456E-3</v>
      </c>
      <c r="AU837" s="7">
        <v>-0.51495945491386319</v>
      </c>
      <c r="AV837" s="7">
        <v>-0.21132300240192614</v>
      </c>
      <c r="AW837" s="7">
        <v>1.4999094968283204</v>
      </c>
      <c r="AX837" s="7">
        <v>-13.802077167845098</v>
      </c>
      <c r="AY837" s="7" t="e">
        <v>#N/A</v>
      </c>
      <c r="AZ837" s="7">
        <v>72.285304297700435</v>
      </c>
      <c r="BA837" s="7">
        <v>-13.785304297700435</v>
      </c>
      <c r="BU837" t="b">
        <v>0</v>
      </c>
      <c r="BW837">
        <v>1</v>
      </c>
      <c r="BX837">
        <v>1</v>
      </c>
      <c r="BY837">
        <v>32</v>
      </c>
      <c r="BZ837">
        <v>0</v>
      </c>
      <c r="CA837">
        <v>0</v>
      </c>
    </row>
    <row r="838" spans="40:79" x14ac:dyDescent="0.25">
      <c r="AN838" t="str">
        <v>Ethiopia</v>
      </c>
      <c r="AO838" s="7">
        <v>57.2</v>
      </c>
      <c r="AP838" s="7">
        <v>59.526189069128023</v>
      </c>
      <c r="AQ838" s="7">
        <v>-2.32618906912802</v>
      </c>
      <c r="AR838" s="7">
        <v>1.162208544387977E-3</v>
      </c>
      <c r="AS838" s="7">
        <v>-0.37961838163167028</v>
      </c>
      <c r="AT838" s="7">
        <v>3.353617758563449E-5</v>
      </c>
      <c r="AU838" s="7">
        <v>-0.51495945491386319</v>
      </c>
      <c r="AV838" s="7">
        <v>-0.21050699248045762</v>
      </c>
      <c r="AW838" s="7">
        <v>0.61613178917474321</v>
      </c>
      <c r="AX838" s="7">
        <v>-2.3288957316463281</v>
      </c>
      <c r="AY838" s="7" t="e">
        <v>#N/A</v>
      </c>
      <c r="AZ838" s="7">
        <v>59.526189069128023</v>
      </c>
      <c r="BA838" s="7">
        <v>-2.32618906912802</v>
      </c>
      <c r="BU838" t="b">
        <v>1</v>
      </c>
      <c r="BW838">
        <v>1</v>
      </c>
      <c r="BX838">
        <v>1</v>
      </c>
      <c r="BY838">
        <v>32</v>
      </c>
      <c r="BZ838">
        <v>0.01</v>
      </c>
      <c r="CA838">
        <v>13.40477417</v>
      </c>
    </row>
    <row r="839" spans="40:79" x14ac:dyDescent="0.25">
      <c r="AN839" t="str">
        <v>Ethiopia</v>
      </c>
      <c r="AO839" s="7">
        <v>56</v>
      </c>
      <c r="AP839" s="7">
        <v>58.771635272498457</v>
      </c>
      <c r="AQ839" s="7">
        <v>-2.7716352724984574</v>
      </c>
      <c r="AR839" s="7">
        <v>1.3177259493354343E-3</v>
      </c>
      <c r="AS839" s="7">
        <v>-0.45234741673864887</v>
      </c>
      <c r="AT839" s="7">
        <v>5.3997292162518494E-5</v>
      </c>
      <c r="AU839" s="7">
        <v>-0.51495945491386319</v>
      </c>
      <c r="AV839" s="7">
        <v>-0.20771833872015436</v>
      </c>
      <c r="AW839" s="7">
        <v>0.67256777854625838</v>
      </c>
      <c r="AX839" s="7">
        <v>-2.7752923472414093</v>
      </c>
      <c r="AY839" s="7" t="e">
        <v>#N/A</v>
      </c>
      <c r="AZ839" s="7">
        <v>58.771635272498457</v>
      </c>
      <c r="BA839" s="7">
        <v>-2.7716352724984574</v>
      </c>
      <c r="BU839" t="b">
        <v>1</v>
      </c>
      <c r="BW839">
        <v>1</v>
      </c>
      <c r="BX839">
        <v>1</v>
      </c>
      <c r="BY839">
        <v>327</v>
      </c>
      <c r="BZ839">
        <v>10.72</v>
      </c>
      <c r="CA839">
        <v>156.39076850000001</v>
      </c>
    </row>
    <row r="840" spans="40:79" x14ac:dyDescent="0.25">
      <c r="AN840" t="str">
        <v>Ethiopia</v>
      </c>
      <c r="AO840" s="7">
        <v>55</v>
      </c>
      <c r="AP840" s="7">
        <v>58.224678894092584</v>
      </c>
      <c r="AQ840" s="7">
        <v>-3.2246788940925839</v>
      </c>
      <c r="AR840" s="7">
        <v>1.4342420371688085E-3</v>
      </c>
      <c r="AS840" s="7">
        <v>-0.52631754299164657</v>
      </c>
      <c r="AT840" s="7">
        <v>7.9574050557385068E-5</v>
      </c>
      <c r="AU840" s="7">
        <v>-0.51495945491386319</v>
      </c>
      <c r="AV840" s="7">
        <v>-0.20744016430597464</v>
      </c>
      <c r="AW840" s="7">
        <v>0.72547745863785906</v>
      </c>
      <c r="AX840" s="7">
        <v>-3.2293105069727552</v>
      </c>
      <c r="AY840" s="7" t="e">
        <v>#N/A</v>
      </c>
      <c r="AZ840" s="7">
        <v>58.224678894092584</v>
      </c>
      <c r="BA840" s="7">
        <v>-3.2246788940925839</v>
      </c>
      <c r="BU840" t="b">
        <v>1</v>
      </c>
      <c r="BW840">
        <v>1</v>
      </c>
      <c r="BX840">
        <v>1</v>
      </c>
      <c r="BY840">
        <v>337</v>
      </c>
      <c r="BZ840">
        <v>11.89</v>
      </c>
      <c r="CA840">
        <v>1500.4126349999999</v>
      </c>
    </row>
    <row r="841" spans="40:79" x14ac:dyDescent="0.25">
      <c r="AN841" t="str">
        <v>Ethiopia</v>
      </c>
      <c r="AO841" s="7">
        <v>54</v>
      </c>
      <c r="AP841" s="7">
        <v>57.804935134725255</v>
      </c>
      <c r="AQ841" s="7">
        <v>-3.8049351347252554</v>
      </c>
      <c r="AR841" s="7">
        <v>1.5289194932796293E-3</v>
      </c>
      <c r="AS841" s="7">
        <v>-0.62105379194977428</v>
      </c>
      <c r="AT841" s="7">
        <v>1.1812384048917407E-4</v>
      </c>
      <c r="AU841" s="7">
        <v>-0.50556407631659173</v>
      </c>
      <c r="AV841" s="7">
        <v>-0.20644890448766284</v>
      </c>
      <c r="AW841" s="7">
        <v>0.78806966186357807</v>
      </c>
      <c r="AX841" s="7">
        <v>-3.8107614822396907</v>
      </c>
      <c r="AY841" s="7" t="e">
        <v>#N/A</v>
      </c>
      <c r="AZ841" s="7">
        <v>57.804935134725255</v>
      </c>
      <c r="BA841" s="7">
        <v>-3.8049351347252554</v>
      </c>
      <c r="BU841" t="b">
        <v>1</v>
      </c>
      <c r="BW841">
        <v>1</v>
      </c>
      <c r="BX841">
        <v>1</v>
      </c>
      <c r="BY841">
        <v>344</v>
      </c>
      <c r="BZ841">
        <v>10.99</v>
      </c>
      <c r="CA841">
        <v>1493.051277</v>
      </c>
    </row>
    <row r="842" spans="40:79" x14ac:dyDescent="0.25">
      <c r="AN842" t="str">
        <v>Ethiopia</v>
      </c>
      <c r="AO842" s="7">
        <v>53.2</v>
      </c>
      <c r="AP842" s="7">
        <v>57.542578240789886</v>
      </c>
      <c r="AQ842" s="7">
        <v>-4.3425782407898836</v>
      </c>
      <c r="AR842" s="7">
        <v>1.5839016970730705E-3</v>
      </c>
      <c r="AS842" s="7">
        <v>-0.7088291514017071</v>
      </c>
      <c r="AT842" s="7">
        <v>1.5941522082834215E-4</v>
      </c>
      <c r="AU842" s="7">
        <v>-0.50556407631659173</v>
      </c>
      <c r="AV842" s="7">
        <v>-0.20640380911605782</v>
      </c>
      <c r="AW842" s="7">
        <v>0.84191991982712178</v>
      </c>
      <c r="AX842" s="7">
        <v>-4.3494673695378587</v>
      </c>
      <c r="AY842" s="7" t="e">
        <v>#N/A</v>
      </c>
      <c r="AZ842" s="7">
        <v>57.542578240789886</v>
      </c>
      <c r="BA842" s="7">
        <v>-4.3425782407898836</v>
      </c>
      <c r="BU842" t="b">
        <v>1</v>
      </c>
      <c r="BW842">
        <v>1</v>
      </c>
      <c r="BX842">
        <v>1</v>
      </c>
      <c r="BY842">
        <v>339</v>
      </c>
      <c r="BZ842">
        <v>9.93</v>
      </c>
      <c r="CA842">
        <v>1192.6966190000001</v>
      </c>
    </row>
    <row r="843" spans="40:79" x14ac:dyDescent="0.25">
      <c r="AN843" t="str">
        <v>Ethiopia</v>
      </c>
      <c r="AO843" s="7">
        <v>52.5</v>
      </c>
      <c r="AP843" s="7">
        <v>57.422568215519448</v>
      </c>
      <c r="AQ843" s="7">
        <v>-4.9225682155194477</v>
      </c>
      <c r="AR843" s="7">
        <v>1.6036180695413258E-3</v>
      </c>
      <c r="AS843" s="7">
        <v>-0.80350752716474139</v>
      </c>
      <c r="AT843" s="7">
        <v>2.0739956323097188E-4</v>
      </c>
      <c r="AU843" s="7">
        <v>-0.50556407631659173</v>
      </c>
      <c r="AV843" s="7">
        <v>-0.20632989470906937</v>
      </c>
      <c r="AW843" s="7">
        <v>0.89638581379043558</v>
      </c>
      <c r="AX843" s="7">
        <v>-4.9304748140226327</v>
      </c>
      <c r="AY843" s="7" t="e">
        <v>#N/A</v>
      </c>
      <c r="AZ843" s="7">
        <v>57.422568215519448</v>
      </c>
      <c r="BA843" s="7">
        <v>-4.9225682155194477</v>
      </c>
      <c r="BU843" t="b">
        <v>1</v>
      </c>
      <c r="BW843">
        <v>1</v>
      </c>
      <c r="BX843">
        <v>1</v>
      </c>
      <c r="BY843">
        <v>34</v>
      </c>
      <c r="BZ843">
        <v>7.97</v>
      </c>
      <c r="CA843">
        <v>115.0692415</v>
      </c>
    </row>
    <row r="844" spans="40:79" x14ac:dyDescent="0.25">
      <c r="AN844" t="str">
        <v>Ethiopia</v>
      </c>
      <c r="AO844" s="7">
        <v>51.2</v>
      </c>
      <c r="AP844" s="7">
        <v>56.597776630881278</v>
      </c>
      <c r="AQ844" s="7">
        <v>-5.3977766308812747</v>
      </c>
      <c r="AR844" s="7">
        <v>1.7939788031090492E-3</v>
      </c>
      <c r="AS844" s="7">
        <v>-0.88115948770546493</v>
      </c>
      <c r="AT844" s="7">
        <v>2.7908478550508494E-4</v>
      </c>
      <c r="AU844" s="7">
        <v>-0.50556407631659173</v>
      </c>
      <c r="AV844" s="7">
        <v>-0.20604607620313709</v>
      </c>
      <c r="AW844" s="7">
        <v>0.93870095755009486</v>
      </c>
      <c r="AX844" s="7">
        <v>-5.4074775309500875</v>
      </c>
      <c r="AY844" s="7" t="e">
        <v>#N/A</v>
      </c>
      <c r="AZ844" s="7">
        <v>56.597776630881278</v>
      </c>
      <c r="BA844" s="7">
        <v>-5.3977766308812747</v>
      </c>
      <c r="BU844" t="b">
        <v>1</v>
      </c>
      <c r="BW844">
        <v>1</v>
      </c>
      <c r="BX844">
        <v>1</v>
      </c>
      <c r="BY844">
        <v>338</v>
      </c>
      <c r="BZ844">
        <v>8.34</v>
      </c>
      <c r="CA844">
        <v>1705.678619</v>
      </c>
    </row>
    <row r="845" spans="40:79" x14ac:dyDescent="0.25">
      <c r="AN845" t="str">
        <v>Fiji</v>
      </c>
      <c r="AO845" s="7">
        <v>69.7</v>
      </c>
      <c r="AP845" s="7">
        <v>72.78762027388035</v>
      </c>
      <c r="AQ845" s="7">
        <v>-3.0876202738803471</v>
      </c>
      <c r="AR845" s="7">
        <v>1.5907052774877975E-3</v>
      </c>
      <c r="AS845" s="7">
        <v>-0.50398693914570247</v>
      </c>
      <c r="AT845" s="7">
        <v>8.0937477644850986E-5</v>
      </c>
      <c r="AU845" s="7">
        <v>-0.50556407631659173</v>
      </c>
      <c r="AV845" s="7">
        <v>-0.20578886951825609</v>
      </c>
      <c r="AW845" s="7">
        <v>0.70992037521520857</v>
      </c>
      <c r="AX845" s="7">
        <v>-3.0925395929316637</v>
      </c>
      <c r="AY845" s="7" t="e">
        <v>#N/A</v>
      </c>
      <c r="AZ845" s="7">
        <v>72.78762027388035</v>
      </c>
      <c r="BA845" s="7">
        <v>-3.0876202738803471</v>
      </c>
      <c r="BU845" t="b">
        <v>1</v>
      </c>
      <c r="BW845">
        <v>1</v>
      </c>
      <c r="BX845">
        <v>1</v>
      </c>
      <c r="BY845">
        <v>339</v>
      </c>
      <c r="BZ845">
        <v>6.86</v>
      </c>
      <c r="CA845">
        <v>1024.5195430000001</v>
      </c>
    </row>
    <row r="846" spans="40:79" x14ac:dyDescent="0.25">
      <c r="AN846" t="str">
        <v>Fiji</v>
      </c>
      <c r="AO846" s="7">
        <v>69.599999999999994</v>
      </c>
      <c r="AP846" s="7">
        <v>65.366841387337757</v>
      </c>
      <c r="AQ846" s="7">
        <v>4.2331586126622369</v>
      </c>
      <c r="AR846" s="7">
        <v>8.761557964265252E-4</v>
      </c>
      <c r="AS846" s="7">
        <v>0.69072406186571544</v>
      </c>
      <c r="AT846" s="7">
        <v>8.3676051977532795E-5</v>
      </c>
      <c r="AU846" s="7">
        <v>-0.50036369378644074</v>
      </c>
      <c r="AV846" s="7">
        <v>-0.20383959545035571</v>
      </c>
      <c r="AW846" s="7">
        <v>0.83109810604146817</v>
      </c>
      <c r="AX846" s="7">
        <v>4.2368707715474381</v>
      </c>
      <c r="AY846" s="7" t="e">
        <v>#N/A</v>
      </c>
      <c r="AZ846" s="7">
        <v>65.366841387337757</v>
      </c>
      <c r="BA846" s="7">
        <v>4.2331586126622369</v>
      </c>
      <c r="BU846" t="b">
        <v>1</v>
      </c>
      <c r="BW846">
        <v>1</v>
      </c>
      <c r="BX846">
        <v>1</v>
      </c>
      <c r="BY846">
        <v>337</v>
      </c>
      <c r="BZ846">
        <v>7.28</v>
      </c>
      <c r="CA846">
        <v>827.59793349999995</v>
      </c>
    </row>
    <row r="847" spans="40:79" x14ac:dyDescent="0.25">
      <c r="AN847" t="str">
        <v>Fiji</v>
      </c>
      <c r="AO847" s="7">
        <v>69.400000000000006</v>
      </c>
      <c r="AP847" s="7">
        <v>65.216026733368224</v>
      </c>
      <c r="AQ847" s="7">
        <v>4.1839732666317815</v>
      </c>
      <c r="AR847" s="7">
        <v>8.7607008250522504E-4</v>
      </c>
      <c r="AS847" s="7">
        <v>0.68269846465402995</v>
      </c>
      <c r="AT847" s="7">
        <v>8.1734862565160628E-5</v>
      </c>
      <c r="AU847" s="7">
        <v>-0.50036369378644074</v>
      </c>
      <c r="AV847" s="7">
        <v>-0.20347234851731669</v>
      </c>
      <c r="AW847" s="7">
        <v>0.82625568963489138</v>
      </c>
      <c r="AX847" s="7">
        <v>4.1876419344467948</v>
      </c>
      <c r="AY847" s="7" t="e">
        <v>#N/A</v>
      </c>
      <c r="AZ847" s="7">
        <v>65.216026733368224</v>
      </c>
      <c r="BA847" s="7">
        <v>4.1839732666317815</v>
      </c>
      <c r="BU847" t="b">
        <v>1</v>
      </c>
      <c r="BW847">
        <v>1</v>
      </c>
      <c r="BX847">
        <v>1</v>
      </c>
      <c r="BY847">
        <v>337</v>
      </c>
      <c r="BZ847">
        <v>7.19</v>
      </c>
      <c r="CA847">
        <v>12.066167099999999</v>
      </c>
    </row>
    <row r="848" spans="40:79" x14ac:dyDescent="0.25">
      <c r="AN848" t="str">
        <v>Fiji</v>
      </c>
      <c r="AO848" s="7">
        <v>69.2</v>
      </c>
      <c r="AP848" s="7">
        <v>65.109230205972779</v>
      </c>
      <c r="AQ848" s="7">
        <v>4.0907697940272243</v>
      </c>
      <c r="AR848" s="7">
        <v>8.7575147954988128E-4</v>
      </c>
      <c r="AS848" s="7">
        <v>0.66749035770072596</v>
      </c>
      <c r="AT848" s="7">
        <v>7.8105455399603456E-5</v>
      </c>
      <c r="AU848" s="7">
        <v>-0.50036369378644074</v>
      </c>
      <c r="AV848" s="7">
        <v>-0.20286128754026311</v>
      </c>
      <c r="AW848" s="7">
        <v>0.81700083090577447</v>
      </c>
      <c r="AX848" s="7">
        <v>4.0943554318544741</v>
      </c>
      <c r="AY848" s="7" t="e">
        <v>#N/A</v>
      </c>
      <c r="AZ848" s="7">
        <v>65.109230205972779</v>
      </c>
      <c r="BA848" s="7">
        <v>4.0907697940272243</v>
      </c>
      <c r="BU848" t="b">
        <v>1</v>
      </c>
      <c r="BW848">
        <v>1</v>
      </c>
      <c r="BX848">
        <v>1</v>
      </c>
      <c r="BY848">
        <v>336</v>
      </c>
      <c r="BZ848">
        <v>6.28</v>
      </c>
      <c r="CA848">
        <v>44.547683050000003</v>
      </c>
    </row>
    <row r="849" spans="40:79" x14ac:dyDescent="0.25">
      <c r="AN849" t="str">
        <v>Fiji</v>
      </c>
      <c r="AO849" s="7">
        <v>69.099999999999994</v>
      </c>
      <c r="AP849" s="7">
        <v>74.394857675627463</v>
      </c>
      <c r="AQ849" s="7">
        <v>-5.294857675627469</v>
      </c>
      <c r="AR849" s="7">
        <v>1.3819710267806162E-3</v>
      </c>
      <c r="AS849" s="7">
        <v>-0.86418016748042958</v>
      </c>
      <c r="AT849" s="7">
        <v>2.0669887919951672E-4</v>
      </c>
      <c r="AU849" s="7">
        <v>-0.50036369378644074</v>
      </c>
      <c r="AV849" s="7">
        <v>-0.20284518981099212</v>
      </c>
      <c r="AW849" s="7">
        <v>0.92961291271175317</v>
      </c>
      <c r="AX849" s="7">
        <v>-5.3021851418721626</v>
      </c>
      <c r="AY849" s="7" t="e">
        <v>#N/A</v>
      </c>
      <c r="AZ849" s="7">
        <v>74.394857675627463</v>
      </c>
      <c r="BA849" s="7">
        <v>-5.294857675627469</v>
      </c>
      <c r="BU849" t="b">
        <v>1</v>
      </c>
      <c r="BW849">
        <v>1</v>
      </c>
      <c r="BX849">
        <v>1</v>
      </c>
      <c r="BY849">
        <v>334</v>
      </c>
      <c r="BZ849">
        <v>7.13</v>
      </c>
      <c r="CA849">
        <v>309.78345869999998</v>
      </c>
    </row>
    <row r="850" spans="40:79" x14ac:dyDescent="0.25">
      <c r="AN850" t="str">
        <v>Fiji</v>
      </c>
      <c r="AO850" s="7">
        <v>68.900000000000006</v>
      </c>
      <c r="AP850" s="7">
        <v>73.485495813439499</v>
      </c>
      <c r="AQ850" s="7">
        <v>-4.5854958134394934</v>
      </c>
      <c r="AR850" s="7">
        <v>1.1871812485909003E-3</v>
      </c>
      <c r="AS850" s="7">
        <v>-0.74833137338301192</v>
      </c>
      <c r="AT850" s="7">
        <v>1.3312230319668529E-4</v>
      </c>
      <c r="AU850" s="7">
        <v>-0.50036369378644074</v>
      </c>
      <c r="AV850" s="7">
        <v>-0.20251732920618173</v>
      </c>
      <c r="AW850" s="7">
        <v>0.86506148531940308</v>
      </c>
      <c r="AX850" s="7">
        <v>-4.5909460985609964</v>
      </c>
      <c r="AY850" s="7" t="e">
        <v>#N/A</v>
      </c>
      <c r="AZ850" s="7">
        <v>73.485495813439499</v>
      </c>
      <c r="BA850" s="7">
        <v>-4.5854958134394934</v>
      </c>
      <c r="BU850" t="b">
        <v>1</v>
      </c>
      <c r="BW850">
        <v>1</v>
      </c>
      <c r="BX850">
        <v>1</v>
      </c>
      <c r="BY850">
        <v>334</v>
      </c>
      <c r="BZ850">
        <v>6.01</v>
      </c>
      <c r="CA850">
        <v>234.78742070000001</v>
      </c>
    </row>
    <row r="851" spans="40:79" x14ac:dyDescent="0.25">
      <c r="AN851" t="str">
        <v>Fiji</v>
      </c>
      <c r="AO851" s="7">
        <v>68.7</v>
      </c>
      <c r="AP851" s="7">
        <v>73.228887735562623</v>
      </c>
      <c r="AQ851" s="7">
        <v>-4.5288877355626198</v>
      </c>
      <c r="AR851" s="7">
        <v>1.1928766814131514E-3</v>
      </c>
      <c r="AS851" s="7">
        <v>-0.73909530826554626</v>
      </c>
      <c r="AT851" s="7">
        <v>1.3048025731129807E-4</v>
      </c>
      <c r="AU851" s="7">
        <v>-0.50036369378644074</v>
      </c>
      <c r="AV851" s="7">
        <v>-0.20163254588238608</v>
      </c>
      <c r="AW851" s="7">
        <v>0.85970652449864904</v>
      </c>
      <c r="AX851" s="7">
        <v>-4.5342965922341065</v>
      </c>
      <c r="AY851" s="7" t="e">
        <v>#N/A</v>
      </c>
      <c r="AZ851" s="7">
        <v>73.228887735562623</v>
      </c>
      <c r="BA851" s="7">
        <v>-4.5288877355626198</v>
      </c>
      <c r="BU851" t="b">
        <v>1</v>
      </c>
      <c r="BW851">
        <v>1</v>
      </c>
      <c r="BX851">
        <v>1</v>
      </c>
      <c r="BY851">
        <v>334</v>
      </c>
      <c r="BZ851">
        <v>5.07</v>
      </c>
      <c r="CA851">
        <v>197.78395520000001</v>
      </c>
    </row>
    <row r="852" spans="40:79" x14ac:dyDescent="0.25">
      <c r="AN852" t="str">
        <v>Fiji</v>
      </c>
      <c r="AO852" s="7">
        <v>68.599999999999994</v>
      </c>
      <c r="AP852" s="7">
        <v>73.102913210030366</v>
      </c>
      <c r="AQ852" s="7">
        <v>-4.5029132100303713</v>
      </c>
      <c r="AR852" s="7">
        <v>1.1630123402927629E-3</v>
      </c>
      <c r="AS852" s="7">
        <v>-0.73484538978593816</v>
      </c>
      <c r="AT852" s="7">
        <v>1.2575105870566913E-4</v>
      </c>
      <c r="AU852" s="7">
        <v>-0.50036369378644074</v>
      </c>
      <c r="AV852" s="7">
        <v>-0.20139239338725975</v>
      </c>
      <c r="AW852" s="7">
        <v>0.85723123472371099</v>
      </c>
      <c r="AX852" s="7">
        <v>-4.5081562513826974</v>
      </c>
      <c r="AY852" s="7" t="e">
        <v>#N/A</v>
      </c>
      <c r="AZ852" s="7">
        <v>73.102913210030366</v>
      </c>
      <c r="BA852" s="7">
        <v>-4.5029132100303713</v>
      </c>
      <c r="BU852" t="b">
        <v>1</v>
      </c>
      <c r="BW852">
        <v>1</v>
      </c>
      <c r="BX852">
        <v>1</v>
      </c>
      <c r="BY852">
        <v>336</v>
      </c>
      <c r="BZ852">
        <v>4.46</v>
      </c>
      <c r="CA852">
        <v>14.95451321</v>
      </c>
    </row>
    <row r="853" spans="40:79" x14ac:dyDescent="0.25">
      <c r="AN853" t="str">
        <v>Fiji</v>
      </c>
      <c r="AO853" s="7">
        <v>68.5</v>
      </c>
      <c r="AP853" s="7">
        <v>65.049738091975328</v>
      </c>
      <c r="AQ853" s="7">
        <v>3.4502619080246717</v>
      </c>
      <c r="AR853" s="7">
        <v>5.3879567353928371E-4</v>
      </c>
      <c r="AS853" s="7">
        <v>0.5628838633782931</v>
      </c>
      <c r="AT853" s="7">
        <v>3.4160620572831429E-5</v>
      </c>
      <c r="AU853" s="7">
        <v>-0.49310578602186278</v>
      </c>
      <c r="AV853" s="7">
        <v>-0.2012346114984184</v>
      </c>
      <c r="AW853" s="7">
        <v>0.75025586527416976</v>
      </c>
      <c r="AX853" s="7">
        <v>3.4521218963669646</v>
      </c>
      <c r="AY853" s="7" t="e">
        <v>#N/A</v>
      </c>
      <c r="AZ853" s="7">
        <v>65.049738091975328</v>
      </c>
      <c r="BA853" s="7">
        <v>3.4502619080246717</v>
      </c>
      <c r="BU853" t="b">
        <v>0</v>
      </c>
      <c r="BW853">
        <v>1</v>
      </c>
      <c r="BX853">
        <v>1</v>
      </c>
      <c r="BY853">
        <v>255</v>
      </c>
      <c r="BZ853">
        <v>0</v>
      </c>
      <c r="CA853">
        <v>0</v>
      </c>
    </row>
    <row r="854" spans="40:79" x14ac:dyDescent="0.25">
      <c r="AN854" t="str">
        <v>Fiji</v>
      </c>
      <c r="AO854" s="7">
        <v>68.3</v>
      </c>
      <c r="AP854" s="7">
        <v>64.909085453030357</v>
      </c>
      <c r="AQ854" s="7">
        <v>3.3909145469696398</v>
      </c>
      <c r="AR854" s="7">
        <v>5.4658781460069404E-4</v>
      </c>
      <c r="AS854" s="7">
        <v>0.55320395144266588</v>
      </c>
      <c r="AT854" s="7">
        <v>3.3473254013978928E-5</v>
      </c>
      <c r="AU854" s="7">
        <v>-0.49310578602186278</v>
      </c>
      <c r="AV854" s="7">
        <v>-0.2004571495044789</v>
      </c>
      <c r="AW854" s="7">
        <v>0.74377681561249664</v>
      </c>
      <c r="AX854" s="7">
        <v>3.3927689931590557</v>
      </c>
      <c r="AY854" s="7" t="e">
        <v>#N/A</v>
      </c>
      <c r="AZ854" s="7">
        <v>64.909085453030357</v>
      </c>
      <c r="BA854" s="7">
        <v>3.3909145469696398</v>
      </c>
      <c r="BU854" t="b">
        <v>1</v>
      </c>
      <c r="BW854">
        <v>1</v>
      </c>
      <c r="BX854">
        <v>1</v>
      </c>
      <c r="BY854">
        <v>261</v>
      </c>
      <c r="BZ854">
        <v>0.01</v>
      </c>
      <c r="CA854">
        <v>0</v>
      </c>
    </row>
    <row r="855" spans="40:79" x14ac:dyDescent="0.25">
      <c r="AN855" t="str">
        <v>Fiji</v>
      </c>
      <c r="AO855" s="7">
        <v>68.099999999999994</v>
      </c>
      <c r="AP855" s="7">
        <v>64.57191356817647</v>
      </c>
      <c r="AQ855" s="7">
        <v>3.5280864318235245</v>
      </c>
      <c r="AR855" s="7">
        <v>5.979251431121465E-4</v>
      </c>
      <c r="AS855" s="7">
        <v>0.57559736650989557</v>
      </c>
      <c r="AT855" s="7">
        <v>3.9643698230618729E-5</v>
      </c>
      <c r="AU855" s="7">
        <v>-0.49310578602186278</v>
      </c>
      <c r="AV855" s="7">
        <v>-0.19904352166623343</v>
      </c>
      <c r="AW855" s="7">
        <v>0.75868133396696635</v>
      </c>
      <c r="AX855" s="7">
        <v>3.5301972255047986</v>
      </c>
      <c r="AY855" s="7" t="e">
        <v>#N/A</v>
      </c>
      <c r="AZ855" s="7">
        <v>64.57191356817647</v>
      </c>
      <c r="BA855" s="7">
        <v>3.5280864318235245</v>
      </c>
      <c r="BU855" t="b">
        <v>1</v>
      </c>
      <c r="BW855">
        <v>1</v>
      </c>
      <c r="BX855">
        <v>1</v>
      </c>
      <c r="BY855">
        <v>266</v>
      </c>
      <c r="BZ855">
        <v>0.01</v>
      </c>
      <c r="CA855">
        <v>0</v>
      </c>
    </row>
    <row r="856" spans="40:79" x14ac:dyDescent="0.25">
      <c r="AN856" t="str">
        <v>Fiji</v>
      </c>
      <c r="AO856" s="7">
        <v>68</v>
      </c>
      <c r="AP856" s="7">
        <v>73.439863858920134</v>
      </c>
      <c r="AQ856" s="7">
        <v>-5.439863858920134</v>
      </c>
      <c r="AR856" s="7">
        <v>1.2323191940697218E-3</v>
      </c>
      <c r="AS856" s="7">
        <v>-0.8877802847825722</v>
      </c>
      <c r="AT856" s="7">
        <v>1.9449109462453404E-4</v>
      </c>
      <c r="AU856" s="7">
        <v>-0.49310578602186278</v>
      </c>
      <c r="AV856" s="7">
        <v>-0.19841127996159613</v>
      </c>
      <c r="AW856" s="7">
        <v>0.94222093204437574</v>
      </c>
      <c r="AX856" s="7">
        <v>-5.4465757787942977</v>
      </c>
      <c r="AY856" s="7" t="e">
        <v>#N/A</v>
      </c>
      <c r="AZ856" s="7">
        <v>73.439863858920134</v>
      </c>
      <c r="BA856" s="7">
        <v>-5.439863858920134</v>
      </c>
      <c r="BU856" t="b">
        <v>1</v>
      </c>
      <c r="BW856">
        <v>1</v>
      </c>
      <c r="BX856">
        <v>1</v>
      </c>
      <c r="BY856">
        <v>274</v>
      </c>
      <c r="BZ856">
        <v>0.01</v>
      </c>
      <c r="CA856">
        <v>0</v>
      </c>
    </row>
    <row r="857" spans="40:79" x14ac:dyDescent="0.25">
      <c r="AN857" t="str">
        <v>Fiji</v>
      </c>
      <c r="AO857" s="7">
        <v>67.900000000000006</v>
      </c>
      <c r="AP857" s="7">
        <v>73.444740922339932</v>
      </c>
      <c r="AQ857" s="7">
        <v>-5.5447409223399262</v>
      </c>
      <c r="AR857" s="7">
        <v>1.225439787305869E-3</v>
      </c>
      <c r="AS857" s="7">
        <v>-0.90489299915565469</v>
      </c>
      <c r="AT857" s="7">
        <v>2.009319305886969E-4</v>
      </c>
      <c r="AU857" s="7">
        <v>-0.49310578602186278</v>
      </c>
      <c r="AV857" s="7">
        <v>-0.19837458874523944</v>
      </c>
      <c r="AW857" s="7">
        <v>0.95125863946439648</v>
      </c>
      <c r="AX857" s="7">
        <v>-5.5515440052449323</v>
      </c>
      <c r="AY857" s="7" t="e">
        <v>#N/A</v>
      </c>
      <c r="AZ857" s="7">
        <v>73.444740922339932</v>
      </c>
      <c r="BA857" s="7">
        <v>-5.5447409223399262</v>
      </c>
      <c r="BU857" t="b">
        <v>1</v>
      </c>
      <c r="BW857">
        <v>1</v>
      </c>
      <c r="BX857">
        <v>1</v>
      </c>
      <c r="BY857">
        <v>286</v>
      </c>
      <c r="BZ857">
        <v>0.62</v>
      </c>
      <c r="CA857">
        <v>20.979919150000001</v>
      </c>
    </row>
    <row r="858" spans="40:79" x14ac:dyDescent="0.25">
      <c r="AN858" t="str">
        <v>Fiji</v>
      </c>
      <c r="AO858" s="7">
        <v>67.8</v>
      </c>
      <c r="AP858" s="7">
        <v>64.538043624405915</v>
      </c>
      <c r="AQ858" s="7">
        <v>3.2619563755940817</v>
      </c>
      <c r="AR858" s="7">
        <v>5.6936701168933969E-4</v>
      </c>
      <c r="AS858" s="7">
        <v>0.53217139383721324</v>
      </c>
      <c r="AT858" s="7">
        <v>3.2268047830510477E-5</v>
      </c>
      <c r="AU858" s="7">
        <v>-0.48793744587187021</v>
      </c>
      <c r="AV858" s="7">
        <v>-0.19546909910714197</v>
      </c>
      <c r="AW858" s="7">
        <v>0.72950078398670226</v>
      </c>
      <c r="AX858" s="7">
        <v>3.2638146840074227</v>
      </c>
      <c r="AY858" s="7" t="e">
        <v>#N/A</v>
      </c>
      <c r="AZ858" s="7">
        <v>64.538043624405915</v>
      </c>
      <c r="BA858" s="7">
        <v>3.2619563755940817</v>
      </c>
      <c r="BU858" t="b">
        <v>1</v>
      </c>
      <c r="BW858">
        <v>1</v>
      </c>
      <c r="BX858">
        <v>1</v>
      </c>
      <c r="BY858">
        <v>298</v>
      </c>
      <c r="BZ858">
        <v>0.61</v>
      </c>
      <c r="CA858">
        <v>17.357397840000001</v>
      </c>
    </row>
    <row r="859" spans="40:79" x14ac:dyDescent="0.25">
      <c r="AN859" t="str">
        <v>Fiji</v>
      </c>
      <c r="AO859" s="7">
        <v>67.7</v>
      </c>
      <c r="AP859" s="7">
        <v>64.589820594348026</v>
      </c>
      <c r="AQ859" s="7">
        <v>3.1101794056519765</v>
      </c>
      <c r="AR859" s="7">
        <v>5.5677498169597083E-4</v>
      </c>
      <c r="AS859" s="7">
        <v>0.50740656591711575</v>
      </c>
      <c r="AT859" s="7">
        <v>2.8685587248085758E-5</v>
      </c>
      <c r="AU859" s="7">
        <v>-0.48793744587187021</v>
      </c>
      <c r="AV859" s="7">
        <v>-0.1932424732504055</v>
      </c>
      <c r="AW859" s="7">
        <v>0.71232476154989566</v>
      </c>
      <c r="AX859" s="7">
        <v>3.1119120404213212</v>
      </c>
      <c r="AY859" s="7" t="e">
        <v>#N/A</v>
      </c>
      <c r="AZ859" s="7">
        <v>64.589820594348026</v>
      </c>
      <c r="BA859" s="7">
        <v>3.1101794056519765</v>
      </c>
      <c r="BU859" t="b">
        <v>1</v>
      </c>
      <c r="BW859">
        <v>1</v>
      </c>
      <c r="BX859">
        <v>1</v>
      </c>
      <c r="BY859">
        <v>311</v>
      </c>
      <c r="BZ859">
        <v>0.63</v>
      </c>
      <c r="CA859">
        <v>1.5751601959999999</v>
      </c>
    </row>
    <row r="860" spans="40:79" x14ac:dyDescent="0.25">
      <c r="AN860" t="str">
        <v>Finland</v>
      </c>
      <c r="AO860" s="7">
        <v>89</v>
      </c>
      <c r="AP860" s="7">
        <v>77.222839437552452</v>
      </c>
      <c r="AQ860" s="7">
        <v>11.777160562447548</v>
      </c>
      <c r="AR860" s="7">
        <v>4.9744802832459674E-3</v>
      </c>
      <c r="AS860" s="7">
        <v>1.9256315456381639</v>
      </c>
      <c r="AT860" s="7">
        <v>3.7075743931726207E-3</v>
      </c>
      <c r="AU860" s="7">
        <v>-0.48793744587187021</v>
      </c>
      <c r="AV860" s="7">
        <v>-0.18957025495369548</v>
      </c>
      <c r="AW860" s="7">
        <v>1.3876712671372005</v>
      </c>
      <c r="AX860" s="7">
        <v>11.836038703610395</v>
      </c>
      <c r="AY860" s="7" t="e">
        <v>#N/A</v>
      </c>
      <c r="AZ860" s="7">
        <v>77.222839437552452</v>
      </c>
      <c r="BA860" s="7">
        <v>11.777160562447548</v>
      </c>
      <c r="BU860" t="b">
        <v>1</v>
      </c>
      <c r="BW860">
        <v>1</v>
      </c>
      <c r="BX860">
        <v>1</v>
      </c>
      <c r="BY860">
        <v>322</v>
      </c>
      <c r="BZ860">
        <v>0.49</v>
      </c>
      <c r="CA860">
        <v>11.76572311</v>
      </c>
    </row>
    <row r="861" spans="40:79" x14ac:dyDescent="0.25">
      <c r="AN861" t="str">
        <v>Finland</v>
      </c>
      <c r="AO861" s="7">
        <v>87</v>
      </c>
      <c r="AP861" s="7">
        <v>77.21286544926987</v>
      </c>
      <c r="AQ861" s="7">
        <v>9.7871345507301299</v>
      </c>
      <c r="AR861" s="7">
        <v>4.9650169093621473E-3</v>
      </c>
      <c r="AS861" s="7">
        <v>1.6002435656578287</v>
      </c>
      <c r="AT861" s="7">
        <v>2.5555510274367227E-3</v>
      </c>
      <c r="AU861" s="7">
        <v>-0.48793744587187021</v>
      </c>
      <c r="AV861" s="7">
        <v>-0.18943008490848828</v>
      </c>
      <c r="AW861" s="7">
        <v>1.2650073381833913</v>
      </c>
      <c r="AX861" s="7">
        <v>9.8359703096374638</v>
      </c>
      <c r="AY861" s="7" t="e">
        <v>#N/A</v>
      </c>
      <c r="AZ861" s="7">
        <v>77.21286544926987</v>
      </c>
      <c r="BA861" s="7">
        <v>9.7871345507301299</v>
      </c>
      <c r="BU861" t="b">
        <v>1</v>
      </c>
      <c r="BW861">
        <v>1</v>
      </c>
      <c r="BX861">
        <v>1</v>
      </c>
      <c r="BY861">
        <v>329</v>
      </c>
      <c r="BZ861">
        <v>1.23</v>
      </c>
      <c r="CA861">
        <v>11.423859609999999</v>
      </c>
    </row>
    <row r="862" spans="40:79" x14ac:dyDescent="0.25">
      <c r="AN862" t="str">
        <v>Finland</v>
      </c>
      <c r="AO862" s="7">
        <v>84</v>
      </c>
      <c r="AP862" s="7">
        <v>77.043690837020819</v>
      </c>
      <c r="AQ862" s="7">
        <v>6.9563091629791813</v>
      </c>
      <c r="AR862" s="7">
        <v>4.7768302295980135E-3</v>
      </c>
      <c r="AS862" s="7">
        <v>1.1372824616573798</v>
      </c>
      <c r="AT862" s="7">
        <v>1.2416123038527045E-3</v>
      </c>
      <c r="AU862" s="7">
        <v>-0.48793744587187021</v>
      </c>
      <c r="AV862" s="7">
        <v>-0.18934667256810733</v>
      </c>
      <c r="AW862" s="7">
        <v>1.0664344619606869</v>
      </c>
      <c r="AX862" s="7">
        <v>6.9896977625470695</v>
      </c>
      <c r="AY862" s="7" t="e">
        <v>#N/A</v>
      </c>
      <c r="AZ862" s="7">
        <v>77.043690837020819</v>
      </c>
      <c r="BA862" s="7">
        <v>6.9563091629791813</v>
      </c>
      <c r="BU862" t="b">
        <v>1</v>
      </c>
      <c r="BW862">
        <v>1</v>
      </c>
      <c r="BX862">
        <v>1</v>
      </c>
      <c r="BY862">
        <v>336</v>
      </c>
      <c r="BZ862">
        <v>0.97</v>
      </c>
      <c r="CA862">
        <v>10.602697729999999</v>
      </c>
    </row>
    <row r="863" spans="40:79" x14ac:dyDescent="0.25">
      <c r="AN863" t="str">
        <v>Finland</v>
      </c>
      <c r="AO863" s="7">
        <v>83</v>
      </c>
      <c r="AP863" s="7">
        <v>73.532267813230845</v>
      </c>
      <c r="AQ863" s="7">
        <v>9.4677321867691546</v>
      </c>
      <c r="AR863" s="7">
        <v>2.1186419871523795E-3</v>
      </c>
      <c r="AS863" s="7">
        <v>1.5458103666681</v>
      </c>
      <c r="AT863" s="7">
        <v>1.0146612900403334E-3</v>
      </c>
      <c r="AU863" s="7">
        <v>-0.48793744587187021</v>
      </c>
      <c r="AV863" s="7">
        <v>-0.18780668044553572</v>
      </c>
      <c r="AW863" s="7">
        <v>1.2433062240124515</v>
      </c>
      <c r="AX863" s="7">
        <v>9.4878335092088761</v>
      </c>
      <c r="AY863" s="7" t="e">
        <v>#N/A</v>
      </c>
      <c r="AZ863" s="7">
        <v>73.532267813230845</v>
      </c>
      <c r="BA863" s="7">
        <v>9.4677321867691546</v>
      </c>
      <c r="BU863" t="b">
        <v>1</v>
      </c>
      <c r="BW863">
        <v>1</v>
      </c>
      <c r="BX863">
        <v>1</v>
      </c>
      <c r="BY863">
        <v>34</v>
      </c>
      <c r="BZ863">
        <v>1.07</v>
      </c>
      <c r="CA863">
        <v>5.0646889679999996</v>
      </c>
    </row>
    <row r="864" spans="40:79" x14ac:dyDescent="0.25">
      <c r="AN864" t="str">
        <v>Finland</v>
      </c>
      <c r="AO864" s="7">
        <v>79.900000000000006</v>
      </c>
      <c r="AP864" s="7">
        <v>73.682877415915641</v>
      </c>
      <c r="AQ864" s="7">
        <v>6.2171225840843647</v>
      </c>
      <c r="AR864" s="7">
        <v>2.0057856901049007E-3</v>
      </c>
      <c r="AS864" s="7">
        <v>1.015021226219486</v>
      </c>
      <c r="AT864" s="7">
        <v>4.1413005438573964E-4</v>
      </c>
      <c r="AU864" s="7">
        <v>-0.48793744587187021</v>
      </c>
      <c r="AV864" s="7">
        <v>-0.1877001622132487</v>
      </c>
      <c r="AW864" s="7">
        <v>1.0074826183212722</v>
      </c>
      <c r="AX864" s="7">
        <v>6.2296178624476841</v>
      </c>
      <c r="AY864" s="7" t="e">
        <v>#N/A</v>
      </c>
      <c r="AZ864" s="7">
        <v>73.682877415915641</v>
      </c>
      <c r="BA864" s="7">
        <v>6.2171225840843647</v>
      </c>
      <c r="BU864" t="b">
        <v>1</v>
      </c>
      <c r="BW864">
        <v>1</v>
      </c>
      <c r="BX864">
        <v>1</v>
      </c>
      <c r="BY864">
        <v>342</v>
      </c>
      <c r="BZ864">
        <v>0.64</v>
      </c>
      <c r="CA864">
        <v>10.26097341</v>
      </c>
    </row>
    <row r="865" spans="40:79" x14ac:dyDescent="0.25">
      <c r="AN865" t="str">
        <v>Finland</v>
      </c>
      <c r="AO865" s="7">
        <v>79.7</v>
      </c>
      <c r="AP865" s="7">
        <v>73.677602540777414</v>
      </c>
      <c r="AQ865" s="7">
        <v>6.0223974592225886</v>
      </c>
      <c r="AR865" s="7">
        <v>2.1025248240791623E-3</v>
      </c>
      <c r="AS865" s="7">
        <v>0.98327762777893957</v>
      </c>
      <c r="AT865" s="7">
        <v>4.0741547393353315E-4</v>
      </c>
      <c r="AU865" s="7">
        <v>-0.48793744587187021</v>
      </c>
      <c r="AV865" s="7">
        <v>-0.18743446279608922</v>
      </c>
      <c r="AW865" s="7">
        <v>0.99160356381920067</v>
      </c>
      <c r="AX865" s="7">
        <v>6.0350863781481072</v>
      </c>
      <c r="AY865" s="7" t="e">
        <v>#N/A</v>
      </c>
      <c r="AZ865" s="7">
        <v>73.677602540777414</v>
      </c>
      <c r="BA865" s="7">
        <v>6.0223974592225886</v>
      </c>
      <c r="BU865" t="b">
        <v>1</v>
      </c>
      <c r="BW865">
        <v>1</v>
      </c>
      <c r="BX865">
        <v>1</v>
      </c>
      <c r="BY865">
        <v>343</v>
      </c>
      <c r="BZ865">
        <v>0.56000000000000005</v>
      </c>
      <c r="CA865">
        <v>6.9139980129999996</v>
      </c>
    </row>
    <row r="866" spans="40:79" x14ac:dyDescent="0.25">
      <c r="AN866" t="str">
        <v>Finland</v>
      </c>
      <c r="AO866" s="7">
        <v>79.599999999999994</v>
      </c>
      <c r="AP866" s="7">
        <v>73.718421705795734</v>
      </c>
      <c r="AQ866" s="7">
        <v>5.8815782942042603</v>
      </c>
      <c r="AR866" s="7">
        <v>2.2216526865125453E-3</v>
      </c>
      <c r="AS866" s="7">
        <v>0.96034338818638143</v>
      </c>
      <c r="AT866" s="7">
        <v>4.1070045883527718E-4</v>
      </c>
      <c r="AU866" s="7">
        <v>-0.48793744587187021</v>
      </c>
      <c r="AV866" s="7">
        <v>-0.18710044547251298</v>
      </c>
      <c r="AW866" s="7">
        <v>0.9799711159959672</v>
      </c>
      <c r="AX866" s="7">
        <v>5.8946742130057004</v>
      </c>
      <c r="AY866" s="7" t="e">
        <v>#N/A</v>
      </c>
      <c r="AZ866" s="7">
        <v>73.718421705795734</v>
      </c>
      <c r="BA866" s="7">
        <v>5.8815782942042603</v>
      </c>
      <c r="BU866" t="b">
        <v>1</v>
      </c>
      <c r="BW866">
        <v>1</v>
      </c>
      <c r="BX866">
        <v>1</v>
      </c>
      <c r="BY866">
        <v>343</v>
      </c>
      <c r="BZ866">
        <v>0.83</v>
      </c>
      <c r="CA866">
        <v>0.70313217900000002</v>
      </c>
    </row>
    <row r="867" spans="40:79" x14ac:dyDescent="0.25">
      <c r="AN867" t="str">
        <v>Finland</v>
      </c>
      <c r="AO867" s="7">
        <v>79.3</v>
      </c>
      <c r="AP867" s="7">
        <v>77.037598201561437</v>
      </c>
      <c r="AQ867" s="7">
        <v>2.2624017984385603</v>
      </c>
      <c r="AR867" s="7">
        <v>5.5082446068934147E-3</v>
      </c>
      <c r="AS867" s="7">
        <v>0.37001459035595641</v>
      </c>
      <c r="AT867" s="7">
        <v>1.5166302898566184E-4</v>
      </c>
      <c r="AU867" s="7">
        <v>-0.47866706047780677</v>
      </c>
      <c r="AV867" s="7">
        <v>-0.18585718898983061</v>
      </c>
      <c r="AW867" s="7">
        <v>0.60828824611030941</v>
      </c>
      <c r="AX867" s="7">
        <v>2.2749326841269482</v>
      </c>
      <c r="AY867" s="7" t="e">
        <v>#N/A</v>
      </c>
      <c r="AZ867" s="7">
        <v>77.037598201561437</v>
      </c>
      <c r="BA867" s="7">
        <v>2.2624017984385603</v>
      </c>
      <c r="BU867" t="b">
        <v>1</v>
      </c>
      <c r="BW867">
        <v>1</v>
      </c>
      <c r="BX867">
        <v>1</v>
      </c>
      <c r="BY867">
        <v>345</v>
      </c>
      <c r="BZ867">
        <v>0.61</v>
      </c>
      <c r="CA867">
        <v>5.5936195379999996</v>
      </c>
    </row>
    <row r="868" spans="40:79" x14ac:dyDescent="0.25">
      <c r="AN868" t="str">
        <v>Finland</v>
      </c>
      <c r="AO868" s="7">
        <v>79.2</v>
      </c>
      <c r="AP868" s="7">
        <v>73.49416025753159</v>
      </c>
      <c r="AQ868" s="7">
        <v>5.7058397424684131</v>
      </c>
      <c r="AR868" s="7">
        <v>2.1695937306084791E-3</v>
      </c>
      <c r="AS868" s="7">
        <v>0.93162451546629188</v>
      </c>
      <c r="AT868" s="7">
        <v>3.7742746125623064E-4</v>
      </c>
      <c r="AU868" s="7">
        <v>-0.47866706047780677</v>
      </c>
      <c r="AV868" s="7">
        <v>-0.18458731798721262</v>
      </c>
      <c r="AW868" s="7">
        <v>0.96520698063487498</v>
      </c>
      <c r="AX868" s="7">
        <v>5.7182460131686605</v>
      </c>
      <c r="AY868" s="7" t="e">
        <v>#N/A</v>
      </c>
      <c r="AZ868" s="7">
        <v>73.49416025753159</v>
      </c>
      <c r="BA868" s="7">
        <v>5.7058397424684131</v>
      </c>
      <c r="BU868" t="b">
        <v>1</v>
      </c>
      <c r="BW868">
        <v>1</v>
      </c>
      <c r="BX868">
        <v>1</v>
      </c>
      <c r="BY868">
        <v>593</v>
      </c>
      <c r="BZ868">
        <v>0.83</v>
      </c>
      <c r="CA868">
        <v>0.73594036100000004</v>
      </c>
    </row>
    <row r="869" spans="40:79" x14ac:dyDescent="0.25">
      <c r="AN869" t="str">
        <v>Finland</v>
      </c>
      <c r="AO869" s="7">
        <v>78.900000000000006</v>
      </c>
      <c r="AP869" s="7">
        <v>79.805911208223321</v>
      </c>
      <c r="AQ869" s="7">
        <v>-0.90591120822331561</v>
      </c>
      <c r="AR869" s="7">
        <v>4.305810115233258E-3</v>
      </c>
      <c r="AS869" s="7">
        <v>-0.14807179872419005</v>
      </c>
      <c r="AT869" s="7">
        <v>1.8962849600812218E-5</v>
      </c>
      <c r="AU869" s="7">
        <v>-0.47866706047780677</v>
      </c>
      <c r="AV869" s="7">
        <v>-0.18441783462632749</v>
      </c>
      <c r="AW869" s="7">
        <v>0.38480098586696743</v>
      </c>
      <c r="AX869" s="7">
        <v>-0.90982875809304276</v>
      </c>
      <c r="AY869" s="7" t="e">
        <v>#N/A</v>
      </c>
      <c r="AZ869" s="7">
        <v>79.805911208223321</v>
      </c>
      <c r="BA869" s="7">
        <v>-0.90591120822331561</v>
      </c>
      <c r="BU869" t="b">
        <v>0</v>
      </c>
      <c r="BW869">
        <v>1</v>
      </c>
      <c r="BX869">
        <v>1</v>
      </c>
      <c r="BY869">
        <v>119</v>
      </c>
      <c r="BZ869">
        <v>0</v>
      </c>
      <c r="CA869">
        <v>0</v>
      </c>
    </row>
    <row r="870" spans="40:79" x14ac:dyDescent="0.25">
      <c r="AN870" t="str">
        <v>Finland</v>
      </c>
      <c r="AO870" s="7">
        <v>78.7</v>
      </c>
      <c r="AP870" s="7">
        <v>79.55112666484645</v>
      </c>
      <c r="AQ870" s="7">
        <v>-0.85112666484644706</v>
      </c>
      <c r="AR870" s="7">
        <v>4.0157337735888133E-3</v>
      </c>
      <c r="AS870" s="7">
        <v>-0.13909696797758861</v>
      </c>
      <c r="AT870" s="7">
        <v>1.5601909620707751E-5</v>
      </c>
      <c r="AU870" s="7">
        <v>-0.47866706047780677</v>
      </c>
      <c r="AV870" s="7">
        <v>-0.18156047456512178</v>
      </c>
      <c r="AW870" s="7">
        <v>0.37295705916041944</v>
      </c>
      <c r="AX870" s="7">
        <v>-0.85455834364853855</v>
      </c>
      <c r="AY870" s="7" t="e">
        <v>#N/A</v>
      </c>
      <c r="AZ870" s="7">
        <v>79.55112666484645</v>
      </c>
      <c r="BA870" s="7">
        <v>-0.85112666484644706</v>
      </c>
      <c r="BU870" t="b">
        <v>1</v>
      </c>
      <c r="BW870">
        <v>1</v>
      </c>
      <c r="BX870">
        <v>1</v>
      </c>
      <c r="BY870">
        <v>122</v>
      </c>
      <c r="BZ870">
        <v>0.01</v>
      </c>
      <c r="CA870">
        <v>2700.07305</v>
      </c>
    </row>
    <row r="871" spans="40:79" x14ac:dyDescent="0.25">
      <c r="AN871" t="str">
        <v>Finland</v>
      </c>
      <c r="AO871" s="7">
        <v>78.400000000000006</v>
      </c>
      <c r="AP871" s="7">
        <v>75.128334897974696</v>
      </c>
      <c r="AQ871" s="7">
        <v>3.2716651020253096</v>
      </c>
      <c r="AR871" s="7">
        <v>2.8747701917541538E-3</v>
      </c>
      <c r="AS871" s="7">
        <v>0.53437200078435687</v>
      </c>
      <c r="AT871" s="7">
        <v>1.6465344155174304E-4</v>
      </c>
      <c r="AU871" s="7">
        <v>-0.47866706047780677</v>
      </c>
      <c r="AV871" s="7">
        <v>-0.18103418507760913</v>
      </c>
      <c r="AW871" s="7">
        <v>0.73100752443757844</v>
      </c>
      <c r="AX871" s="7">
        <v>3.281097503324105</v>
      </c>
      <c r="AY871" s="7" t="e">
        <v>#N/A</v>
      </c>
      <c r="AZ871" s="7">
        <v>75.128334897974696</v>
      </c>
      <c r="BA871" s="7">
        <v>3.2716651020253096</v>
      </c>
      <c r="BU871" t="b">
        <v>1</v>
      </c>
      <c r="BW871">
        <v>1</v>
      </c>
      <c r="BX871">
        <v>1</v>
      </c>
      <c r="BY871">
        <v>127</v>
      </c>
      <c r="BZ871">
        <v>0.01</v>
      </c>
      <c r="CA871">
        <v>261.29148079999999</v>
      </c>
    </row>
    <row r="872" spans="40:79" x14ac:dyDescent="0.25">
      <c r="AN872" t="str">
        <v>Finland</v>
      </c>
      <c r="AO872" s="7">
        <v>78.099999999999994</v>
      </c>
      <c r="AP872" s="7">
        <v>74.636104562815262</v>
      </c>
      <c r="AQ872" s="7">
        <v>3.4638954371847319</v>
      </c>
      <c r="AR872" s="7">
        <v>2.3784954035498975E-3</v>
      </c>
      <c r="AS872" s="7">
        <v>0.56562888338320627</v>
      </c>
      <c r="AT872" s="7">
        <v>1.5255613118213225E-4</v>
      </c>
      <c r="AU872" s="7">
        <v>-0.47866706047780677</v>
      </c>
      <c r="AV872" s="7">
        <v>-0.18102831021840946</v>
      </c>
      <c r="AW872" s="7">
        <v>0.75208302958064832</v>
      </c>
      <c r="AX872" s="7">
        <v>3.472153939369941</v>
      </c>
      <c r="AY872" s="7" t="e">
        <v>#N/A</v>
      </c>
      <c r="AZ872" s="7">
        <v>74.636104562815262</v>
      </c>
      <c r="BA872" s="7">
        <v>3.4638954371847319</v>
      </c>
      <c r="BU872" t="b">
        <v>1</v>
      </c>
      <c r="BW872">
        <v>1</v>
      </c>
      <c r="BX872">
        <v>1</v>
      </c>
      <c r="BY872">
        <v>135</v>
      </c>
      <c r="BZ872">
        <v>0.01</v>
      </c>
      <c r="CA872">
        <v>2263.1037970000002</v>
      </c>
    </row>
    <row r="873" spans="40:79" x14ac:dyDescent="0.25">
      <c r="AN873" t="str">
        <v>Finland</v>
      </c>
      <c r="AO873" s="7">
        <v>78</v>
      </c>
      <c r="AP873" s="7">
        <v>78.622358580952323</v>
      </c>
      <c r="AQ873" s="7">
        <v>-0.62235858095232288</v>
      </c>
      <c r="AR873" s="7">
        <v>2.6833774395995068E-3</v>
      </c>
      <c r="AS873" s="7">
        <v>-0.10164215368552554</v>
      </c>
      <c r="AT873" s="7">
        <v>5.5593807581922252E-6</v>
      </c>
      <c r="AU873" s="7">
        <v>-0.47866706047780677</v>
      </c>
      <c r="AV873" s="7">
        <v>-0.18009467807120194</v>
      </c>
      <c r="AW873" s="7">
        <v>0.31881366608965422</v>
      </c>
      <c r="AX873" s="7">
        <v>-0.62403309728714662</v>
      </c>
      <c r="AY873" s="7" t="e">
        <v>#N/A</v>
      </c>
      <c r="AZ873" s="7">
        <v>78.622358580952323</v>
      </c>
      <c r="BA873" s="7">
        <v>-0.62235858095232288</v>
      </c>
      <c r="BU873" t="b">
        <v>1</v>
      </c>
      <c r="BW873">
        <v>1</v>
      </c>
      <c r="BX873">
        <v>1</v>
      </c>
      <c r="BY873">
        <v>138</v>
      </c>
      <c r="BZ873">
        <v>0.01</v>
      </c>
      <c r="CA873">
        <v>2146.945741</v>
      </c>
    </row>
    <row r="874" spans="40:79" x14ac:dyDescent="0.25">
      <c r="AN874" t="str">
        <v>Finland</v>
      </c>
      <c r="AO874" s="7">
        <v>77.5</v>
      </c>
      <c r="AP874" s="7">
        <v>76.418822894806766</v>
      </c>
      <c r="AQ874" s="7">
        <v>1.081177105193234</v>
      </c>
      <c r="AR874" s="7">
        <v>2.0795810077013205E-3</v>
      </c>
      <c r="AS874" s="7">
        <v>0.1765218993203452</v>
      </c>
      <c r="AT874" s="7">
        <v>1.2986948323572985E-5</v>
      </c>
      <c r="AU874" s="7">
        <v>-0.47866706047780677</v>
      </c>
      <c r="AV874" s="7">
        <v>-0.17967982988502512</v>
      </c>
      <c r="AW874" s="7">
        <v>0.42014509317656584</v>
      </c>
      <c r="AX874" s="7">
        <v>1.0834301860312749</v>
      </c>
      <c r="AY874" s="7" t="e">
        <v>#N/A</v>
      </c>
      <c r="AZ874" s="7">
        <v>76.418822894806766</v>
      </c>
      <c r="BA874" s="7">
        <v>1.081177105193234</v>
      </c>
      <c r="BU874" t="b">
        <v>1</v>
      </c>
      <c r="BW874">
        <v>1</v>
      </c>
      <c r="BX874">
        <v>1</v>
      </c>
      <c r="BY874">
        <v>137</v>
      </c>
      <c r="BZ874">
        <v>14.97</v>
      </c>
      <c r="CA874">
        <v>1802.017593</v>
      </c>
    </row>
    <row r="875" spans="40:79" x14ac:dyDescent="0.25">
      <c r="AN875" t="str">
        <v>France</v>
      </c>
      <c r="AO875" s="7">
        <v>82.2</v>
      </c>
      <c r="AP875" s="7">
        <v>78.549642812371033</v>
      </c>
      <c r="AQ875" s="7">
        <v>3.6503571876289698</v>
      </c>
      <c r="AR875" s="7">
        <v>6.7781075602717754E-3</v>
      </c>
      <c r="AS875" s="7">
        <v>0.59739547138356952</v>
      </c>
      <c r="AT875" s="7">
        <v>4.870976344251123E-4</v>
      </c>
      <c r="AU875" s="7">
        <v>-0.47046113629625363</v>
      </c>
      <c r="AV875" s="7">
        <v>-0.17961419235455128</v>
      </c>
      <c r="AW875" s="7">
        <v>0.77291362478841674</v>
      </c>
      <c r="AX875" s="7">
        <v>3.6752685531954126</v>
      </c>
      <c r="AY875" s="7" t="e">
        <v>#N/A</v>
      </c>
      <c r="AZ875" s="7">
        <v>78.549642812371033</v>
      </c>
      <c r="BA875" s="7">
        <v>3.6503571876289698</v>
      </c>
      <c r="BU875" t="b">
        <v>1</v>
      </c>
      <c r="BW875">
        <v>1</v>
      </c>
      <c r="BX875">
        <v>1</v>
      </c>
      <c r="BY875">
        <v>156</v>
      </c>
      <c r="BZ875">
        <v>15.04</v>
      </c>
      <c r="CA875">
        <v>1717.0887110000001</v>
      </c>
    </row>
    <row r="876" spans="40:79" x14ac:dyDescent="0.25">
      <c r="AN876" t="str">
        <v>France</v>
      </c>
      <c r="AO876" s="7">
        <v>82</v>
      </c>
      <c r="AP876" s="7">
        <v>78.253249509821501</v>
      </c>
      <c r="AQ876" s="7">
        <v>3.7467504901784991</v>
      </c>
      <c r="AR876" s="7">
        <v>6.4604973413643456E-3</v>
      </c>
      <c r="AS876" s="7">
        <v>0.61307260306580924</v>
      </c>
      <c r="AT876" s="7">
        <v>4.8880385946811495E-4</v>
      </c>
      <c r="AU876" s="7">
        <v>-0.47046113629625363</v>
      </c>
      <c r="AV876" s="7">
        <v>-0.17917870334843636</v>
      </c>
      <c r="AW876" s="7">
        <v>0.78298952934621624</v>
      </c>
      <c r="AX876" s="7">
        <v>3.7711137606028564</v>
      </c>
      <c r="AY876" s="7" t="e">
        <v>#N/A</v>
      </c>
      <c r="AZ876" s="7">
        <v>78.253249509821501</v>
      </c>
      <c r="BA876" s="7">
        <v>3.7467504901784991</v>
      </c>
      <c r="BU876" t="b">
        <v>1</v>
      </c>
      <c r="BW876">
        <v>1</v>
      </c>
      <c r="BX876">
        <v>1</v>
      </c>
      <c r="BY876">
        <v>167</v>
      </c>
      <c r="BZ876">
        <v>16.989999999999998</v>
      </c>
      <c r="CA876">
        <v>225.07236180000001</v>
      </c>
    </row>
    <row r="877" spans="40:79" x14ac:dyDescent="0.25">
      <c r="AN877" t="str">
        <v>France</v>
      </c>
      <c r="AO877" s="7">
        <v>81.5</v>
      </c>
      <c r="AP877" s="7">
        <v>74.718943795199934</v>
      </c>
      <c r="AQ877" s="7">
        <v>6.7810562048000662</v>
      </c>
      <c r="AR877" s="7">
        <v>2.9052056173168557E-3</v>
      </c>
      <c r="AS877" s="7">
        <v>1.1075894878719521</v>
      </c>
      <c r="AT877" s="7">
        <v>7.1487164670375398E-4</v>
      </c>
      <c r="AU877" s="7">
        <v>-0.47046113629625363</v>
      </c>
      <c r="AV877" s="7">
        <v>-0.1790159285610721</v>
      </c>
      <c r="AW877" s="7">
        <v>1.0524207751046879</v>
      </c>
      <c r="AX877" s="7">
        <v>6.8008139677414761</v>
      </c>
      <c r="AY877" s="7" t="e">
        <v>#N/A</v>
      </c>
      <c r="AZ877" s="7">
        <v>74.718943795199934</v>
      </c>
      <c r="BA877" s="7">
        <v>6.7810562048000662</v>
      </c>
      <c r="BU877" t="b">
        <v>1</v>
      </c>
      <c r="BW877">
        <v>1</v>
      </c>
      <c r="BX877">
        <v>1</v>
      </c>
      <c r="BY877">
        <v>189</v>
      </c>
      <c r="BZ877">
        <v>17.87</v>
      </c>
      <c r="CA877">
        <v>1904.1246900000001</v>
      </c>
    </row>
    <row r="878" spans="40:79" x14ac:dyDescent="0.25">
      <c r="AN878" t="str">
        <v>France</v>
      </c>
      <c r="AO878" s="7">
        <v>81.7</v>
      </c>
      <c r="AP878" s="7">
        <v>74.791144709387368</v>
      </c>
      <c r="AQ878" s="7">
        <v>6.9088552906126353</v>
      </c>
      <c r="AR878" s="7">
        <v>3.0777967158993088E-3</v>
      </c>
      <c r="AS878" s="7">
        <v>1.1285613362721825</v>
      </c>
      <c r="AT878" s="7">
        <v>7.8642804767224195E-4</v>
      </c>
      <c r="AU878" s="7">
        <v>-0.47046113629625363</v>
      </c>
      <c r="AV878" s="7">
        <v>-0.1789795509372365</v>
      </c>
      <c r="AW878" s="7">
        <v>1.0623376752578166</v>
      </c>
      <c r="AX878" s="7">
        <v>6.9301849912191846</v>
      </c>
      <c r="AY878" s="7" t="e">
        <v>#N/A</v>
      </c>
      <c r="AZ878" s="7">
        <v>74.791144709387368</v>
      </c>
      <c r="BA878" s="7">
        <v>6.9088552906126353</v>
      </c>
      <c r="BU878" t="b">
        <v>1</v>
      </c>
      <c r="BW878">
        <v>1</v>
      </c>
      <c r="BX878">
        <v>1</v>
      </c>
      <c r="BY878">
        <v>188</v>
      </c>
      <c r="BZ878">
        <v>16.579999999999998</v>
      </c>
      <c r="CA878">
        <v>244.35108009999999</v>
      </c>
    </row>
    <row r="879" spans="40:79" x14ac:dyDescent="0.25">
      <c r="AN879" t="str">
        <v>France</v>
      </c>
      <c r="AO879" s="7">
        <v>81.3</v>
      </c>
      <c r="AP879" s="7">
        <v>74.247505427794849</v>
      </c>
      <c r="AQ879" s="7">
        <v>7.0524945722051484</v>
      </c>
      <c r="AR879" s="7">
        <v>3.0810579315993197E-3</v>
      </c>
      <c r="AS879" s="7">
        <v>1.1520266935774337</v>
      </c>
      <c r="AT879" s="7">
        <v>8.2034228183104347E-4</v>
      </c>
      <c r="AU879" s="7">
        <v>-0.47046113629625363</v>
      </c>
      <c r="AV879" s="7">
        <v>-0.17855033686223917</v>
      </c>
      <c r="AW879" s="7">
        <v>1.0733250642640531</v>
      </c>
      <c r="AX879" s="7">
        <v>7.0742908722074036</v>
      </c>
      <c r="AY879" s="7" t="e">
        <v>#N/A</v>
      </c>
      <c r="AZ879" s="7">
        <v>74.247505427794849</v>
      </c>
      <c r="BA879" s="7">
        <v>7.0524945722051484</v>
      </c>
      <c r="BU879" t="b">
        <v>1</v>
      </c>
      <c r="BW879">
        <v>1</v>
      </c>
      <c r="BX879">
        <v>1</v>
      </c>
      <c r="BY879">
        <v>189</v>
      </c>
      <c r="BZ879">
        <v>15.52</v>
      </c>
      <c r="CA879">
        <v>153.50452630000001</v>
      </c>
    </row>
    <row r="880" spans="40:79" x14ac:dyDescent="0.25">
      <c r="AN880" t="str">
        <v>France</v>
      </c>
      <c r="AO880" s="7">
        <v>81.099999999999994</v>
      </c>
      <c r="AP880" s="7">
        <v>78.066070626644049</v>
      </c>
      <c r="AQ880" s="7">
        <v>3.0339293733559458</v>
      </c>
      <c r="AR880" s="7">
        <v>6.4872716048763454E-3</v>
      </c>
      <c r="AS880" s="7">
        <v>0.49644192909486018</v>
      </c>
      <c r="AT880" s="7">
        <v>3.2185150953356487E-4</v>
      </c>
      <c r="AU880" s="7">
        <v>-0.47046113629625363</v>
      </c>
      <c r="AV880" s="7">
        <v>-0.17735491095863226</v>
      </c>
      <c r="AW880" s="7">
        <v>0.704586353185229</v>
      </c>
      <c r="AX880" s="7">
        <v>3.0537398129330668</v>
      </c>
      <c r="AY880" s="7" t="e">
        <v>#N/A</v>
      </c>
      <c r="AZ880" s="7">
        <v>78.066070626644049</v>
      </c>
      <c r="BA880" s="7">
        <v>3.0339293733559458</v>
      </c>
      <c r="BU880" t="b">
        <v>1</v>
      </c>
      <c r="BW880">
        <v>1</v>
      </c>
      <c r="BX880">
        <v>1</v>
      </c>
      <c r="BY880">
        <v>195</v>
      </c>
      <c r="BZ880">
        <v>15.07</v>
      </c>
      <c r="CA880">
        <v>101.1201161</v>
      </c>
    </row>
    <row r="881" spans="40:79" x14ac:dyDescent="0.25">
      <c r="AN881" t="str">
        <v>France</v>
      </c>
      <c r="AO881" s="7">
        <v>89</v>
      </c>
      <c r="AP881" s="7">
        <v>78.46223417571801</v>
      </c>
      <c r="AQ881" s="7">
        <v>10.53776582428199</v>
      </c>
      <c r="AR881" s="7">
        <v>7.3133118165647701E-3</v>
      </c>
      <c r="AS881" s="7">
        <v>1.7250121160759577</v>
      </c>
      <c r="AT881" s="7">
        <v>4.3844607637230429E-3</v>
      </c>
      <c r="AU881" s="7">
        <v>-0.47046113629625363</v>
      </c>
      <c r="AV881" s="7">
        <v>-0.17734327081223419</v>
      </c>
      <c r="AW881" s="7">
        <v>1.313397166159558</v>
      </c>
      <c r="AX881" s="7">
        <v>10.615399551257761</v>
      </c>
      <c r="AY881" s="7" t="e">
        <v>#N/A</v>
      </c>
      <c r="AZ881" s="7">
        <v>78.46223417571801</v>
      </c>
      <c r="BA881" s="7">
        <v>10.53776582428199</v>
      </c>
      <c r="BU881" t="b">
        <v>1</v>
      </c>
      <c r="BW881">
        <v>1</v>
      </c>
      <c r="BX881">
        <v>1</v>
      </c>
      <c r="BY881">
        <v>199</v>
      </c>
      <c r="BZ881">
        <v>11.64</v>
      </c>
      <c r="CA881">
        <v>132.72339220000001</v>
      </c>
    </row>
    <row r="882" spans="40:79" x14ac:dyDescent="0.25">
      <c r="AN882" t="str">
        <v>France</v>
      </c>
      <c r="AO882" s="7">
        <v>89</v>
      </c>
      <c r="AP882" s="7">
        <v>74.298492020521607</v>
      </c>
      <c r="AQ882" s="7">
        <v>14.701507979478393</v>
      </c>
      <c r="AR882" s="7">
        <v>3.3637606669414456E-3</v>
      </c>
      <c r="AS882" s="7">
        <v>2.4018354592283062</v>
      </c>
      <c r="AT882" s="7">
        <v>3.8940803929536825E-3</v>
      </c>
      <c r="AU882" s="7">
        <v>-0.47046113629625363</v>
      </c>
      <c r="AV882" s="7">
        <v>-0.17520101088296813</v>
      </c>
      <c r="AW882" s="7">
        <v>1.5497856171833271</v>
      </c>
      <c r="AX882" s="7">
        <v>14.751127241085003</v>
      </c>
      <c r="AY882" s="7" t="e">
        <v>#N/A</v>
      </c>
      <c r="AZ882" s="7">
        <v>74.298492020521607</v>
      </c>
      <c r="BA882" s="7">
        <v>14.701507979478393</v>
      </c>
      <c r="BU882" t="b">
        <v>1</v>
      </c>
      <c r="BW882">
        <v>1</v>
      </c>
      <c r="BX882">
        <v>1</v>
      </c>
      <c r="BY882">
        <v>211</v>
      </c>
      <c r="BZ882">
        <v>11.48</v>
      </c>
      <c r="CA882">
        <v>7.8060428249999996</v>
      </c>
    </row>
    <row r="883" spans="40:79" x14ac:dyDescent="0.25">
      <c r="AN883" t="str">
        <v>France</v>
      </c>
      <c r="AO883" s="7">
        <v>86</v>
      </c>
      <c r="AP883" s="7">
        <v>77.672890780634319</v>
      </c>
      <c r="AQ883" s="7">
        <v>8.3271092193656813</v>
      </c>
      <c r="AR883" s="7">
        <v>5.9535654693667599E-3</v>
      </c>
      <c r="AS883" s="7">
        <v>1.3621992304919261</v>
      </c>
      <c r="AT883" s="7">
        <v>2.2227044488212378E-3</v>
      </c>
      <c r="AU883" s="7">
        <v>-0.47046113629625363</v>
      </c>
      <c r="AV883" s="7">
        <v>-0.17481624026219408</v>
      </c>
      <c r="AW883" s="7">
        <v>1.1671329103799302</v>
      </c>
      <c r="AX883" s="7">
        <v>8.3769821309178152</v>
      </c>
      <c r="AY883" s="7" t="e">
        <v>#N/A</v>
      </c>
      <c r="AZ883" s="7">
        <v>77.672890780634319</v>
      </c>
      <c r="BA883" s="7">
        <v>8.3271092193656813</v>
      </c>
      <c r="BU883" t="b">
        <v>1</v>
      </c>
      <c r="BW883">
        <v>1</v>
      </c>
      <c r="BX883">
        <v>1</v>
      </c>
      <c r="BY883">
        <v>225</v>
      </c>
      <c r="BZ883">
        <v>0.01</v>
      </c>
      <c r="CA883">
        <v>88.629458220000004</v>
      </c>
    </row>
    <row r="884" spans="40:79" x14ac:dyDescent="0.25">
      <c r="AN884" t="str">
        <v>France</v>
      </c>
      <c r="AO884" s="7">
        <v>81</v>
      </c>
      <c r="AP884" s="7">
        <v>77.407602344565163</v>
      </c>
      <c r="AQ884" s="7">
        <v>3.5923976554348371</v>
      </c>
      <c r="AR884" s="7">
        <v>5.5879139963753537E-3</v>
      </c>
      <c r="AS884" s="7">
        <v>0.5875582286558626</v>
      </c>
      <c r="AT884" s="7">
        <v>3.8798518321667358E-4</v>
      </c>
      <c r="AU884" s="7">
        <v>-0.47046113629625363</v>
      </c>
      <c r="AV884" s="7">
        <v>-0.17465353797212027</v>
      </c>
      <c r="AW884" s="7">
        <v>0.76652346908353863</v>
      </c>
      <c r="AX884" s="7">
        <v>3.6125844667396199</v>
      </c>
      <c r="AY884" s="7" t="e">
        <v>#N/A</v>
      </c>
      <c r="AZ884" s="7">
        <v>77.407602344565163</v>
      </c>
      <c r="BA884" s="7">
        <v>3.5923976554348371</v>
      </c>
      <c r="BU884" t="b">
        <v>1</v>
      </c>
      <c r="BW884">
        <v>1</v>
      </c>
      <c r="BX884">
        <v>1</v>
      </c>
      <c r="BY884">
        <v>218</v>
      </c>
      <c r="BZ884">
        <v>0.01</v>
      </c>
      <c r="CA884">
        <v>5.3480945100000001</v>
      </c>
    </row>
    <row r="885" spans="40:79" x14ac:dyDescent="0.25">
      <c r="AN885" t="str">
        <v>France</v>
      </c>
      <c r="AO885" s="7">
        <v>82</v>
      </c>
      <c r="AP885" s="7">
        <v>77.635663847383285</v>
      </c>
      <c r="AQ885" s="7">
        <v>4.3643361526167155</v>
      </c>
      <c r="AR885" s="7">
        <v>5.9985767723954291E-3</v>
      </c>
      <c r="AS885" s="7">
        <v>0.7139608471856147</v>
      </c>
      <c r="AT885" s="7">
        <v>6.1523353996541306E-4</v>
      </c>
      <c r="AU885" s="7">
        <v>-0.46024801764241996</v>
      </c>
      <c r="AV885" s="7">
        <v>-0.17440750634493504</v>
      </c>
      <c r="AW885" s="7">
        <v>0.8449620389021123</v>
      </c>
      <c r="AX885" s="7">
        <v>4.3906739473725862</v>
      </c>
      <c r="AY885" s="7" t="e">
        <v>#N/A</v>
      </c>
      <c r="AZ885" s="7">
        <v>77.635663847383285</v>
      </c>
      <c r="BA885" s="7">
        <v>4.3643361526167155</v>
      </c>
      <c r="BU885" t="b">
        <v>0</v>
      </c>
      <c r="BW885">
        <v>1</v>
      </c>
      <c r="BX885">
        <v>1</v>
      </c>
      <c r="BY885">
        <v>225</v>
      </c>
      <c r="BZ885">
        <v>0</v>
      </c>
      <c r="CA885">
        <v>0</v>
      </c>
    </row>
    <row r="886" spans="40:79" x14ac:dyDescent="0.25">
      <c r="AN886" t="str">
        <v>France</v>
      </c>
      <c r="AO886" s="7">
        <v>79.3</v>
      </c>
      <c r="AP886" s="7">
        <v>77.09257442938663</v>
      </c>
      <c r="AQ886" s="7">
        <v>2.207425570613367</v>
      </c>
      <c r="AR886" s="7">
        <v>5.5353379438828256E-3</v>
      </c>
      <c r="AS886" s="7">
        <v>0.3610281758839472</v>
      </c>
      <c r="AT886" s="7">
        <v>1.4509985390571221E-4</v>
      </c>
      <c r="AU886" s="7">
        <v>-0.46024801764241996</v>
      </c>
      <c r="AV886" s="7">
        <v>-0.17285437943750387</v>
      </c>
      <c r="AW886" s="7">
        <v>0.60085620233459125</v>
      </c>
      <c r="AX886" s="7">
        <v>2.2197124290463757</v>
      </c>
      <c r="AY886" s="7" t="e">
        <v>#N/A</v>
      </c>
      <c r="AZ886" s="7">
        <v>77.09257442938663</v>
      </c>
      <c r="BA886" s="7">
        <v>2.207425570613367</v>
      </c>
      <c r="BU886" t="b">
        <v>1</v>
      </c>
      <c r="BW886">
        <v>1</v>
      </c>
      <c r="BX886">
        <v>1</v>
      </c>
      <c r="BY886">
        <v>234</v>
      </c>
      <c r="BZ886">
        <v>0.01</v>
      </c>
      <c r="CA886">
        <v>89.958058449999996</v>
      </c>
    </row>
    <row r="887" spans="40:79" x14ac:dyDescent="0.25">
      <c r="AN887" t="str">
        <v>France</v>
      </c>
      <c r="AO887" s="7">
        <v>79.2</v>
      </c>
      <c r="AP887" s="7">
        <v>80.620490693186753</v>
      </c>
      <c r="AQ887" s="7">
        <v>-1.4204906931867498</v>
      </c>
      <c r="AR887" s="7">
        <v>5.6122537952980438E-3</v>
      </c>
      <c r="AS887" s="7">
        <v>-0.23233263410195451</v>
      </c>
      <c r="AT887" s="7">
        <v>6.0930110640082485E-5</v>
      </c>
      <c r="AU887" s="7">
        <v>-0.46024801764241996</v>
      </c>
      <c r="AV887" s="7">
        <v>-0.17257194151749308</v>
      </c>
      <c r="AW887" s="7">
        <v>0.48200895645408343</v>
      </c>
      <c r="AX887" s="7">
        <v>-1.428507841743186</v>
      </c>
      <c r="AY887" s="7" t="e">
        <v>#N/A</v>
      </c>
      <c r="AZ887" s="7">
        <v>80.620490693186753</v>
      </c>
      <c r="BA887" s="7">
        <v>-1.4204906931867498</v>
      </c>
      <c r="BU887" t="b">
        <v>1</v>
      </c>
      <c r="BW887">
        <v>1</v>
      </c>
      <c r="BX887">
        <v>1</v>
      </c>
      <c r="BY887">
        <v>237</v>
      </c>
      <c r="BZ887">
        <v>1.86</v>
      </c>
      <c r="CA887">
        <v>8.3132820390000006</v>
      </c>
    </row>
    <row r="888" spans="40:79" x14ac:dyDescent="0.25">
      <c r="AN888" t="str">
        <v>France</v>
      </c>
      <c r="AO888" s="7">
        <v>79</v>
      </c>
      <c r="AP888" s="7">
        <v>80.372980324016822</v>
      </c>
      <c r="AQ888" s="7">
        <v>-1.3729803240168224</v>
      </c>
      <c r="AR888" s="7">
        <v>5.4886526836255712E-3</v>
      </c>
      <c r="AS888" s="7">
        <v>-0.22454797748438693</v>
      </c>
      <c r="AT888" s="7">
        <v>5.5655014244679561E-5</v>
      </c>
      <c r="AU888" s="7">
        <v>-0.46024801764241996</v>
      </c>
      <c r="AV888" s="7">
        <v>-0.17093384962850025</v>
      </c>
      <c r="AW888" s="7">
        <v>0.47386493590936535</v>
      </c>
      <c r="AX888" s="7">
        <v>-1.380557725883895</v>
      </c>
      <c r="AY888" s="7" t="e">
        <v>#N/A</v>
      </c>
      <c r="AZ888" s="7">
        <v>80.372980324016822</v>
      </c>
      <c r="BA888" s="7">
        <v>-1.3729803240168224</v>
      </c>
      <c r="BU888" t="b">
        <v>1</v>
      </c>
      <c r="BW888">
        <v>1</v>
      </c>
      <c r="BX888">
        <v>1</v>
      </c>
      <c r="BY888">
        <v>241</v>
      </c>
      <c r="BZ888">
        <v>1.84</v>
      </c>
      <c r="CA888">
        <v>86.825511239999997</v>
      </c>
    </row>
    <row r="889" spans="40:79" x14ac:dyDescent="0.25">
      <c r="AN889" t="str">
        <v>France</v>
      </c>
      <c r="AO889" s="7">
        <v>78.8</v>
      </c>
      <c r="AP889" s="7">
        <v>80.249784936127895</v>
      </c>
      <c r="AQ889" s="7">
        <v>-1.449784936127898</v>
      </c>
      <c r="AR889" s="7">
        <v>5.2900503042806303E-3</v>
      </c>
      <c r="AS889" s="7">
        <v>-0.23708553489399495</v>
      </c>
      <c r="AT889" s="7">
        <v>5.9786544147883531E-5</v>
      </c>
      <c r="AU889" s="7">
        <v>-0.46024801764241996</v>
      </c>
      <c r="AV889" s="7">
        <v>-0.17027795186807451</v>
      </c>
      <c r="AW889" s="7">
        <v>0.48691429933202307</v>
      </c>
      <c r="AX889" s="7">
        <v>-1.457495158836388</v>
      </c>
      <c r="AY889" s="7" t="e">
        <v>#N/A</v>
      </c>
      <c r="AZ889" s="7">
        <v>80.249784936127895</v>
      </c>
      <c r="BA889" s="7">
        <v>-1.449784936127898</v>
      </c>
      <c r="BU889" t="b">
        <v>1</v>
      </c>
      <c r="BW889">
        <v>1</v>
      </c>
      <c r="BX889">
        <v>1</v>
      </c>
      <c r="BY889">
        <v>249</v>
      </c>
      <c r="BZ889">
        <v>1.32</v>
      </c>
      <c r="CA889">
        <v>67.775653689999999</v>
      </c>
    </row>
    <row r="890" spans="40:79" x14ac:dyDescent="0.25">
      <c r="AN890" t="str">
        <v>Gabon</v>
      </c>
      <c r="AO890" s="7">
        <v>65.5</v>
      </c>
      <c r="AP890" s="7">
        <v>63.526846502475031</v>
      </c>
      <c r="AQ890" s="7">
        <v>1.9731534975249687</v>
      </c>
      <c r="AR890" s="7">
        <v>9.826578610511521E-4</v>
      </c>
      <c r="AS890" s="7">
        <v>0.32197641731315879</v>
      </c>
      <c r="AT890" s="7">
        <v>2.0394235423920587E-5</v>
      </c>
      <c r="AU890" s="7">
        <v>-0.45515947118517741</v>
      </c>
      <c r="AV890" s="7">
        <v>-0.16961270910914619</v>
      </c>
      <c r="AW890" s="7">
        <v>0.56742965847156668</v>
      </c>
      <c r="AX890" s="7">
        <v>1.9750943395039999</v>
      </c>
      <c r="AY890" s="7" t="e">
        <v>#N/A</v>
      </c>
      <c r="AZ890" s="7">
        <v>63.526846502475031</v>
      </c>
      <c r="BA890" s="7">
        <v>1.9731534975249687</v>
      </c>
      <c r="BU890" t="b">
        <v>1</v>
      </c>
      <c r="BW890">
        <v>1</v>
      </c>
      <c r="BX890">
        <v>1</v>
      </c>
      <c r="BY890">
        <v>261</v>
      </c>
      <c r="BZ890">
        <v>1.34</v>
      </c>
      <c r="CA890">
        <v>67.733744130000005</v>
      </c>
    </row>
    <row r="891" spans="40:79" x14ac:dyDescent="0.25">
      <c r="AN891" t="str">
        <v>Gabon</v>
      </c>
      <c r="AO891" s="7">
        <v>64.599999999999994</v>
      </c>
      <c r="AP891" s="7">
        <v>65.730850592732011</v>
      </c>
      <c r="AQ891" s="7">
        <v>-1.1308505927320169</v>
      </c>
      <c r="AR891" s="7">
        <v>1.5963686645930515E-3</v>
      </c>
      <c r="AS891" s="7">
        <v>-0.18458731798721262</v>
      </c>
      <c r="AT891" s="7">
        <v>1.0895841007782194E-5</v>
      </c>
      <c r="AU891" s="7">
        <v>-0.45515947118517741</v>
      </c>
      <c r="AV891" s="7">
        <v>-0.16932000839710745</v>
      </c>
      <c r="AW891" s="7">
        <v>0.42963626242114694</v>
      </c>
      <c r="AX891" s="7">
        <v>-1.1326587336420808</v>
      </c>
      <c r="AY891" s="7" t="e">
        <v>#N/A</v>
      </c>
      <c r="AZ891" s="7">
        <v>65.730850592732011</v>
      </c>
      <c r="BA891" s="7">
        <v>-1.1308505927320169</v>
      </c>
      <c r="BU891" t="b">
        <v>1</v>
      </c>
      <c r="BW891">
        <v>1</v>
      </c>
      <c r="BX891">
        <v>1</v>
      </c>
      <c r="BY891">
        <v>274</v>
      </c>
      <c r="BZ891">
        <v>1.17</v>
      </c>
      <c r="CA891">
        <v>53.773540009999998</v>
      </c>
    </row>
    <row r="892" spans="40:79" x14ac:dyDescent="0.25">
      <c r="AN892" t="str">
        <v>Gabon</v>
      </c>
      <c r="AO892" s="7">
        <v>63.5</v>
      </c>
      <c r="AP892" s="7">
        <v>64.984958207433124</v>
      </c>
      <c r="AQ892" s="7">
        <v>-1.4849582074331238</v>
      </c>
      <c r="AR892" s="7">
        <v>1.4973201069894268E-3</v>
      </c>
      <c r="AS892" s="7">
        <v>-0.24237583556653158</v>
      </c>
      <c r="AT892" s="7">
        <v>1.761870792216721E-5</v>
      </c>
      <c r="AU892" s="7">
        <v>-0.45515947118517741</v>
      </c>
      <c r="AV892" s="7">
        <v>-0.16925290703393908</v>
      </c>
      <c r="AW892" s="7">
        <v>0.49231680406678341</v>
      </c>
      <c r="AX892" s="7">
        <v>-1.4871849994355917</v>
      </c>
      <c r="AY892" s="7" t="e">
        <v>#N/A</v>
      </c>
      <c r="AZ892" s="7">
        <v>64.984958207433124</v>
      </c>
      <c r="BA892" s="7">
        <v>-1.4849582074331238</v>
      </c>
      <c r="BU892" t="b">
        <v>1</v>
      </c>
      <c r="BW892">
        <v>1</v>
      </c>
      <c r="BX892">
        <v>1</v>
      </c>
      <c r="BY892">
        <v>289</v>
      </c>
      <c r="BZ892">
        <v>1.1299999999999999</v>
      </c>
      <c r="CA892">
        <v>38.557832679999997</v>
      </c>
    </row>
    <row r="893" spans="40:79" x14ac:dyDescent="0.25">
      <c r="AN893" t="str">
        <v>Gabon</v>
      </c>
      <c r="AO893" s="7">
        <v>62.8</v>
      </c>
      <c r="AP893" s="7">
        <v>64.225346479352098</v>
      </c>
      <c r="AQ893" s="7">
        <v>-1.4253464793521005</v>
      </c>
      <c r="AR893" s="7">
        <v>1.7697673454137742E-3</v>
      </c>
      <c r="AS893" s="7">
        <v>-0.23267771679053312</v>
      </c>
      <c r="AT893" s="7">
        <v>1.9196632080359418E-5</v>
      </c>
      <c r="AU893" s="7">
        <v>-0.45515947118517741</v>
      </c>
      <c r="AV893" s="7">
        <v>-0.16773870722895035</v>
      </c>
      <c r="AW893" s="7">
        <v>0.48236678657483573</v>
      </c>
      <c r="AX893" s="7">
        <v>-1.4278734832160784</v>
      </c>
      <c r="AY893" s="7" t="e">
        <v>#N/A</v>
      </c>
      <c r="AZ893" s="7">
        <v>64.225346479352098</v>
      </c>
      <c r="BA893" s="7">
        <v>-1.4253464793521005</v>
      </c>
      <c r="BU893" t="b">
        <v>1</v>
      </c>
      <c r="BW893">
        <v>1</v>
      </c>
      <c r="BX893">
        <v>1</v>
      </c>
      <c r="BY893">
        <v>39</v>
      </c>
      <c r="BZ893">
        <v>1.06</v>
      </c>
      <c r="CA893">
        <v>30.46451811</v>
      </c>
    </row>
    <row r="894" spans="40:79" x14ac:dyDescent="0.25">
      <c r="AN894" t="str">
        <v>Gabon</v>
      </c>
      <c r="AO894" s="7">
        <v>62.3</v>
      </c>
      <c r="AP894" s="7">
        <v>63.991945515776109</v>
      </c>
      <c r="AQ894" s="7">
        <v>-1.6919455157761121</v>
      </c>
      <c r="AR894" s="7">
        <v>1.7783297397003703E-3</v>
      </c>
      <c r="AS894" s="7">
        <v>-0.27619930568451545</v>
      </c>
      <c r="AT894" s="7">
        <v>2.7180688812933884E-5</v>
      </c>
      <c r="AU894" s="7">
        <v>-0.45515947118517741</v>
      </c>
      <c r="AV894" s="7">
        <v>-0.1675183929681337</v>
      </c>
      <c r="AW894" s="7">
        <v>0.52554667317424386</v>
      </c>
      <c r="AX894" s="7">
        <v>-1.6949597130414076</v>
      </c>
      <c r="AY894" s="7" t="e">
        <v>#N/A</v>
      </c>
      <c r="AZ894" s="7">
        <v>63.991945515776109</v>
      </c>
      <c r="BA894" s="7">
        <v>-1.6919455157761121</v>
      </c>
      <c r="BU894" t="b">
        <v>1</v>
      </c>
      <c r="BW894">
        <v>1</v>
      </c>
      <c r="BX894">
        <v>1</v>
      </c>
      <c r="BY894">
        <v>328</v>
      </c>
      <c r="BZ894">
        <v>1.22</v>
      </c>
      <c r="CA894">
        <v>22.189522459999999</v>
      </c>
    </row>
    <row r="895" spans="40:79" x14ac:dyDescent="0.25">
      <c r="AN895" t="str">
        <v>Gabon</v>
      </c>
      <c r="AO895" s="7">
        <v>61.7</v>
      </c>
      <c r="AP895" s="7">
        <v>75.517513882938076</v>
      </c>
      <c r="AQ895" s="7">
        <v>-13.817513882938073</v>
      </c>
      <c r="AR895" s="7">
        <v>2.0150933975718764E-3</v>
      </c>
      <c r="AS895" s="7">
        <v>-2.2558884913950066</v>
      </c>
      <c r="AT895" s="7">
        <v>2.0551165653852925E-3</v>
      </c>
      <c r="AU895" s="7">
        <v>-0.45515947118517741</v>
      </c>
      <c r="AV895" s="7">
        <v>-0.1672918547529598</v>
      </c>
      <c r="AW895" s="7">
        <v>1.50196154790827</v>
      </c>
      <c r="AX895" s="7">
        <v>-13.845413684640643</v>
      </c>
      <c r="AY895" s="7" t="e">
        <v>#N/A</v>
      </c>
      <c r="AZ895" s="7">
        <v>75.517513882938076</v>
      </c>
      <c r="BA895" s="7">
        <v>-13.817513882938073</v>
      </c>
      <c r="BU895" t="b">
        <v>1</v>
      </c>
      <c r="BW895">
        <v>1</v>
      </c>
      <c r="BX895">
        <v>1</v>
      </c>
      <c r="BY895">
        <v>343</v>
      </c>
      <c r="BZ895">
        <v>0.99</v>
      </c>
      <c r="CA895">
        <v>18.03753133</v>
      </c>
    </row>
    <row r="896" spans="40:79" x14ac:dyDescent="0.25">
      <c r="AN896" t="str">
        <v>Gabon</v>
      </c>
      <c r="AO896" s="7">
        <v>61.6</v>
      </c>
      <c r="AP896" s="7">
        <v>63.69488449673095</v>
      </c>
      <c r="AQ896" s="7">
        <v>-2.0948844967309483</v>
      </c>
      <c r="AR896" s="7">
        <v>1.7739711632101818E-3</v>
      </c>
      <c r="AS896" s="7">
        <v>-0.34197577575671179</v>
      </c>
      <c r="AT896" s="7">
        <v>4.1566011018540716E-5</v>
      </c>
      <c r="AU896" s="7">
        <v>-0.45515947118517741</v>
      </c>
      <c r="AV896" s="7">
        <v>-0.16657042291761121</v>
      </c>
      <c r="AW896" s="7">
        <v>0.58478694903076611</v>
      </c>
      <c r="AX896" s="7">
        <v>-2.0986073656805662</v>
      </c>
      <c r="AY896" s="7" t="e">
        <v>#N/A</v>
      </c>
      <c r="AZ896" s="7">
        <v>63.69488449673095</v>
      </c>
      <c r="BA896" s="7">
        <v>-2.0948844967309483</v>
      </c>
      <c r="BU896" t="b">
        <v>1</v>
      </c>
      <c r="BW896">
        <v>1</v>
      </c>
      <c r="BX896">
        <v>1</v>
      </c>
      <c r="BY896">
        <v>354</v>
      </c>
      <c r="BZ896">
        <v>0.86</v>
      </c>
      <c r="CA896">
        <v>1.506962482</v>
      </c>
    </row>
    <row r="897" spans="40:79" x14ac:dyDescent="0.25">
      <c r="AN897" t="str">
        <v>Gabon</v>
      </c>
      <c r="AO897" s="7">
        <v>61.6</v>
      </c>
      <c r="AP897" s="7">
        <v>64.433309150703963</v>
      </c>
      <c r="AQ897" s="7">
        <v>-2.8333091507039612</v>
      </c>
      <c r="AR897" s="7">
        <v>1.820158730619156E-3</v>
      </c>
      <c r="AS897" s="7">
        <v>-0.4625293246124052</v>
      </c>
      <c r="AT897" s="7">
        <v>7.8020550251169907E-5</v>
      </c>
      <c r="AU897" s="7">
        <v>-0.44805521890496824</v>
      </c>
      <c r="AV897" s="7">
        <v>-0.16643748964036509</v>
      </c>
      <c r="AW897" s="7">
        <v>0.68009508497886173</v>
      </c>
      <c r="AX897" s="7">
        <v>-2.838475626897909</v>
      </c>
      <c r="AY897" s="7" t="e">
        <v>#N/A</v>
      </c>
      <c r="AZ897" s="7">
        <v>64.433309150703963</v>
      </c>
      <c r="BA897" s="7">
        <v>-2.8333091507039612</v>
      </c>
      <c r="BU897" t="b">
        <v>1</v>
      </c>
      <c r="BW897">
        <v>1</v>
      </c>
      <c r="BX897">
        <v>1</v>
      </c>
      <c r="BY897">
        <v>363</v>
      </c>
      <c r="BZ897">
        <v>0.79</v>
      </c>
      <c r="CA897">
        <v>10.972019120000001</v>
      </c>
    </row>
    <row r="898" spans="40:79" x14ac:dyDescent="0.25">
      <c r="AN898" t="str">
        <v>Gabon</v>
      </c>
      <c r="AO898" s="7">
        <v>61.4</v>
      </c>
      <c r="AP898" s="7">
        <v>63.876666566756256</v>
      </c>
      <c r="AQ898" s="7">
        <v>-2.4766665667562577</v>
      </c>
      <c r="AR898" s="7">
        <v>1.4599615437550463E-3</v>
      </c>
      <c r="AS898" s="7">
        <v>-0.40423555097839453</v>
      </c>
      <c r="AT898" s="7">
        <v>4.7783167945522215E-5</v>
      </c>
      <c r="AU898" s="7">
        <v>-0.44805521890496824</v>
      </c>
      <c r="AV898" s="7">
        <v>-0.16592187355777838</v>
      </c>
      <c r="AW898" s="7">
        <v>0.63579521150948792</v>
      </c>
      <c r="AX898" s="7">
        <v>-2.4802876914031553</v>
      </c>
      <c r="AY898" s="7" t="e">
        <v>#N/A</v>
      </c>
      <c r="AZ898" s="7">
        <v>63.876666566756256</v>
      </c>
      <c r="BA898" s="7">
        <v>-2.4766665667562577</v>
      </c>
      <c r="BU898" t="b">
        <v>1</v>
      </c>
      <c r="BW898">
        <v>1</v>
      </c>
      <c r="BX898">
        <v>1</v>
      </c>
      <c r="BY898">
        <v>369</v>
      </c>
      <c r="BZ898">
        <v>0.8</v>
      </c>
      <c r="CA898">
        <v>10.824525939999999</v>
      </c>
    </row>
    <row r="899" spans="40:79" x14ac:dyDescent="0.25">
      <c r="AN899" t="str">
        <v>Gabon</v>
      </c>
      <c r="AO899" s="7">
        <v>65</v>
      </c>
      <c r="AP899" s="7">
        <v>75.087433064676404</v>
      </c>
      <c r="AQ899" s="7">
        <v>-10.087433064676404</v>
      </c>
      <c r="AR899" s="7">
        <v>1.6218107301223337E-3</v>
      </c>
      <c r="AS899" s="7">
        <v>-1.6465799742216025</v>
      </c>
      <c r="AT899" s="7">
        <v>8.8084752567384617E-4</v>
      </c>
      <c r="AU899" s="7">
        <v>-0.44805521890496824</v>
      </c>
      <c r="AV899" s="7">
        <v>-0.1652180858235163</v>
      </c>
      <c r="AW899" s="7">
        <v>1.2831913240906838</v>
      </c>
      <c r="AX899" s="7">
        <v>-10.103819547633977</v>
      </c>
      <c r="AY899" s="7" t="e">
        <v>#N/A</v>
      </c>
      <c r="AZ899" s="7">
        <v>75.087433064676404</v>
      </c>
      <c r="BA899" s="7">
        <v>-10.087433064676404</v>
      </c>
      <c r="BU899" t="b">
        <v>1</v>
      </c>
      <c r="BW899">
        <v>1</v>
      </c>
      <c r="BX899">
        <v>1</v>
      </c>
      <c r="BY899">
        <v>372</v>
      </c>
      <c r="BZ899">
        <v>0.85</v>
      </c>
      <c r="CA899">
        <v>1.1862275769999999</v>
      </c>
    </row>
    <row r="900" spans="40:79" x14ac:dyDescent="0.25">
      <c r="AN900" t="str">
        <v>Gabon</v>
      </c>
      <c r="AO900" s="7">
        <v>59.7</v>
      </c>
      <c r="AP900" s="7">
        <v>62.660242284303237</v>
      </c>
      <c r="AQ900" s="7">
        <v>-2.9602422843032343</v>
      </c>
      <c r="AR900" s="7">
        <v>1.7064601479376137E-3</v>
      </c>
      <c r="AS900" s="7">
        <v>-0.4832232623989704</v>
      </c>
      <c r="AT900" s="7">
        <v>7.9829526163794904E-5</v>
      </c>
      <c r="AU900" s="7">
        <v>-0.44805521890496824</v>
      </c>
      <c r="AV900" s="7">
        <v>-0.165107586488632</v>
      </c>
      <c r="AW900" s="7">
        <v>0.69514262018593742</v>
      </c>
      <c r="AX900" s="7">
        <v>-2.9653024547688789</v>
      </c>
      <c r="AY900" s="7" t="e">
        <v>#N/A</v>
      </c>
      <c r="AZ900" s="7">
        <v>62.660242284303237</v>
      </c>
      <c r="BA900" s="7">
        <v>-2.9602422843032343</v>
      </c>
      <c r="BU900" t="b">
        <v>1</v>
      </c>
      <c r="BW900">
        <v>1</v>
      </c>
      <c r="BX900">
        <v>1</v>
      </c>
      <c r="BY900">
        <v>391</v>
      </c>
      <c r="BZ900">
        <v>0.88</v>
      </c>
      <c r="CA900">
        <v>11.59481766</v>
      </c>
    </row>
    <row r="901" spans="40:79" x14ac:dyDescent="0.25">
      <c r="AN901" t="str">
        <v>Gabon</v>
      </c>
      <c r="AO901" s="7">
        <v>59.7</v>
      </c>
      <c r="AP901" s="7">
        <v>74.836199616643526</v>
      </c>
      <c r="AQ901" s="7">
        <v>-15.136199616643523</v>
      </c>
      <c r="AR901" s="7">
        <v>1.3471472796908737E-3</v>
      </c>
      <c r="AS901" s="7">
        <v>-2.4703544943963811</v>
      </c>
      <c r="AT901" s="7">
        <v>1.6464520404666724E-3</v>
      </c>
      <c r="AU901" s="7">
        <v>-0.44400579909828902</v>
      </c>
      <c r="AV901" s="7">
        <v>-0.16500305098196133</v>
      </c>
      <c r="AW901" s="7">
        <v>1.5717361401954149</v>
      </c>
      <c r="AX901" s="7">
        <v>-15.156617813099755</v>
      </c>
      <c r="AY901" s="7" t="e">
        <v>#N/A</v>
      </c>
      <c r="AZ901" s="7">
        <v>74.836199616643526</v>
      </c>
      <c r="BA901" s="7">
        <v>-15.136199616643523</v>
      </c>
      <c r="BU901" t="b">
        <v>0</v>
      </c>
      <c r="BW901">
        <v>1</v>
      </c>
      <c r="BX901">
        <v>1</v>
      </c>
      <c r="BY901">
        <v>188</v>
      </c>
      <c r="BZ901">
        <v>0</v>
      </c>
      <c r="CA901">
        <v>0</v>
      </c>
    </row>
    <row r="902" spans="40:79" x14ac:dyDescent="0.25">
      <c r="AN902" t="str">
        <v>Gabon</v>
      </c>
      <c r="AO902" s="7">
        <v>59.7</v>
      </c>
      <c r="AP902" s="7">
        <v>62.79326668507251</v>
      </c>
      <c r="AQ902" s="7">
        <v>-3.093266685072507</v>
      </c>
      <c r="AR902" s="7">
        <v>1.7352583596719035E-3</v>
      </c>
      <c r="AS902" s="7">
        <v>-0.50494514827747228</v>
      </c>
      <c r="AT902" s="7">
        <v>8.8641442737936313E-5</v>
      </c>
      <c r="AU902" s="7">
        <v>-0.44400579909828902</v>
      </c>
      <c r="AV902" s="7">
        <v>-0.1649040835197452</v>
      </c>
      <c r="AW902" s="7">
        <v>0.71059492559226189</v>
      </c>
      <c r="AX902" s="7">
        <v>-3.0986436323391677</v>
      </c>
      <c r="AY902" s="7" t="e">
        <v>#N/A</v>
      </c>
      <c r="AZ902" s="7">
        <v>62.79326668507251</v>
      </c>
      <c r="BA902" s="7">
        <v>-3.093266685072507</v>
      </c>
      <c r="BU902" t="b">
        <v>1</v>
      </c>
      <c r="BW902">
        <v>1</v>
      </c>
      <c r="BX902">
        <v>1</v>
      </c>
      <c r="BY902">
        <v>19</v>
      </c>
      <c r="BZ902">
        <v>0.01</v>
      </c>
      <c r="CA902">
        <v>50.539484000000002</v>
      </c>
    </row>
    <row r="903" spans="40:79" x14ac:dyDescent="0.25">
      <c r="AN903" t="str">
        <v>Gabon</v>
      </c>
      <c r="AO903" s="7">
        <v>59.8</v>
      </c>
      <c r="AP903" s="7">
        <v>75.577231889988965</v>
      </c>
      <c r="AQ903" s="7">
        <v>-15.777231889988968</v>
      </c>
      <c r="AR903" s="7">
        <v>2.1943375130727082E-3</v>
      </c>
      <c r="AS903" s="7">
        <v>-2.5760692421819629</v>
      </c>
      <c r="AT903" s="7">
        <v>2.9187878084295663E-3</v>
      </c>
      <c r="AU903" s="7">
        <v>-0.44400579909828902</v>
      </c>
      <c r="AV903" s="7">
        <v>-0.16385579623639945</v>
      </c>
      <c r="AW903" s="7">
        <v>1.6050137825520263</v>
      </c>
      <c r="AX903" s="7">
        <v>-15.811928598065732</v>
      </c>
      <c r="AY903" s="7" t="e">
        <v>#N/A</v>
      </c>
      <c r="AZ903" s="7">
        <v>75.577231889988965</v>
      </c>
      <c r="BA903" s="7">
        <v>-15.777231889988968</v>
      </c>
      <c r="BU903" t="b">
        <v>1</v>
      </c>
      <c r="BW903">
        <v>1</v>
      </c>
      <c r="BX903">
        <v>1</v>
      </c>
      <c r="BY903">
        <v>192</v>
      </c>
      <c r="BZ903">
        <v>0.01</v>
      </c>
      <c r="CA903">
        <v>460.64878049999999</v>
      </c>
    </row>
    <row r="904" spans="40:79" x14ac:dyDescent="0.25">
      <c r="AN904" t="str">
        <v>Gabon</v>
      </c>
      <c r="AO904" s="7">
        <v>61</v>
      </c>
      <c r="AP904" s="7">
        <v>63.955267808388975</v>
      </c>
      <c r="AQ904" s="7">
        <v>-2.9552678083889745</v>
      </c>
      <c r="AR904" s="7">
        <v>1.79395961122903E-3</v>
      </c>
      <c r="AS904" s="7">
        <v>-0.48243238301878222</v>
      </c>
      <c r="AT904" s="7">
        <v>8.365566716516499E-5</v>
      </c>
      <c r="AU904" s="7">
        <v>-0.44400579909828902</v>
      </c>
      <c r="AV904" s="7">
        <v>-0.16364461535476799</v>
      </c>
      <c r="AW904" s="7">
        <v>0.69457352599907107</v>
      </c>
      <c r="AX904" s="7">
        <v>-2.9605789674824923</v>
      </c>
      <c r="AY904" s="7" t="e">
        <v>#N/A</v>
      </c>
      <c r="AZ904" s="7">
        <v>63.955267808388975</v>
      </c>
      <c r="BA904" s="7">
        <v>-2.9552678083889745</v>
      </c>
      <c r="BU904" t="b">
        <v>1</v>
      </c>
      <c r="BW904">
        <v>1</v>
      </c>
      <c r="BX904">
        <v>1</v>
      </c>
      <c r="BY904">
        <v>195</v>
      </c>
      <c r="BZ904">
        <v>0.01</v>
      </c>
      <c r="CA904">
        <v>431.48548740000001</v>
      </c>
    </row>
    <row r="905" spans="40:79" x14ac:dyDescent="0.25">
      <c r="AN905" t="str">
        <v>Gambia</v>
      </c>
      <c r="AO905" s="7">
        <v>68</v>
      </c>
      <c r="AP905" s="7">
        <v>61.804581637157625</v>
      </c>
      <c r="AQ905" s="7">
        <v>6.1954183628423749</v>
      </c>
      <c r="AR905" s="7">
        <v>1.0376959803870757E-3</v>
      </c>
      <c r="AS905" s="7">
        <v>1.0109875189253883</v>
      </c>
      <c r="AT905" s="7">
        <v>2.1234528290144415E-4</v>
      </c>
      <c r="AU905" s="7">
        <v>-0.44400579909828902</v>
      </c>
      <c r="AV905" s="7">
        <v>-0.16180247968864153</v>
      </c>
      <c r="AW905" s="7">
        <v>1.0054787511058543</v>
      </c>
      <c r="AX905" s="7">
        <v>6.2018540018110011</v>
      </c>
      <c r="AY905" s="7" t="e">
        <v>#N/A</v>
      </c>
      <c r="AZ905" s="7">
        <v>61.804581637157625</v>
      </c>
      <c r="BA905" s="7">
        <v>6.1954183628423749</v>
      </c>
      <c r="BU905" t="b">
        <v>1</v>
      </c>
      <c r="BW905">
        <v>1</v>
      </c>
      <c r="BX905">
        <v>1</v>
      </c>
      <c r="BY905">
        <v>197</v>
      </c>
      <c r="BZ905">
        <v>0.01</v>
      </c>
      <c r="CA905">
        <v>401.79310450000003</v>
      </c>
    </row>
    <row r="906" spans="40:79" x14ac:dyDescent="0.25">
      <c r="AN906" t="str">
        <v>Gambia</v>
      </c>
      <c r="AO906" s="7">
        <v>66</v>
      </c>
      <c r="AP906" s="7">
        <v>61.804581637157625</v>
      </c>
      <c r="AQ906" s="7">
        <v>4.1954183628423749</v>
      </c>
      <c r="AR906" s="7">
        <v>1.0376959803870757E-3</v>
      </c>
      <c r="AS906" s="7">
        <v>0.68462133678379655</v>
      </c>
      <c r="AT906" s="7">
        <v>9.7375990892459904E-5</v>
      </c>
      <c r="AU906" s="7">
        <v>-0.4389542337347162</v>
      </c>
      <c r="AV906" s="7">
        <v>-0.16143205402718608</v>
      </c>
      <c r="AW906" s="7">
        <v>0.82741847742469266</v>
      </c>
      <c r="AX906" s="7">
        <v>4.1997764539872016</v>
      </c>
      <c r="AY906" s="7" t="e">
        <v>#N/A</v>
      </c>
      <c r="AZ906" s="7">
        <v>61.804581637157625</v>
      </c>
      <c r="BA906" s="7">
        <v>4.1954183628423749</v>
      </c>
      <c r="BU906" t="b">
        <v>1</v>
      </c>
      <c r="BW906">
        <v>1</v>
      </c>
      <c r="BX906">
        <v>1</v>
      </c>
      <c r="BY906">
        <v>2</v>
      </c>
      <c r="BZ906">
        <v>2.25</v>
      </c>
      <c r="CA906">
        <v>62.08343533</v>
      </c>
    </row>
    <row r="907" spans="40:79" x14ac:dyDescent="0.25">
      <c r="AN907" t="str">
        <v>Gambia</v>
      </c>
      <c r="AO907" s="7">
        <v>62</v>
      </c>
      <c r="AP907" s="7">
        <v>61.671558897612776</v>
      </c>
      <c r="AQ907" s="7">
        <v>0.32844110238722379</v>
      </c>
      <c r="AR907" s="7">
        <v>1.0505890006834104E-3</v>
      </c>
      <c r="AS907" s="7">
        <v>5.3596380191878096E-2</v>
      </c>
      <c r="AT907" s="7">
        <v>6.0421328283085745E-7</v>
      </c>
      <c r="AU907" s="7">
        <v>-0.4389542337347162</v>
      </c>
      <c r="AV907" s="7">
        <v>-0.16054762665644981</v>
      </c>
      <c r="AW907" s="7">
        <v>0.23150892032895426</v>
      </c>
      <c r="AX907" s="7">
        <v>0.32878652189069513</v>
      </c>
      <c r="AY907" s="7" t="e">
        <v>#N/A</v>
      </c>
      <c r="AZ907" s="7">
        <v>61.671558897612776</v>
      </c>
      <c r="BA907" s="7">
        <v>0.32844110238722379</v>
      </c>
      <c r="BU907" t="b">
        <v>1</v>
      </c>
      <c r="BW907">
        <v>1</v>
      </c>
      <c r="BX907">
        <v>1</v>
      </c>
      <c r="BY907">
        <v>23</v>
      </c>
      <c r="BZ907">
        <v>2.31</v>
      </c>
      <c r="CA907">
        <v>60.650684460000001</v>
      </c>
    </row>
    <row r="908" spans="40:79" x14ac:dyDescent="0.25">
      <c r="AN908" t="str">
        <v>Gambia</v>
      </c>
      <c r="AO908" s="7">
        <v>59.8</v>
      </c>
      <c r="AP908" s="7">
        <v>62.601544594814257</v>
      </c>
      <c r="AQ908" s="7">
        <v>-2.8015445948142599</v>
      </c>
      <c r="AR908" s="7">
        <v>6.7760385975341531E-4</v>
      </c>
      <c r="AS908" s="7">
        <v>-0.45708233281698657</v>
      </c>
      <c r="AT908" s="7">
        <v>2.8332775253171174E-5</v>
      </c>
      <c r="AU908" s="7">
        <v>-0.4389542337347162</v>
      </c>
      <c r="AV908" s="7">
        <v>-0.16047180222348759</v>
      </c>
      <c r="AW908" s="7">
        <v>0.67607864395866446</v>
      </c>
      <c r="AX908" s="7">
        <v>-2.8034442194379547</v>
      </c>
      <c r="AY908" s="7" t="e">
        <v>#N/A</v>
      </c>
      <c r="AZ908" s="7">
        <v>62.601544594814257</v>
      </c>
      <c r="BA908" s="7">
        <v>-2.8015445948142599</v>
      </c>
      <c r="BU908" t="b">
        <v>1</v>
      </c>
      <c r="BW908">
        <v>1</v>
      </c>
      <c r="BX908">
        <v>1</v>
      </c>
      <c r="BY908">
        <v>26</v>
      </c>
      <c r="BZ908">
        <v>1.95</v>
      </c>
      <c r="CA908">
        <v>81.046561109999999</v>
      </c>
    </row>
    <row r="909" spans="40:79" x14ac:dyDescent="0.25">
      <c r="AN909" t="str">
        <v>Gambia</v>
      </c>
      <c r="AO909" s="7">
        <v>59.3</v>
      </c>
      <c r="AP909" s="7">
        <v>62.317608176127003</v>
      </c>
      <c r="AQ909" s="7">
        <v>-3.0176081761270055</v>
      </c>
      <c r="AR909" s="7">
        <v>7.1255000599846328E-4</v>
      </c>
      <c r="AS909" s="7">
        <v>-0.49234251160172271</v>
      </c>
      <c r="AT909" s="7">
        <v>3.4569220294489058E-5</v>
      </c>
      <c r="AU909" s="7">
        <v>-0.4389542337347162</v>
      </c>
      <c r="AV909" s="7">
        <v>-0.15982860948867042</v>
      </c>
      <c r="AW909" s="7">
        <v>0.70167122757151923</v>
      </c>
      <c r="AX909" s="7">
        <v>-3.019759906066187</v>
      </c>
      <c r="AY909" s="7" t="e">
        <v>#N/A</v>
      </c>
      <c r="AZ909" s="7">
        <v>62.317608176127003</v>
      </c>
      <c r="BA909" s="7">
        <v>-3.0176081761270055</v>
      </c>
      <c r="BU909" t="b">
        <v>1</v>
      </c>
      <c r="BW909">
        <v>1</v>
      </c>
      <c r="BX909">
        <v>1</v>
      </c>
      <c r="BY909">
        <v>29</v>
      </c>
      <c r="BZ909">
        <v>2.09</v>
      </c>
      <c r="CA909">
        <v>5.8895262209999997</v>
      </c>
    </row>
    <row r="910" spans="40:79" x14ac:dyDescent="0.25">
      <c r="AN910" t="str">
        <v>Gambia</v>
      </c>
      <c r="AO910" s="7">
        <v>59</v>
      </c>
      <c r="AP910" s="7">
        <v>62.043776534675338</v>
      </c>
      <c r="AQ910" s="7">
        <v>-3.043776534675338</v>
      </c>
      <c r="AR910" s="7">
        <v>7.2989381273729664E-4</v>
      </c>
      <c r="AS910" s="7">
        <v>-0.49661636016035648</v>
      </c>
      <c r="AT910" s="7">
        <v>3.6028719533197924E-5</v>
      </c>
      <c r="AU910" s="7">
        <v>-0.43492103716321751</v>
      </c>
      <c r="AV910" s="7">
        <v>-0.15960550379734437</v>
      </c>
      <c r="AW910" s="7">
        <v>0.70471012491687424</v>
      </c>
      <c r="AX910" s="7">
        <v>-3.0459997910764436</v>
      </c>
      <c r="AY910" s="7" t="e">
        <v>#N/A</v>
      </c>
      <c r="AZ910" s="7">
        <v>62.043776534675338</v>
      </c>
      <c r="BA910" s="7">
        <v>-3.043776534675338</v>
      </c>
      <c r="BU910" t="b">
        <v>1</v>
      </c>
      <c r="BW910">
        <v>1</v>
      </c>
      <c r="BX910">
        <v>1</v>
      </c>
      <c r="BY910">
        <v>211</v>
      </c>
      <c r="BZ910">
        <v>2.06</v>
      </c>
      <c r="CA910">
        <v>52.1241634</v>
      </c>
    </row>
    <row r="911" spans="40:79" x14ac:dyDescent="0.25">
      <c r="AN911" t="str">
        <v>Gambia</v>
      </c>
      <c r="AO911" s="7">
        <v>58.7</v>
      </c>
      <c r="AP911" s="7">
        <v>61.9238642683964</v>
      </c>
      <c r="AQ911" s="7">
        <v>-3.2238642683963974</v>
      </c>
      <c r="AR911" s="7">
        <v>7.4282351561963855E-4</v>
      </c>
      <c r="AS911" s="7">
        <v>-0.52600250985053398</v>
      </c>
      <c r="AT911" s="7">
        <v>4.113523628799681E-5</v>
      </c>
      <c r="AU911" s="7">
        <v>-0.43492103716321751</v>
      </c>
      <c r="AV911" s="7">
        <v>-0.15945260324904006</v>
      </c>
      <c r="AW911" s="7">
        <v>0.72526030489096394</v>
      </c>
      <c r="AX911" s="7">
        <v>-3.2262608107941775</v>
      </c>
      <c r="AY911" s="7" t="e">
        <v>#N/A</v>
      </c>
      <c r="AZ911" s="7">
        <v>61.9238642683964</v>
      </c>
      <c r="BA911" s="7">
        <v>-3.2238642683963974</v>
      </c>
      <c r="BU911" t="b">
        <v>1</v>
      </c>
      <c r="BW911">
        <v>1</v>
      </c>
      <c r="BX911">
        <v>1</v>
      </c>
      <c r="BY911">
        <v>214</v>
      </c>
      <c r="BZ911">
        <v>2.02</v>
      </c>
      <c r="CA911">
        <v>64.392034429999995</v>
      </c>
    </row>
    <row r="912" spans="40:79" x14ac:dyDescent="0.25">
      <c r="AN912" t="str">
        <v>Gambia</v>
      </c>
      <c r="AO912" s="7">
        <v>58.5</v>
      </c>
      <c r="AP912" s="7">
        <v>61.822844840391795</v>
      </c>
      <c r="AQ912" s="7">
        <v>-3.3228448403917952</v>
      </c>
      <c r="AR912" s="7">
        <v>7.5572909644051423E-4</v>
      </c>
      <c r="AS912" s="7">
        <v>-0.54215558324339486</v>
      </c>
      <c r="AT912" s="7">
        <v>4.4460295135038646E-5</v>
      </c>
      <c r="AU912" s="7">
        <v>-0.43492103716321751</v>
      </c>
      <c r="AV912" s="7">
        <v>-0.15900611493311539</v>
      </c>
      <c r="AW912" s="7">
        <v>0.73631215068297962</v>
      </c>
      <c r="AX912" s="7">
        <v>-3.3253579101205517</v>
      </c>
      <c r="AY912" s="7" t="e">
        <v>#N/A</v>
      </c>
      <c r="AZ912" s="7">
        <v>61.822844840391795</v>
      </c>
      <c r="BA912" s="7">
        <v>-3.3228448403917952</v>
      </c>
      <c r="BU912" t="b">
        <v>1</v>
      </c>
      <c r="BW912">
        <v>1</v>
      </c>
      <c r="BX912">
        <v>1</v>
      </c>
      <c r="BY912">
        <v>218</v>
      </c>
      <c r="BZ912">
        <v>1.63</v>
      </c>
      <c r="CA912">
        <v>43.994524640000002</v>
      </c>
    </row>
    <row r="913" spans="40:79" x14ac:dyDescent="0.25">
      <c r="AN913" t="str">
        <v>Gambia</v>
      </c>
      <c r="AO913" s="7">
        <v>58.2</v>
      </c>
      <c r="AP913" s="7">
        <v>61.932423302382901</v>
      </c>
      <c r="AQ913" s="7">
        <v>-3.7324233023828981</v>
      </c>
      <c r="AR913" s="7">
        <v>7.4254295922498959E-4</v>
      </c>
      <c r="AS913" s="7">
        <v>-0.60897841404680897</v>
      </c>
      <c r="AT913" s="7">
        <v>5.5116036604177906E-5</v>
      </c>
      <c r="AU913" s="7">
        <v>-0.43492103716321751</v>
      </c>
      <c r="AV913" s="7">
        <v>-0.15879460107041102</v>
      </c>
      <c r="AW913" s="7">
        <v>0.78037069015103899</v>
      </c>
      <c r="AX913" s="7">
        <v>-3.7351968465025878</v>
      </c>
      <c r="AY913" s="7" t="e">
        <v>#N/A</v>
      </c>
      <c r="AZ913" s="7">
        <v>61.932423302382901</v>
      </c>
      <c r="BA913" s="7">
        <v>-3.7324233023828981</v>
      </c>
      <c r="BU913" t="b">
        <v>1</v>
      </c>
      <c r="BW913">
        <v>1</v>
      </c>
      <c r="BX913">
        <v>1</v>
      </c>
      <c r="BY913">
        <v>22</v>
      </c>
      <c r="BZ913">
        <v>1.76</v>
      </c>
      <c r="CA913">
        <v>253.8196705</v>
      </c>
    </row>
    <row r="914" spans="40:79" x14ac:dyDescent="0.25">
      <c r="AN914" t="str">
        <v>Gambia</v>
      </c>
      <c r="AO914" s="7">
        <v>57.7</v>
      </c>
      <c r="AP914" s="7">
        <v>61.413213790417188</v>
      </c>
      <c r="AQ914" s="7">
        <v>-3.7132137904171856</v>
      </c>
      <c r="AR914" s="7">
        <v>8.1509984744015072E-4</v>
      </c>
      <c r="AS914" s="7">
        <v>-0.60586620610326436</v>
      </c>
      <c r="AT914" s="7">
        <v>5.9889185073432079E-5</v>
      </c>
      <c r="AU914" s="7">
        <v>-0.43492103716321751</v>
      </c>
      <c r="AV914" s="7">
        <v>-0.15841418111699618</v>
      </c>
      <c r="AW914" s="7">
        <v>0.77837407851447904</v>
      </c>
      <c r="AX914" s="7">
        <v>-3.7162428994375674</v>
      </c>
      <c r="AY914" s="7" t="e">
        <v>#N/A</v>
      </c>
      <c r="AZ914" s="7">
        <v>61.413213790417188</v>
      </c>
      <c r="BA914" s="7">
        <v>-3.7132137904171856</v>
      </c>
      <c r="BU914" t="b">
        <v>1</v>
      </c>
      <c r="BW914">
        <v>1</v>
      </c>
      <c r="BX914">
        <v>1</v>
      </c>
      <c r="BY914">
        <v>22</v>
      </c>
      <c r="BZ914">
        <v>1.85</v>
      </c>
      <c r="CA914">
        <v>206.071686</v>
      </c>
    </row>
    <row r="915" spans="40:79" x14ac:dyDescent="0.25">
      <c r="AN915" t="str">
        <v>Gambia</v>
      </c>
      <c r="AO915" s="7">
        <v>57.3</v>
      </c>
      <c r="AP915" s="7">
        <v>61.418996155425603</v>
      </c>
      <c r="AQ915" s="7">
        <v>-4.1189961554256058</v>
      </c>
      <c r="AR915" s="7">
        <v>8.082497304175186E-4</v>
      </c>
      <c r="AS915" s="7">
        <v>-0.67207334673599939</v>
      </c>
      <c r="AT915" s="7">
        <v>7.3073526910750569E-5</v>
      </c>
      <c r="AU915" s="7">
        <v>-0.43492103716321751</v>
      </c>
      <c r="AV915" s="7">
        <v>-0.15780948632816938</v>
      </c>
      <c r="AW915" s="7">
        <v>0.81980079698424257</v>
      </c>
      <c r="AX915" s="7">
        <v>-4.1223280259412656</v>
      </c>
      <c r="AY915" s="7" t="e">
        <v>#N/A</v>
      </c>
      <c r="AZ915" s="7">
        <v>61.418996155425603</v>
      </c>
      <c r="BA915" s="7">
        <v>-4.1189961554256058</v>
      </c>
      <c r="BU915" t="b">
        <v>1</v>
      </c>
      <c r="BW915">
        <v>1</v>
      </c>
      <c r="BX915">
        <v>1</v>
      </c>
      <c r="BY915">
        <v>221</v>
      </c>
      <c r="BZ915">
        <v>1.93</v>
      </c>
      <c r="CA915">
        <v>20.711912900000002</v>
      </c>
    </row>
    <row r="916" spans="40:79" x14ac:dyDescent="0.25">
      <c r="AN916" t="str">
        <v>Gambia</v>
      </c>
      <c r="AO916" s="7">
        <v>57</v>
      </c>
      <c r="AP916" s="7">
        <v>61.359540971624526</v>
      </c>
      <c r="AQ916" s="7">
        <v>-4.3595409716245257</v>
      </c>
      <c r="AR916" s="7">
        <v>8.167152453120429E-4</v>
      </c>
      <c r="AS916" s="7">
        <v>-0.71132469958054412</v>
      </c>
      <c r="AT916" s="7">
        <v>8.2716333627566517E-5</v>
      </c>
      <c r="AU916" s="7">
        <v>-0.43492103716321751</v>
      </c>
      <c r="AV916" s="7">
        <v>-0.15713962670257764</v>
      </c>
      <c r="AW916" s="7">
        <v>0.84340067558696208</v>
      </c>
      <c r="AX916" s="7">
        <v>-4.3631043854930454</v>
      </c>
      <c r="AY916" s="7" t="e">
        <v>#N/A</v>
      </c>
      <c r="AZ916" s="7">
        <v>61.359540971624526</v>
      </c>
      <c r="BA916" s="7">
        <v>-4.3595409716245257</v>
      </c>
      <c r="BU916" t="b">
        <v>1</v>
      </c>
      <c r="BW916">
        <v>1</v>
      </c>
      <c r="BX916">
        <v>1</v>
      </c>
      <c r="BY916">
        <v>221</v>
      </c>
      <c r="BZ916">
        <v>2.0499999999999998</v>
      </c>
      <c r="CA916">
        <v>31.258346159999999</v>
      </c>
    </row>
    <row r="917" spans="40:79" x14ac:dyDescent="0.25">
      <c r="AN917" t="str">
        <v>Gambia</v>
      </c>
      <c r="AO917" s="7">
        <v>56.6</v>
      </c>
      <c r="AP917" s="7">
        <v>61.167835919903133</v>
      </c>
      <c r="AQ917" s="7">
        <v>-4.567835919903132</v>
      </c>
      <c r="AR917" s="7">
        <v>8.5419388646136238E-4</v>
      </c>
      <c r="AS917" s="7">
        <v>-0.74532513266026623</v>
      </c>
      <c r="AT917" s="7">
        <v>9.4983707374921898E-5</v>
      </c>
      <c r="AU917" s="7">
        <v>-0.43492103716321751</v>
      </c>
      <c r="AV917" s="7">
        <v>-0.15506455286941873</v>
      </c>
      <c r="AW917" s="7">
        <v>0.86332214882989433</v>
      </c>
      <c r="AX917" s="7">
        <v>-4.571741073178325</v>
      </c>
      <c r="AY917" s="7" t="e">
        <v>#N/A</v>
      </c>
      <c r="AZ917" s="7">
        <v>61.167835919903133</v>
      </c>
      <c r="BA917" s="7">
        <v>-4.567835919903132</v>
      </c>
      <c r="BU917" t="b">
        <v>0</v>
      </c>
      <c r="BW917">
        <v>1</v>
      </c>
      <c r="BX917">
        <v>1</v>
      </c>
      <c r="BY917">
        <v>76</v>
      </c>
      <c r="BZ917">
        <v>0</v>
      </c>
      <c r="CA917">
        <v>0</v>
      </c>
    </row>
    <row r="918" spans="40:79" x14ac:dyDescent="0.25">
      <c r="AN918" t="str">
        <v>Gambia</v>
      </c>
      <c r="AO918" s="7">
        <v>56.3</v>
      </c>
      <c r="AP918" s="7">
        <v>74.312640958612789</v>
      </c>
      <c r="AQ918" s="7">
        <v>-18.012640958612792</v>
      </c>
      <c r="AR918" s="7">
        <v>1.3807455276792283E-3</v>
      </c>
      <c r="AS918" s="7">
        <v>-2.9398632565097942</v>
      </c>
      <c r="AT918" s="7">
        <v>2.390000357914682E-3</v>
      </c>
      <c r="AU918" s="7">
        <v>-0.43492103716321751</v>
      </c>
      <c r="AV918" s="7">
        <v>-0.15486641524517733</v>
      </c>
      <c r="AW918" s="7">
        <v>1.7146029442730448</v>
      </c>
      <c r="AX918" s="7">
        <v>-18.037546219886206</v>
      </c>
      <c r="AY918" s="7" t="e">
        <v>#N/A</v>
      </c>
      <c r="AZ918" s="7">
        <v>74.312640958612789</v>
      </c>
      <c r="BA918" s="7">
        <v>-18.012640958612792</v>
      </c>
      <c r="BU918" t="b">
        <v>1</v>
      </c>
      <c r="BW918">
        <v>1</v>
      </c>
      <c r="BX918">
        <v>1</v>
      </c>
      <c r="BY918">
        <v>78</v>
      </c>
      <c r="BZ918">
        <v>8.8000000000000007</v>
      </c>
      <c r="CA918">
        <v>6164.4554019999996</v>
      </c>
    </row>
    <row r="919" spans="40:79" x14ac:dyDescent="0.25">
      <c r="AN919" t="str">
        <v>Gambia</v>
      </c>
      <c r="AO919" s="7">
        <v>55.9</v>
      </c>
      <c r="AP919" s="7">
        <v>72.955963589580222</v>
      </c>
      <c r="AQ919" s="7">
        <v>-17.055963589580223</v>
      </c>
      <c r="AR919" s="7">
        <v>1.1231236340175543E-3</v>
      </c>
      <c r="AS919" s="7">
        <v>-2.7833638739034714</v>
      </c>
      <c r="AT919" s="7">
        <v>1.7421501178403883E-3</v>
      </c>
      <c r="AU919" s="7">
        <v>-0.42587203003078772</v>
      </c>
      <c r="AV919" s="7">
        <v>-0.15411861216210371</v>
      </c>
      <c r="AW919" s="7">
        <v>1.6683416538297757</v>
      </c>
      <c r="AX919" s="7">
        <v>-17.075141084085946</v>
      </c>
      <c r="AY919" s="7" t="e">
        <v>#N/A</v>
      </c>
      <c r="AZ919" s="7">
        <v>72.955963589580222</v>
      </c>
      <c r="BA919" s="7">
        <v>-17.055963589580223</v>
      </c>
      <c r="BU919" t="b">
        <v>1</v>
      </c>
      <c r="BW919">
        <v>1</v>
      </c>
      <c r="BX919">
        <v>1</v>
      </c>
      <c r="BY919">
        <v>79</v>
      </c>
      <c r="BZ919">
        <v>8.9700000000000006</v>
      </c>
      <c r="CA919">
        <v>6115.4966240000003</v>
      </c>
    </row>
    <row r="920" spans="40:79" x14ac:dyDescent="0.25">
      <c r="AN920" t="str">
        <v>Georgia</v>
      </c>
      <c r="AO920" s="7">
        <v>74.5</v>
      </c>
      <c r="AP920" s="7">
        <v>70.504255864606009</v>
      </c>
      <c r="AQ920" s="7">
        <v>3.9957441353939913</v>
      </c>
      <c r="AR920" s="7">
        <v>7.8199297895368267E-4</v>
      </c>
      <c r="AS920" s="7">
        <v>0.65195444454099116</v>
      </c>
      <c r="AT920" s="7">
        <v>6.6528402981627137E-5</v>
      </c>
      <c r="AU920" s="7">
        <v>-0.42587203003078772</v>
      </c>
      <c r="AV920" s="7">
        <v>-0.15404758319501591</v>
      </c>
      <c r="AW920" s="7">
        <v>0.8074369601033824</v>
      </c>
      <c r="AX920" s="7">
        <v>3.9988712246153804</v>
      </c>
      <c r="AY920" s="7" t="e">
        <v>#N/A</v>
      </c>
      <c r="AZ920" s="7">
        <v>70.504255864606009</v>
      </c>
      <c r="BA920" s="7">
        <v>3.9957441353939913</v>
      </c>
      <c r="BU920" t="b">
        <v>1</v>
      </c>
      <c r="BW920">
        <v>1</v>
      </c>
      <c r="BX920">
        <v>1</v>
      </c>
      <c r="BY920">
        <v>82</v>
      </c>
      <c r="BZ920">
        <v>9.24</v>
      </c>
      <c r="CA920">
        <v>5889.0125360000002</v>
      </c>
    </row>
    <row r="921" spans="40:79" x14ac:dyDescent="0.25">
      <c r="AN921" t="str">
        <v>Georgia</v>
      </c>
      <c r="AO921" s="7">
        <v>74.5</v>
      </c>
      <c r="AP921" s="7">
        <v>70.263027842305263</v>
      </c>
      <c r="AQ921" s="7">
        <v>4.236972157694737</v>
      </c>
      <c r="AR921" s="7">
        <v>7.3737332420506204E-4</v>
      </c>
      <c r="AS921" s="7">
        <v>0.69129830717923701</v>
      </c>
      <c r="AT921" s="7">
        <v>7.0529167875540511E-5</v>
      </c>
      <c r="AU921" s="7">
        <v>-0.42587203003078772</v>
      </c>
      <c r="AV921" s="7">
        <v>-0.15307081611388831</v>
      </c>
      <c r="AW921" s="7">
        <v>0.83144350811058532</v>
      </c>
      <c r="AX921" s="7">
        <v>4.2400986933632199</v>
      </c>
      <c r="AY921" s="7" t="e">
        <v>#N/A</v>
      </c>
      <c r="AZ921" s="7">
        <v>70.263027842305263</v>
      </c>
      <c r="BA921" s="7">
        <v>4.236972157694737</v>
      </c>
      <c r="BU921" t="b">
        <v>1</v>
      </c>
      <c r="BW921">
        <v>1</v>
      </c>
      <c r="BX921">
        <v>1</v>
      </c>
      <c r="BY921">
        <v>86</v>
      </c>
      <c r="BZ921">
        <v>9.81</v>
      </c>
      <c r="CA921">
        <v>71.016208379999995</v>
      </c>
    </row>
    <row r="922" spans="40:79" x14ac:dyDescent="0.25">
      <c r="AN922" t="str">
        <v>Georgia</v>
      </c>
      <c r="AO922" s="7">
        <v>74.2</v>
      </c>
      <c r="AP922" s="7">
        <v>76.028879415636155</v>
      </c>
      <c r="AQ922" s="7">
        <v>-1.8288794156361519</v>
      </c>
      <c r="AR922" s="7">
        <v>1.8441453763518132E-3</v>
      </c>
      <c r="AS922" s="7">
        <v>-0.2985627334950321</v>
      </c>
      <c r="AT922" s="7">
        <v>3.2938057838967877E-5</v>
      </c>
      <c r="AU922" s="7">
        <v>-0.42587203003078772</v>
      </c>
      <c r="AV922" s="7">
        <v>-0.152235619208338</v>
      </c>
      <c r="AW922" s="7">
        <v>0.54640894346179225</v>
      </c>
      <c r="AX922" s="7">
        <v>-1.8322583664308874</v>
      </c>
      <c r="AY922" s="7" t="e">
        <v>#N/A</v>
      </c>
      <c r="AZ922" s="7">
        <v>76.028879415636155</v>
      </c>
      <c r="BA922" s="7">
        <v>-1.8288794156361519</v>
      </c>
      <c r="BU922" t="b">
        <v>1</v>
      </c>
      <c r="BW922">
        <v>1</v>
      </c>
      <c r="BX922">
        <v>1</v>
      </c>
      <c r="BY922">
        <v>89</v>
      </c>
      <c r="BZ922">
        <v>9.7200000000000006</v>
      </c>
      <c r="CA922">
        <v>591.66914050000003</v>
      </c>
    </row>
    <row r="923" spans="40:79" x14ac:dyDescent="0.25">
      <c r="AN923" t="str">
        <v>Georgia</v>
      </c>
      <c r="AO923" s="7">
        <v>73.900000000000006</v>
      </c>
      <c r="AP923" s="7">
        <v>71.16131854518629</v>
      </c>
      <c r="AQ923" s="7">
        <v>2.7386814548137153</v>
      </c>
      <c r="AR923" s="7">
        <v>1.2914379298922208E-3</v>
      </c>
      <c r="AS923" s="7">
        <v>0.44696327443162764</v>
      </c>
      <c r="AT923" s="7">
        <v>5.1666428332378975E-5</v>
      </c>
      <c r="AU923" s="7">
        <v>-0.42186145946516712</v>
      </c>
      <c r="AV923" s="7">
        <v>-0.15140281885306917</v>
      </c>
      <c r="AW923" s="7">
        <v>0.66855312012706036</v>
      </c>
      <c r="AX923" s="7">
        <v>2.7422228654343548</v>
      </c>
      <c r="AY923" s="7" t="e">
        <v>#N/A</v>
      </c>
      <c r="AZ923" s="7">
        <v>71.16131854518629</v>
      </c>
      <c r="BA923" s="7">
        <v>2.7386814548137153</v>
      </c>
      <c r="BU923" t="b">
        <v>1</v>
      </c>
      <c r="BW923">
        <v>1</v>
      </c>
      <c r="BX923">
        <v>1</v>
      </c>
      <c r="BY923">
        <v>91</v>
      </c>
      <c r="BZ923">
        <v>9.9600000000000009</v>
      </c>
      <c r="CA923">
        <v>579.73843680000004</v>
      </c>
    </row>
    <row r="924" spans="40:79" x14ac:dyDescent="0.25">
      <c r="AN924" t="str">
        <v>Georgia</v>
      </c>
      <c r="AO924" s="7">
        <v>73.8</v>
      </c>
      <c r="AP924" s="7">
        <v>70.596629461330366</v>
      </c>
      <c r="AQ924" s="7">
        <v>3.2033705386696312</v>
      </c>
      <c r="AR924" s="7">
        <v>1.0128624782156852E-3</v>
      </c>
      <c r="AS924" s="7">
        <v>0.52272940904238596</v>
      </c>
      <c r="AT924" s="7">
        <v>5.5408252189929213E-5</v>
      </c>
      <c r="AU924" s="7">
        <v>-0.42186145946516712</v>
      </c>
      <c r="AV924" s="7">
        <v>-0.15096980830636805</v>
      </c>
      <c r="AW924" s="7">
        <v>0.72300028287849649</v>
      </c>
      <c r="AX924" s="7">
        <v>3.2066184021311055</v>
      </c>
      <c r="AY924" s="7" t="e">
        <v>#N/A</v>
      </c>
      <c r="AZ924" s="7">
        <v>70.596629461330366</v>
      </c>
      <c r="BA924" s="7">
        <v>3.2033705386696312</v>
      </c>
      <c r="BU924" t="b">
        <v>1</v>
      </c>
      <c r="BW924">
        <v>1</v>
      </c>
      <c r="BX924">
        <v>1</v>
      </c>
      <c r="BY924">
        <v>94</v>
      </c>
      <c r="BZ924">
        <v>10.26</v>
      </c>
      <c r="CA924">
        <v>678.88112000000001</v>
      </c>
    </row>
    <row r="925" spans="40:79" x14ac:dyDescent="0.25">
      <c r="AN925" t="str">
        <v>Georgia</v>
      </c>
      <c r="AO925" s="7">
        <v>73.2</v>
      </c>
      <c r="AP925" s="7">
        <v>70.225976218366029</v>
      </c>
      <c r="AQ925" s="7">
        <v>2.9740237816339743</v>
      </c>
      <c r="AR925" s="7">
        <v>8.8883986898670225E-4</v>
      </c>
      <c r="AS925" s="7">
        <v>0.48527423941530384</v>
      </c>
      <c r="AT925" s="7">
        <v>4.1900015866172229E-5</v>
      </c>
      <c r="AU925" s="7">
        <v>-0.42186145946516712</v>
      </c>
      <c r="AV925" s="7">
        <v>-0.14999470394046233</v>
      </c>
      <c r="AW925" s="7">
        <v>0.69661627845988772</v>
      </c>
      <c r="AX925" s="7">
        <v>2.9766695642194518</v>
      </c>
      <c r="AY925" s="7" t="e">
        <v>#N/A</v>
      </c>
      <c r="AZ925" s="7">
        <v>70.225976218366029</v>
      </c>
      <c r="BA925" s="7">
        <v>2.9740237816339743</v>
      </c>
      <c r="BU925" t="b">
        <v>1</v>
      </c>
      <c r="BW925">
        <v>1</v>
      </c>
      <c r="BX925">
        <v>1</v>
      </c>
      <c r="BY925">
        <v>96</v>
      </c>
      <c r="BZ925">
        <v>10.45</v>
      </c>
      <c r="CA925">
        <v>6147.1323000000002</v>
      </c>
    </row>
    <row r="926" spans="40:79" x14ac:dyDescent="0.25">
      <c r="AN926" t="str">
        <v>Georgia</v>
      </c>
      <c r="AO926" s="7">
        <v>73.900000000000006</v>
      </c>
      <c r="AP926" s="7">
        <v>70.721669261238588</v>
      </c>
      <c r="AQ926" s="7">
        <v>3.1783307387614173</v>
      </c>
      <c r="AR926" s="7">
        <v>1.0102787440562616E-3</v>
      </c>
      <c r="AS926" s="7">
        <v>0.51864271718472121</v>
      </c>
      <c r="AT926" s="7">
        <v>5.4405995262174634E-5</v>
      </c>
      <c r="AU926" s="7">
        <v>-0.42186145946516712</v>
      </c>
      <c r="AV926" s="7">
        <v>-0.14973486975343109</v>
      </c>
      <c r="AW926" s="7">
        <v>0.72016853387573188</v>
      </c>
      <c r="AX926" s="7">
        <v>3.1815449860340661</v>
      </c>
      <c r="AY926" s="7" t="e">
        <v>#N/A</v>
      </c>
      <c r="AZ926" s="7">
        <v>70.721669261238588</v>
      </c>
      <c r="BA926" s="7">
        <v>3.1783307387614173</v>
      </c>
      <c r="BU926" t="b">
        <v>1</v>
      </c>
      <c r="BW926">
        <v>1</v>
      </c>
      <c r="BX926">
        <v>1</v>
      </c>
      <c r="BY926">
        <v>96</v>
      </c>
      <c r="BZ926">
        <v>10.15</v>
      </c>
      <c r="CA926">
        <v>524.77752269999996</v>
      </c>
    </row>
    <row r="927" spans="40:79" x14ac:dyDescent="0.25">
      <c r="AN927" t="str">
        <v>Georgia</v>
      </c>
      <c r="AO927" s="7">
        <v>74.400000000000006</v>
      </c>
      <c r="AP927" s="7">
        <v>76.396624890873269</v>
      </c>
      <c r="AQ927" s="7">
        <v>-1.9966248908732638</v>
      </c>
      <c r="AR927" s="7">
        <v>2.1713129655978802E-3</v>
      </c>
      <c r="AS927" s="7">
        <v>-0.32600044567328235</v>
      </c>
      <c r="AT927" s="7">
        <v>4.6252245634678312E-5</v>
      </c>
      <c r="AU927" s="7">
        <v>-0.42186145946516712</v>
      </c>
      <c r="AV927" s="7">
        <v>-0.14829917291639494</v>
      </c>
      <c r="AW927" s="7">
        <v>0.5709644872260291</v>
      </c>
      <c r="AX927" s="7">
        <v>-2.0009696221576223</v>
      </c>
      <c r="AY927" s="7" t="e">
        <v>#N/A</v>
      </c>
      <c r="AZ927" s="7">
        <v>76.396624890873269</v>
      </c>
      <c r="BA927" s="7">
        <v>-1.9966248908732638</v>
      </c>
      <c r="BU927" t="b">
        <v>1</v>
      </c>
      <c r="BW927">
        <v>1</v>
      </c>
      <c r="BX927">
        <v>1</v>
      </c>
      <c r="BY927">
        <v>11</v>
      </c>
      <c r="BZ927">
        <v>9.9499999999999993</v>
      </c>
      <c r="CA927">
        <v>4816.5896130000001</v>
      </c>
    </row>
    <row r="928" spans="40:79" x14ac:dyDescent="0.25">
      <c r="AN928" t="str">
        <v>Georgia</v>
      </c>
      <c r="AO928" s="7">
        <v>73.900000000000006</v>
      </c>
      <c r="AP928" s="7">
        <v>70.41086386662009</v>
      </c>
      <c r="AQ928" s="7">
        <v>3.4891361333799153</v>
      </c>
      <c r="AR928" s="7">
        <v>7.9884176746203208E-4</v>
      </c>
      <c r="AS928" s="7">
        <v>0.56929996300623664</v>
      </c>
      <c r="AT928" s="7">
        <v>5.1822712607805012E-5</v>
      </c>
      <c r="AU928" s="7">
        <v>-0.42186145946516712</v>
      </c>
      <c r="AV928" s="7">
        <v>-0.14807179872419005</v>
      </c>
      <c r="AW928" s="7">
        <v>0.75451969027072885</v>
      </c>
      <c r="AX928" s="7">
        <v>3.4919256294215684</v>
      </c>
      <c r="AY928" s="7" t="e">
        <v>#N/A</v>
      </c>
      <c r="AZ928" s="7">
        <v>70.41086386662009</v>
      </c>
      <c r="BA928" s="7">
        <v>3.4891361333799153</v>
      </c>
      <c r="BU928" t="b">
        <v>1</v>
      </c>
      <c r="BW928">
        <v>1</v>
      </c>
      <c r="BX928">
        <v>1</v>
      </c>
      <c r="BY928">
        <v>12</v>
      </c>
      <c r="BZ928">
        <v>9.89</v>
      </c>
      <c r="CA928">
        <v>4508.8061850000004</v>
      </c>
    </row>
    <row r="929" spans="40:79" x14ac:dyDescent="0.25">
      <c r="AN929" t="str">
        <v>Georgia</v>
      </c>
      <c r="AO929" s="7">
        <v>73.900000000000006</v>
      </c>
      <c r="AP929" s="7">
        <v>69.701538007062595</v>
      </c>
      <c r="AQ929" s="7">
        <v>4.1984619929374105</v>
      </c>
      <c r="AR929" s="7">
        <v>5.9847835793920372E-4</v>
      </c>
      <c r="AS929" s="7">
        <v>0.68496744115586516</v>
      </c>
      <c r="AT929" s="7">
        <v>5.6192492519123392E-5</v>
      </c>
      <c r="AU929" s="7">
        <v>-0.42186145946516712</v>
      </c>
      <c r="AV929" s="7">
        <v>-0.14598312778822037</v>
      </c>
      <c r="AW929" s="7">
        <v>0.82762759811153297</v>
      </c>
      <c r="AX929" s="7">
        <v>4.2009761862671091</v>
      </c>
      <c r="AY929" s="7" t="e">
        <v>#N/A</v>
      </c>
      <c r="AZ929" s="7">
        <v>69.701538007062595</v>
      </c>
      <c r="BA929" s="7">
        <v>4.1984619929374105</v>
      </c>
      <c r="BU929" t="b">
        <v>1</v>
      </c>
      <c r="BW929">
        <v>1</v>
      </c>
      <c r="BX929">
        <v>1</v>
      </c>
      <c r="BY929">
        <v>98</v>
      </c>
      <c r="BZ929">
        <v>9.31</v>
      </c>
      <c r="CA929">
        <v>3869.0263020000002</v>
      </c>
    </row>
    <row r="930" spans="40:79" x14ac:dyDescent="0.25">
      <c r="AN930" t="str">
        <v>Georgia</v>
      </c>
      <c r="AO930" s="7">
        <v>72.3</v>
      </c>
      <c r="AP930" s="7">
        <v>69.071339340801103</v>
      </c>
      <c r="AQ930" s="7">
        <v>3.2286606591988942</v>
      </c>
      <c r="AR930" s="7">
        <v>5.2954771020125599E-4</v>
      </c>
      <c r="AS930" s="7">
        <v>0.52672887621801689</v>
      </c>
      <c r="AT930" s="7">
        <v>2.9399462220659077E-5</v>
      </c>
      <c r="AU930" s="7">
        <v>-0.42186145946516712</v>
      </c>
      <c r="AV930" s="7">
        <v>-0.14586225006739209</v>
      </c>
      <c r="AW930" s="7">
        <v>0.72576089466022964</v>
      </c>
      <c r="AX930" s="7">
        <v>3.2303712949212198</v>
      </c>
      <c r="AY930" s="7" t="e">
        <v>#N/A</v>
      </c>
      <c r="AZ930" s="7">
        <v>69.071339340801103</v>
      </c>
      <c r="BA930" s="7">
        <v>3.2286606591988942</v>
      </c>
      <c r="BU930" t="b">
        <v>1</v>
      </c>
      <c r="BW930">
        <v>1</v>
      </c>
      <c r="BX930">
        <v>1</v>
      </c>
      <c r="BY930">
        <v>98</v>
      </c>
      <c r="BZ930">
        <v>9.25</v>
      </c>
      <c r="CA930">
        <v>3099.3573190000002</v>
      </c>
    </row>
    <row r="931" spans="40:79" x14ac:dyDescent="0.25">
      <c r="AN931" t="str">
        <v>Georgia</v>
      </c>
      <c r="AO931" s="7">
        <v>72.7</v>
      </c>
      <c r="AP931" s="7">
        <v>69.055120274911033</v>
      </c>
      <c r="AQ931" s="7">
        <v>3.6448797250889697</v>
      </c>
      <c r="AR931" s="7">
        <v>5.264624208011834E-4</v>
      </c>
      <c r="AS931" s="7">
        <v>0.59463060413196023</v>
      </c>
      <c r="AT931" s="7">
        <v>3.7249511956358216E-5</v>
      </c>
      <c r="AU931" s="7">
        <v>-0.41386055373955971</v>
      </c>
      <c r="AV931" s="7">
        <v>-0.14543627363222739</v>
      </c>
      <c r="AW931" s="7">
        <v>0.77112295007473364</v>
      </c>
      <c r="AX931" s="7">
        <v>3.6467996280493296</v>
      </c>
      <c r="AY931" s="7" t="e">
        <v>#N/A</v>
      </c>
      <c r="AZ931" s="7">
        <v>69.055120274911033</v>
      </c>
      <c r="BA931" s="7">
        <v>3.6448797250889697</v>
      </c>
      <c r="BU931" t="b">
        <v>1</v>
      </c>
      <c r="BW931">
        <v>1</v>
      </c>
      <c r="BX931">
        <v>1</v>
      </c>
      <c r="BY931">
        <v>1</v>
      </c>
      <c r="BZ931">
        <v>8.94</v>
      </c>
      <c r="CA931">
        <v>2775.3354399999998</v>
      </c>
    </row>
    <row r="932" spans="40:79" x14ac:dyDescent="0.25">
      <c r="AN932" t="str">
        <v>Georgia</v>
      </c>
      <c r="AO932" s="7">
        <v>71.7</v>
      </c>
      <c r="AP932" s="7">
        <v>68.363791985418004</v>
      </c>
      <c r="AQ932" s="7">
        <v>3.3362080145819988</v>
      </c>
      <c r="AR932" s="7">
        <v>5.2046627799608798E-4</v>
      </c>
      <c r="AS932" s="7">
        <v>0.5442718515103</v>
      </c>
      <c r="AT932" s="7">
        <v>3.0851794825377952E-5</v>
      </c>
      <c r="AU932" s="7">
        <v>-0.41386055373955971</v>
      </c>
      <c r="AV932" s="7">
        <v>-0.14533735360837474</v>
      </c>
      <c r="AW932" s="7">
        <v>0.73774782379231729</v>
      </c>
      <c r="AX932" s="7">
        <v>3.3379453025497714</v>
      </c>
      <c r="AY932" s="7" t="e">
        <v>#N/A</v>
      </c>
      <c r="AZ932" s="7">
        <v>68.363791985418004</v>
      </c>
      <c r="BA932" s="7">
        <v>3.3362080145819988</v>
      </c>
      <c r="BU932" t="b">
        <v>1</v>
      </c>
      <c r="BW932">
        <v>1</v>
      </c>
      <c r="BX932">
        <v>1</v>
      </c>
      <c r="BY932">
        <v>15</v>
      </c>
      <c r="BZ932">
        <v>8.59</v>
      </c>
      <c r="CA932">
        <v>397.7533689</v>
      </c>
    </row>
    <row r="933" spans="40:79" x14ac:dyDescent="0.25">
      <c r="AN933" t="str">
        <v>Georgia</v>
      </c>
      <c r="AO933" s="7">
        <v>73</v>
      </c>
      <c r="AP933" s="7">
        <v>69.307957612958873</v>
      </c>
      <c r="AQ933" s="7">
        <v>3.692042387041127</v>
      </c>
      <c r="AR933" s="7">
        <v>5.7770436768052552E-4</v>
      </c>
      <c r="AS933" s="7">
        <v>0.60234022540938947</v>
      </c>
      <c r="AT933" s="7">
        <v>4.1944048536221033E-5</v>
      </c>
      <c r="AU933" s="7">
        <v>-0.41386055373955971</v>
      </c>
      <c r="AV933" s="7">
        <v>-0.14468028478370118</v>
      </c>
      <c r="AW933" s="7">
        <v>0.77610580812759644</v>
      </c>
      <c r="AX933" s="7">
        <v>3.6941765289568882</v>
      </c>
      <c r="AY933" s="7" t="e">
        <v>#N/A</v>
      </c>
      <c r="AZ933" s="7">
        <v>69.307957612958873</v>
      </c>
      <c r="BA933" s="7">
        <v>3.692042387041127</v>
      </c>
      <c r="BU933" t="b">
        <v>0</v>
      </c>
      <c r="BW933">
        <v>1</v>
      </c>
      <c r="BX933">
        <v>1</v>
      </c>
      <c r="BY933">
        <v>78</v>
      </c>
      <c r="BZ933">
        <v>0</v>
      </c>
      <c r="CA933">
        <v>0</v>
      </c>
    </row>
    <row r="934" spans="40:79" x14ac:dyDescent="0.25">
      <c r="AN934" t="str">
        <v>Georgia</v>
      </c>
      <c r="AO934" s="7">
        <v>71.8</v>
      </c>
      <c r="AP934" s="7">
        <v>69.144050542085225</v>
      </c>
      <c r="AQ934" s="7">
        <v>2.6559494579147724</v>
      </c>
      <c r="AR934" s="7">
        <v>5.3771767864122639E-4</v>
      </c>
      <c r="AS934" s="7">
        <v>0.43329762360977669</v>
      </c>
      <c r="AT934" s="7">
        <v>2.0201820863498155E-5</v>
      </c>
      <c r="AU934" s="7">
        <v>-0.41386055373955971</v>
      </c>
      <c r="AV934" s="7">
        <v>-0.14430187746668735</v>
      </c>
      <c r="AW934" s="7">
        <v>0.65825346456344358</v>
      </c>
      <c r="AX934" s="7">
        <v>2.6573783772470572</v>
      </c>
      <c r="AY934" s="7" t="e">
        <v>#N/A</v>
      </c>
      <c r="AZ934" s="7">
        <v>69.144050542085225</v>
      </c>
      <c r="BA934" s="7">
        <v>2.6559494579147724</v>
      </c>
      <c r="BU934" t="b">
        <v>1</v>
      </c>
      <c r="BW934">
        <v>1</v>
      </c>
      <c r="BX934">
        <v>1</v>
      </c>
      <c r="BY934">
        <v>79</v>
      </c>
      <c r="BZ934">
        <v>11.5</v>
      </c>
      <c r="CA934">
        <v>6739.6776060000002</v>
      </c>
    </row>
    <row r="935" spans="40:79" x14ac:dyDescent="0.25">
      <c r="AN935" t="str">
        <v>Germany</v>
      </c>
      <c r="AO935" s="7">
        <v>89</v>
      </c>
      <c r="AP935" s="7">
        <v>78.886351896926726</v>
      </c>
      <c r="AQ935" s="7">
        <v>10.113648103073274</v>
      </c>
      <c r="AR935" s="7">
        <v>2.5730796702071877E-3</v>
      </c>
      <c r="AS935" s="7">
        <v>1.6516461199238561</v>
      </c>
      <c r="AT935" s="7">
        <v>1.4074602768021599E-3</v>
      </c>
      <c r="AU935" s="7">
        <v>-0.41386055373955971</v>
      </c>
      <c r="AV935" s="7">
        <v>-0.14172431271476174</v>
      </c>
      <c r="AW935" s="7">
        <v>1.2851638494463873</v>
      </c>
      <c r="AX935" s="7">
        <v>10.13973845796067</v>
      </c>
      <c r="AY935" s="7" t="e">
        <v>#N/A</v>
      </c>
      <c r="AZ935" s="7">
        <v>78.886351896926726</v>
      </c>
      <c r="BA935" s="7">
        <v>10.113648103073274</v>
      </c>
      <c r="BU935" t="b">
        <v>1</v>
      </c>
      <c r="BW935">
        <v>1</v>
      </c>
      <c r="BX935">
        <v>1</v>
      </c>
      <c r="BY935">
        <v>81</v>
      </c>
      <c r="BZ935">
        <v>11.1</v>
      </c>
      <c r="CA935">
        <v>6646.9539349999995</v>
      </c>
    </row>
    <row r="936" spans="40:79" x14ac:dyDescent="0.25">
      <c r="AN936" t="str">
        <v>Germany</v>
      </c>
      <c r="AO936" s="7">
        <v>86</v>
      </c>
      <c r="AP936" s="7">
        <v>78.735673546787709</v>
      </c>
      <c r="AQ936" s="7">
        <v>7.2643264532122913</v>
      </c>
      <c r="AR936" s="7">
        <v>2.5823029706867427E-3</v>
      </c>
      <c r="AS936" s="7">
        <v>1.1863327606593896</v>
      </c>
      <c r="AT936" s="7">
        <v>7.2874093957720279E-4</v>
      </c>
      <c r="AU936" s="7">
        <v>-0.40887344029770123</v>
      </c>
      <c r="AV936" s="7">
        <v>-0.14080849199827633</v>
      </c>
      <c r="AW936" s="7">
        <v>1.0891890380734603</v>
      </c>
      <c r="AX936" s="7">
        <v>7.2831337110301932</v>
      </c>
      <c r="AY936" s="7" t="e">
        <v>#N/A</v>
      </c>
      <c r="AZ936" s="7">
        <v>78.735673546787709</v>
      </c>
      <c r="BA936" s="7">
        <v>7.2643264532122913</v>
      </c>
      <c r="BU936" t="b">
        <v>1</v>
      </c>
      <c r="BW936">
        <v>1</v>
      </c>
      <c r="BX936">
        <v>1</v>
      </c>
      <c r="BY936">
        <v>83</v>
      </c>
      <c r="BZ936">
        <v>11.5</v>
      </c>
      <c r="CA936">
        <v>751.37935530000004</v>
      </c>
    </row>
    <row r="937" spans="40:79" x14ac:dyDescent="0.25">
      <c r="AN937" t="str">
        <v>Germany</v>
      </c>
      <c r="AO937" s="7">
        <v>86</v>
      </c>
      <c r="AP937" s="7">
        <v>78.79221632148905</v>
      </c>
      <c r="AQ937" s="7">
        <v>7.2077836785109497</v>
      </c>
      <c r="AR937" s="7">
        <v>2.6345464813134828E-3</v>
      </c>
      <c r="AS937" s="7">
        <v>1.1771296230155044</v>
      </c>
      <c r="AT937" s="7">
        <v>7.3203208708694798E-4</v>
      </c>
      <c r="AU937" s="7">
        <v>-0.40887344029770123</v>
      </c>
      <c r="AV937" s="7">
        <v>-0.14063345116059647</v>
      </c>
      <c r="AW937" s="7">
        <v>1.0849560465823047</v>
      </c>
      <c r="AX937" s="7">
        <v>7.2268230798269828</v>
      </c>
      <c r="AY937" s="7" t="e">
        <v>#N/A</v>
      </c>
      <c r="AZ937" s="7">
        <v>78.79221632148905</v>
      </c>
      <c r="BA937" s="7">
        <v>7.2077836785109497</v>
      </c>
      <c r="BU937" t="b">
        <v>1</v>
      </c>
      <c r="BW937">
        <v>1</v>
      </c>
      <c r="BX937">
        <v>1</v>
      </c>
      <c r="BY937">
        <v>83</v>
      </c>
      <c r="BZ937">
        <v>11.8</v>
      </c>
      <c r="CA937">
        <v>683.91905680000002</v>
      </c>
    </row>
    <row r="938" spans="40:79" x14ac:dyDescent="0.25">
      <c r="AN938" t="str">
        <v>Germany</v>
      </c>
      <c r="AO938" s="7">
        <v>85</v>
      </c>
      <c r="AP938" s="7">
        <v>78.684978302495679</v>
      </c>
      <c r="AQ938" s="7">
        <v>6.3150216975043207</v>
      </c>
      <c r="AR938" s="7">
        <v>2.6190019657486964E-3</v>
      </c>
      <c r="AS938" s="7">
        <v>1.031321348404707</v>
      </c>
      <c r="AT938" s="7">
        <v>5.5858947154854551E-4</v>
      </c>
      <c r="AU938" s="7">
        <v>-0.40887344029770123</v>
      </c>
      <c r="AV938" s="7">
        <v>-0.1405741032059597</v>
      </c>
      <c r="AW938" s="7">
        <v>1.0155399294979528</v>
      </c>
      <c r="AX938" s="7">
        <v>6.3316041813014925</v>
      </c>
      <c r="AY938" s="7" t="e">
        <v>#N/A</v>
      </c>
      <c r="AZ938" s="7">
        <v>78.684978302495679</v>
      </c>
      <c r="BA938" s="7">
        <v>6.3150216975043207</v>
      </c>
      <c r="BU938" t="b">
        <v>1</v>
      </c>
      <c r="BW938">
        <v>1</v>
      </c>
      <c r="BX938">
        <v>1</v>
      </c>
      <c r="BY938">
        <v>86</v>
      </c>
      <c r="BZ938">
        <v>11.7</v>
      </c>
      <c r="CA938">
        <v>72.800121099999998</v>
      </c>
    </row>
    <row r="939" spans="40:79" x14ac:dyDescent="0.25">
      <c r="AN939" t="str">
        <v>Germany</v>
      </c>
      <c r="AO939" s="7">
        <v>81</v>
      </c>
      <c r="AP939" s="7">
        <v>82.692542888822175</v>
      </c>
      <c r="AQ939" s="7">
        <v>-1.6925428888221745</v>
      </c>
      <c r="AR939" s="7">
        <v>4.597255548755696E-3</v>
      </c>
      <c r="AS939" s="7">
        <v>-0.27668777512919968</v>
      </c>
      <c r="AT939" s="7">
        <v>7.0714707584842458E-5</v>
      </c>
      <c r="AU939" s="7">
        <v>-0.40887344029770123</v>
      </c>
      <c r="AV939" s="7">
        <v>-0.14027477741726302</v>
      </c>
      <c r="AW939" s="7">
        <v>0.52601119296950294</v>
      </c>
      <c r="AX939" s="7">
        <v>-1.7003598777048345</v>
      </c>
      <c r="AY939" s="7" t="e">
        <v>#N/A</v>
      </c>
      <c r="AZ939" s="7">
        <v>82.692542888822175</v>
      </c>
      <c r="BA939" s="7">
        <v>-1.6925428888221745</v>
      </c>
      <c r="BU939" t="b">
        <v>1</v>
      </c>
      <c r="BW939">
        <v>1</v>
      </c>
      <c r="BX939">
        <v>1</v>
      </c>
      <c r="BY939">
        <v>88</v>
      </c>
      <c r="BZ939">
        <v>11.8</v>
      </c>
      <c r="CA939">
        <v>6415.3573500000002</v>
      </c>
    </row>
    <row r="940" spans="40:79" x14ac:dyDescent="0.25">
      <c r="AN940" t="str">
        <v>Germany</v>
      </c>
      <c r="AO940" s="7">
        <v>80</v>
      </c>
      <c r="AP940" s="7">
        <v>82.601968966419861</v>
      </c>
      <c r="AQ940" s="7">
        <v>-2.6019689664198609</v>
      </c>
      <c r="AR940" s="7">
        <v>4.6648449700869999E-3</v>
      </c>
      <c r="AS940" s="7">
        <v>-0.42537028312164338</v>
      </c>
      <c r="AT940" s="7">
        <v>1.6960246493965343E-4</v>
      </c>
      <c r="AU940" s="7">
        <v>-0.40887344029770123</v>
      </c>
      <c r="AV940" s="7">
        <v>-0.13959939338300936</v>
      </c>
      <c r="AW940" s="7">
        <v>0.65220417287966148</v>
      </c>
      <c r="AX940" s="7">
        <v>-2.6141636345012484</v>
      </c>
      <c r="AY940" s="7" t="e">
        <v>#N/A</v>
      </c>
      <c r="AZ940" s="7">
        <v>82.601968966419861</v>
      </c>
      <c r="BA940" s="7">
        <v>-2.6019689664198609</v>
      </c>
      <c r="BU940" t="b">
        <v>1</v>
      </c>
      <c r="BW940">
        <v>1</v>
      </c>
      <c r="BX940">
        <v>1</v>
      </c>
      <c r="BY940">
        <v>88</v>
      </c>
      <c r="BZ940">
        <v>11.9</v>
      </c>
      <c r="CA940">
        <v>7002.7859250000001</v>
      </c>
    </row>
    <row r="941" spans="40:79" x14ac:dyDescent="0.25">
      <c r="AN941" t="str">
        <v>Germany</v>
      </c>
      <c r="AO941" s="7">
        <v>79.900000000000006</v>
      </c>
      <c r="AP941" s="7">
        <v>86.195961009389805</v>
      </c>
      <c r="AQ941" s="7">
        <v>-6.2959610093897993</v>
      </c>
      <c r="AR941" s="7">
        <v>5.382470820451248E-3</v>
      </c>
      <c r="AS941" s="7">
        <v>-1.0296359102909618</v>
      </c>
      <c r="AT941" s="7">
        <v>1.1474213660857592E-3</v>
      </c>
      <c r="AU941" s="7">
        <v>-0.40887344029770123</v>
      </c>
      <c r="AV941" s="7">
        <v>-0.13941669585791161</v>
      </c>
      <c r="AW941" s="7">
        <v>1.0147097665298004</v>
      </c>
      <c r="AX941" s="7">
        <v>-6.3300322231232764</v>
      </c>
      <c r="AY941" s="7" t="e">
        <v>#N/A</v>
      </c>
      <c r="AZ941" s="7">
        <v>86.195961009389805</v>
      </c>
      <c r="BA941" s="7">
        <v>-6.2959610093897993</v>
      </c>
      <c r="BU941" t="b">
        <v>1</v>
      </c>
      <c r="BW941">
        <v>1</v>
      </c>
      <c r="BX941">
        <v>1</v>
      </c>
      <c r="BY941">
        <v>89</v>
      </c>
      <c r="BZ941">
        <v>12.2</v>
      </c>
      <c r="CA941">
        <v>64.737148939999997</v>
      </c>
    </row>
    <row r="942" spans="40:79" x14ac:dyDescent="0.25">
      <c r="AN942" t="str">
        <v>Germany</v>
      </c>
      <c r="AO942" s="7">
        <v>79.8</v>
      </c>
      <c r="AP942" s="7">
        <v>82.657891177763275</v>
      </c>
      <c r="AQ942" s="7">
        <v>-2.8578911777632783</v>
      </c>
      <c r="AR942" s="7">
        <v>4.8346298666158078E-3</v>
      </c>
      <c r="AS942" s="7">
        <v>-0.46724833868713522</v>
      </c>
      <c r="AT942" s="7">
        <v>2.1212580484843895E-4</v>
      </c>
      <c r="AU942" s="7">
        <v>-0.40887344029770123</v>
      </c>
      <c r="AV942" s="7">
        <v>-0.13930228558881655</v>
      </c>
      <c r="AW942" s="7">
        <v>0.68355565880704638</v>
      </c>
      <c r="AX942" s="7">
        <v>-2.8717751476623716</v>
      </c>
      <c r="AY942" s="7" t="e">
        <v>#N/A</v>
      </c>
      <c r="AZ942" s="7">
        <v>82.657891177763275</v>
      </c>
      <c r="BA942" s="7">
        <v>-2.8578911777632783</v>
      </c>
      <c r="BU942" t="b">
        <v>1</v>
      </c>
      <c r="BW942">
        <v>1</v>
      </c>
      <c r="BX942">
        <v>1</v>
      </c>
      <c r="BY942">
        <v>92</v>
      </c>
      <c r="BZ942">
        <v>12.4</v>
      </c>
      <c r="CA942">
        <v>5689.9919309999996</v>
      </c>
    </row>
    <row r="943" spans="40:79" x14ac:dyDescent="0.25">
      <c r="AN943" t="str">
        <v>Germany</v>
      </c>
      <c r="AO943" s="7">
        <v>79.599999999999994</v>
      </c>
      <c r="AP943" s="7">
        <v>81.831631353988413</v>
      </c>
      <c r="AQ943" s="7">
        <v>-2.2316313539884192</v>
      </c>
      <c r="AR943" s="7">
        <v>3.56261539864336E-3</v>
      </c>
      <c r="AS943" s="7">
        <v>-0.36462559731710814</v>
      </c>
      <c r="AT943" s="7">
        <v>9.5069942313445854E-5</v>
      </c>
      <c r="AU943" s="7">
        <v>-0.40887344029770123</v>
      </c>
      <c r="AV943" s="7">
        <v>-0.13925473333163343</v>
      </c>
      <c r="AW943" s="7">
        <v>0.60384236131386815</v>
      </c>
      <c r="AX943" s="7">
        <v>-2.239610223858898</v>
      </c>
      <c r="AY943" s="7" t="e">
        <v>#N/A</v>
      </c>
      <c r="AZ943" s="7">
        <v>81.831631353988413</v>
      </c>
      <c r="BA943" s="7">
        <v>-2.2316313539884192</v>
      </c>
      <c r="BU943" t="b">
        <v>1</v>
      </c>
      <c r="BW943">
        <v>1</v>
      </c>
      <c r="BX943">
        <v>1</v>
      </c>
      <c r="BY943">
        <v>93</v>
      </c>
      <c r="BZ943">
        <v>12.2</v>
      </c>
      <c r="CA943">
        <v>5451.7012249999998</v>
      </c>
    </row>
    <row r="944" spans="40:79" x14ac:dyDescent="0.25">
      <c r="AN944" t="str">
        <v>Germany</v>
      </c>
      <c r="AO944" s="7">
        <v>79.2</v>
      </c>
      <c r="AP944" s="7">
        <v>81.512539964717632</v>
      </c>
      <c r="AQ944" s="7">
        <v>-2.3125399647176295</v>
      </c>
      <c r="AR944" s="7">
        <v>3.2617245972149469E-3</v>
      </c>
      <c r="AS944" s="7">
        <v>-0.3777881962705269</v>
      </c>
      <c r="AT944" s="7">
        <v>9.3409902280660559E-5</v>
      </c>
      <c r="AU944" s="7">
        <v>-0.40887344029770123</v>
      </c>
      <c r="AV944" s="7">
        <v>-0.13909696797758861</v>
      </c>
      <c r="AW944" s="7">
        <v>0.61464477242593296</v>
      </c>
      <c r="AX944" s="7">
        <v>-2.3201075164722904</v>
      </c>
      <c r="AY944" s="7" t="e">
        <v>#N/A</v>
      </c>
      <c r="AZ944" s="7">
        <v>81.512539964717632</v>
      </c>
      <c r="BA944" s="7">
        <v>-2.3125399647176295</v>
      </c>
      <c r="BU944" t="b">
        <v>1</v>
      </c>
      <c r="BW944">
        <v>1</v>
      </c>
      <c r="BX944">
        <v>1</v>
      </c>
      <c r="BY944">
        <v>94</v>
      </c>
      <c r="BZ944">
        <v>13.18</v>
      </c>
      <c r="CA944">
        <v>5291.234786</v>
      </c>
    </row>
    <row r="945" spans="40:79" x14ac:dyDescent="0.25">
      <c r="AN945" t="str">
        <v>Germany</v>
      </c>
      <c r="AO945" s="7">
        <v>79.099999999999994</v>
      </c>
      <c r="AP945" s="7">
        <v>81.424606494591075</v>
      </c>
      <c r="AQ945" s="7">
        <v>-2.3246064945910803</v>
      </c>
      <c r="AR945" s="7">
        <v>3.163347749981118E-3</v>
      </c>
      <c r="AS945" s="7">
        <v>-0.37974070596188259</v>
      </c>
      <c r="AT945" s="7">
        <v>9.1522366572113846E-5</v>
      </c>
      <c r="AU945" s="7">
        <v>-0.40887344029770123</v>
      </c>
      <c r="AV945" s="7">
        <v>-0.13753797319889458</v>
      </c>
      <c r="AW945" s="7">
        <v>0.61623104917058713</v>
      </c>
      <c r="AX945" s="7">
        <v>-2.3319833689341918</v>
      </c>
      <c r="AY945" s="7" t="e">
        <v>#N/A</v>
      </c>
      <c r="AZ945" s="7">
        <v>81.424606494591075</v>
      </c>
      <c r="BA945" s="7">
        <v>-2.3246064945910803</v>
      </c>
      <c r="BU945" t="b">
        <v>1</v>
      </c>
      <c r="BW945">
        <v>1</v>
      </c>
      <c r="BX945">
        <v>1</v>
      </c>
      <c r="BY945">
        <v>99</v>
      </c>
      <c r="BZ945">
        <v>13.49</v>
      </c>
      <c r="CA945">
        <v>4572.4419630000002</v>
      </c>
    </row>
    <row r="946" spans="40:79" x14ac:dyDescent="0.25">
      <c r="AN946" t="str">
        <v>Germany</v>
      </c>
      <c r="AO946" s="7">
        <v>78.5</v>
      </c>
      <c r="AP946" s="7">
        <v>81.663995056911347</v>
      </c>
      <c r="AQ946" s="7">
        <v>-3.1639950569113466</v>
      </c>
      <c r="AR946" s="7">
        <v>3.0617229410055281E-3</v>
      </c>
      <c r="AS946" s="7">
        <v>-0.51683434565076181</v>
      </c>
      <c r="AT946" s="7">
        <v>1.6407044125240597E-4</v>
      </c>
      <c r="AU946" s="7">
        <v>-0.40887344029770123</v>
      </c>
      <c r="AV946" s="7">
        <v>-0.13702450512945313</v>
      </c>
      <c r="AW946" s="7">
        <v>0.71891191786668962</v>
      </c>
      <c r="AX946" s="7">
        <v>-3.1737120840070974</v>
      </c>
      <c r="AY946" s="7" t="e">
        <v>#N/A</v>
      </c>
      <c r="AZ946" s="7">
        <v>81.663995056911347</v>
      </c>
      <c r="BA946" s="7">
        <v>-3.1639950569113466</v>
      </c>
      <c r="BU946" t="b">
        <v>1</v>
      </c>
      <c r="BW946">
        <v>1</v>
      </c>
      <c r="BX946">
        <v>1</v>
      </c>
      <c r="BY946">
        <v>11</v>
      </c>
      <c r="BZ946">
        <v>13.78</v>
      </c>
      <c r="CA946">
        <v>3779.6552729999999</v>
      </c>
    </row>
    <row r="947" spans="40:79" x14ac:dyDescent="0.25">
      <c r="AN947" t="str">
        <v>Germany</v>
      </c>
      <c r="AO947" s="7">
        <v>78.400000000000006</v>
      </c>
      <c r="AP947" s="7">
        <v>78.063960465445803</v>
      </c>
      <c r="AQ947" s="7">
        <v>0.3360395345542031</v>
      </c>
      <c r="AR947" s="7">
        <v>2.9960643312166709E-3</v>
      </c>
      <c r="AS947" s="7">
        <v>5.4889799419533841E-2</v>
      </c>
      <c r="AT947" s="7">
        <v>1.8107877372536442E-6</v>
      </c>
      <c r="AU947" s="7">
        <v>-0.39793728297183401</v>
      </c>
      <c r="AV947" s="7">
        <v>-0.13626048032721375</v>
      </c>
      <c r="AW947" s="7">
        <v>0.23428572175771584</v>
      </c>
      <c r="AX947" s="7">
        <v>0.33704935610789755</v>
      </c>
      <c r="AY947" s="7" t="e">
        <v>#N/A</v>
      </c>
      <c r="AZ947" s="7">
        <v>78.063960465445803</v>
      </c>
      <c r="BA947" s="7">
        <v>0.3360395345542031</v>
      </c>
      <c r="BU947" t="b">
        <v>1</v>
      </c>
      <c r="BW947">
        <v>1</v>
      </c>
      <c r="BX947">
        <v>1</v>
      </c>
      <c r="BY947">
        <v>13</v>
      </c>
      <c r="BZ947">
        <v>13.89</v>
      </c>
      <c r="CA947">
        <v>3451.1850789999999</v>
      </c>
    </row>
    <row r="948" spans="40:79" x14ac:dyDescent="0.25">
      <c r="AN948" t="str">
        <v>Germany</v>
      </c>
      <c r="AO948" s="7">
        <v>78.3</v>
      </c>
      <c r="AP948" s="7">
        <v>80.307779874396559</v>
      </c>
      <c r="AQ948" s="7">
        <v>-2.0077798743965616</v>
      </c>
      <c r="AR948" s="7">
        <v>2.4471110286520782E-3</v>
      </c>
      <c r="AS948" s="7">
        <v>-0.32786709815219445</v>
      </c>
      <c r="AT948" s="7">
        <v>5.2740399242792512E-5</v>
      </c>
      <c r="AU948" s="7">
        <v>-0.39793728297183401</v>
      </c>
      <c r="AV948" s="7">
        <v>-0.13548448168459165</v>
      </c>
      <c r="AW948" s="7">
        <v>0.57259680242924382</v>
      </c>
      <c r="AX948" s="7">
        <v>-2.0127051874582156</v>
      </c>
      <c r="AY948" s="7" t="e">
        <v>#N/A</v>
      </c>
      <c r="AZ948" s="7">
        <v>80.307779874396559</v>
      </c>
      <c r="BA948" s="7">
        <v>-2.0077798743965616</v>
      </c>
      <c r="BU948" t="b">
        <v>1</v>
      </c>
      <c r="BW948">
        <v>1</v>
      </c>
      <c r="BX948">
        <v>1</v>
      </c>
      <c r="BY948">
        <v>13</v>
      </c>
      <c r="BZ948">
        <v>13.63</v>
      </c>
      <c r="CA948">
        <v>3410.284431</v>
      </c>
    </row>
    <row r="949" spans="40:79" x14ac:dyDescent="0.25">
      <c r="AN949" t="str">
        <v>Germany</v>
      </c>
      <c r="AO949" s="7">
        <v>78</v>
      </c>
      <c r="AP949" s="7">
        <v>80.455157599103387</v>
      </c>
      <c r="AQ949" s="7">
        <v>-2.4551575991033872</v>
      </c>
      <c r="AR949" s="7">
        <v>2.5828381265391134E-3</v>
      </c>
      <c r="AS949" s="7">
        <v>-0.40095041054836222</v>
      </c>
      <c r="AT949" s="7">
        <v>8.3259092469002897E-5</v>
      </c>
      <c r="AU949" s="7">
        <v>-0.39793728297183401</v>
      </c>
      <c r="AV949" s="7">
        <v>-0.13321862274172672</v>
      </c>
      <c r="AW949" s="7">
        <v>0.63320645175832047</v>
      </c>
      <c r="AX949" s="7">
        <v>-2.4615152946554826</v>
      </c>
      <c r="AY949" s="7" t="e">
        <v>#N/A</v>
      </c>
      <c r="AZ949" s="7">
        <v>80.455157599103387</v>
      </c>
      <c r="BA949" s="7">
        <v>-2.4551575991033872</v>
      </c>
      <c r="BU949" t="b">
        <v>0</v>
      </c>
      <c r="BW949">
        <v>1</v>
      </c>
      <c r="BX949">
        <v>1</v>
      </c>
      <c r="BY949">
        <v>229</v>
      </c>
      <c r="BZ949">
        <v>0</v>
      </c>
      <c r="CA949">
        <v>0</v>
      </c>
    </row>
    <row r="950" spans="40:79" x14ac:dyDescent="0.25">
      <c r="AN950" t="str">
        <v>Ghana</v>
      </c>
      <c r="AO950" s="7">
        <v>62.1</v>
      </c>
      <c r="AP950" s="7">
        <v>62.440604777765614</v>
      </c>
      <c r="AQ950" s="7">
        <v>-0.34060477776561271</v>
      </c>
      <c r="AR950" s="7">
        <v>9.8724643129786895E-4</v>
      </c>
      <c r="AS950" s="7">
        <v>-5.5579537049359841E-2</v>
      </c>
      <c r="AT950" s="7">
        <v>6.1054037012751968E-7</v>
      </c>
      <c r="AU950" s="7">
        <v>-0.39793728297183401</v>
      </c>
      <c r="AV950" s="7">
        <v>-0.13310451281420513</v>
      </c>
      <c r="AW950" s="7">
        <v>0.23575312733739046</v>
      </c>
      <c r="AX950" s="7">
        <v>-0.34094137091733268</v>
      </c>
      <c r="AY950" s="7" t="e">
        <v>#N/A</v>
      </c>
      <c r="AZ950" s="7">
        <v>62.440604777765614</v>
      </c>
      <c r="BA950" s="7">
        <v>-0.34060477776561271</v>
      </c>
      <c r="BU950" t="b">
        <v>1</v>
      </c>
      <c r="BW950">
        <v>1</v>
      </c>
      <c r="BX950">
        <v>1</v>
      </c>
      <c r="BY950">
        <v>237</v>
      </c>
      <c r="BZ950">
        <v>0.01</v>
      </c>
      <c r="CA950">
        <v>715.28169390000005</v>
      </c>
    </row>
    <row r="951" spans="40:79" x14ac:dyDescent="0.25">
      <c r="AN951" t="str">
        <v>Ghana</v>
      </c>
      <c r="AO951" s="7">
        <v>61.9</v>
      </c>
      <c r="AP951" s="7">
        <v>62.354162938647349</v>
      </c>
      <c r="AQ951" s="7">
        <v>-0.45416293864735024</v>
      </c>
      <c r="AR951" s="7">
        <v>9.9062168885581171E-4</v>
      </c>
      <c r="AS951" s="7">
        <v>-7.4109966049795917E-2</v>
      </c>
      <c r="AT951" s="7">
        <v>1.0892347577524688E-6</v>
      </c>
      <c r="AU951" s="7">
        <v>-0.39793728297183401</v>
      </c>
      <c r="AV951" s="7">
        <v>-0.13285432754852472</v>
      </c>
      <c r="AW951" s="7">
        <v>0.27223145676022803</v>
      </c>
      <c r="AX951" s="7">
        <v>-0.45461328843091198</v>
      </c>
      <c r="AY951" s="7" t="e">
        <v>#N/A</v>
      </c>
      <c r="AZ951" s="7">
        <v>62.354162938647349</v>
      </c>
      <c r="BA951" s="7">
        <v>-0.45416293864735024</v>
      </c>
      <c r="BU951" t="b">
        <v>1</v>
      </c>
      <c r="BW951">
        <v>1</v>
      </c>
      <c r="BX951">
        <v>1</v>
      </c>
      <c r="BY951">
        <v>255</v>
      </c>
      <c r="BZ951">
        <v>8.86</v>
      </c>
      <c r="CA951">
        <v>154.87588790000001</v>
      </c>
    </row>
    <row r="952" spans="40:79" x14ac:dyDescent="0.25">
      <c r="AN952" t="str">
        <v>Ghana</v>
      </c>
      <c r="AO952" s="7">
        <v>61.6</v>
      </c>
      <c r="AP952" s="7">
        <v>62.296320516566254</v>
      </c>
      <c r="AQ952" s="7">
        <v>-0.69632051656625293</v>
      </c>
      <c r="AR952" s="7">
        <v>1.0029892707948188E-3</v>
      </c>
      <c r="AS952" s="7">
        <v>-0.11362576045006116</v>
      </c>
      <c r="AT952" s="7">
        <v>2.5924817024126152E-6</v>
      </c>
      <c r="AU952" s="7">
        <v>-0.39793728297183401</v>
      </c>
      <c r="AV952" s="7">
        <v>-0.12944069081981199</v>
      </c>
      <c r="AW952" s="7">
        <v>0.3370842037978955</v>
      </c>
      <c r="AX952" s="7">
        <v>-0.69701961976641214</v>
      </c>
      <c r="AY952" s="7" t="e">
        <v>#N/A</v>
      </c>
      <c r="AZ952" s="7">
        <v>62.296320516566254</v>
      </c>
      <c r="BA952" s="7">
        <v>-0.69632051656625293</v>
      </c>
      <c r="BU952" t="b">
        <v>1</v>
      </c>
      <c r="BW952">
        <v>1</v>
      </c>
      <c r="BX952">
        <v>1</v>
      </c>
      <c r="BY952">
        <v>276</v>
      </c>
      <c r="BZ952">
        <v>8.3000000000000007</v>
      </c>
      <c r="CA952">
        <v>805.39252839999995</v>
      </c>
    </row>
    <row r="953" spans="40:79" x14ac:dyDescent="0.25">
      <c r="AN953" t="str">
        <v>Ghana</v>
      </c>
      <c r="AO953" s="7">
        <v>61.2</v>
      </c>
      <c r="AP953" s="7">
        <v>62.690914098281084</v>
      </c>
      <c r="AQ953" s="7">
        <v>-1.4909140982810811</v>
      </c>
      <c r="AR953" s="7">
        <v>7.2831468671995432E-4</v>
      </c>
      <c r="AS953" s="7">
        <v>-0.24325430574047741</v>
      </c>
      <c r="AT953" s="7">
        <v>8.6255451783618847E-6</v>
      </c>
      <c r="AU953" s="7">
        <v>-0.39199218873903185</v>
      </c>
      <c r="AV953" s="7">
        <v>-0.12908109497965131</v>
      </c>
      <c r="AW953" s="7">
        <v>0.49320817687917279</v>
      </c>
      <c r="AX953" s="7">
        <v>-1.4920007443357779</v>
      </c>
      <c r="AY953" s="7" t="e">
        <v>#N/A</v>
      </c>
      <c r="AZ953" s="7">
        <v>62.690914098281084</v>
      </c>
      <c r="BA953" s="7">
        <v>-1.4909140982810811</v>
      </c>
      <c r="BU953" t="b">
        <v>1</v>
      </c>
      <c r="BW953">
        <v>1</v>
      </c>
      <c r="BX953">
        <v>1</v>
      </c>
      <c r="BY953">
        <v>289</v>
      </c>
      <c r="BZ953">
        <v>8.9</v>
      </c>
      <c r="CA953">
        <v>133.52236719999999</v>
      </c>
    </row>
    <row r="954" spans="40:79" x14ac:dyDescent="0.25">
      <c r="AN954" t="str">
        <v>Ghana</v>
      </c>
      <c r="AO954" s="7">
        <v>69</v>
      </c>
      <c r="AP954" s="7">
        <v>62.5146048864436</v>
      </c>
      <c r="AQ954" s="7">
        <v>6.4853951135564003</v>
      </c>
      <c r="AR954" s="7">
        <v>7.3836507128261311E-4</v>
      </c>
      <c r="AS954" s="7">
        <v>1.0581483005643608</v>
      </c>
      <c r="AT954" s="7">
        <v>1.6546837562869278E-4</v>
      </c>
      <c r="AU954" s="7">
        <v>-0.39199218873903185</v>
      </c>
      <c r="AV954" s="7">
        <v>-0.12741250783696959</v>
      </c>
      <c r="AW954" s="7">
        <v>1.0286633562854084</v>
      </c>
      <c r="AX954" s="7">
        <v>6.4901872411213288</v>
      </c>
      <c r="AY954" s="7" t="e">
        <v>#N/A</v>
      </c>
      <c r="AZ954" s="7">
        <v>62.5146048864436</v>
      </c>
      <c r="BA954" s="7">
        <v>6.4853951135564003</v>
      </c>
      <c r="BU954" t="b">
        <v>1</v>
      </c>
      <c r="BW954">
        <v>1</v>
      </c>
      <c r="BX954">
        <v>1</v>
      </c>
      <c r="BY954">
        <v>294</v>
      </c>
      <c r="BZ954">
        <v>8.85</v>
      </c>
      <c r="CA954">
        <v>145.31828200000001</v>
      </c>
    </row>
    <row r="955" spans="40:79" x14ac:dyDescent="0.25">
      <c r="AN955" t="str">
        <v>Ghana</v>
      </c>
      <c r="AO955" s="7">
        <v>66</v>
      </c>
      <c r="AP955" s="7">
        <v>62.262869811842897</v>
      </c>
      <c r="AQ955" s="7">
        <v>3.7371301881571029</v>
      </c>
      <c r="AR955" s="7">
        <v>7.4723600744111389E-4</v>
      </c>
      <c r="AS955" s="7">
        <v>0.60974781662581479</v>
      </c>
      <c r="AT955" s="7">
        <v>5.5604883667914766E-5</v>
      </c>
      <c r="AU955" s="7">
        <v>-0.39199218873903185</v>
      </c>
      <c r="AV955" s="7">
        <v>-0.1271579803576362</v>
      </c>
      <c r="AW955" s="7">
        <v>0.78086350703936391</v>
      </c>
      <c r="AX955" s="7">
        <v>3.739924794628771</v>
      </c>
      <c r="AY955" s="7" t="e">
        <v>#N/A</v>
      </c>
      <c r="AZ955" s="7">
        <v>62.262869811842897</v>
      </c>
      <c r="BA955" s="7">
        <v>3.7371301881571029</v>
      </c>
      <c r="BU955" t="b">
        <v>1</v>
      </c>
      <c r="BW955">
        <v>1</v>
      </c>
      <c r="BX955">
        <v>1</v>
      </c>
      <c r="BY955">
        <v>31</v>
      </c>
      <c r="BZ955">
        <v>8.64</v>
      </c>
      <c r="CA955">
        <v>52.310862759999999</v>
      </c>
    </row>
    <row r="956" spans="40:79" x14ac:dyDescent="0.25">
      <c r="AN956" t="str">
        <v>Ghana</v>
      </c>
      <c r="AO956" s="7">
        <v>63</v>
      </c>
      <c r="AP956" s="7">
        <v>62.17254911538096</v>
      </c>
      <c r="AQ956" s="7">
        <v>0.82745088461904004</v>
      </c>
      <c r="AR956" s="7">
        <v>7.6335495945652925E-4</v>
      </c>
      <c r="AS956" s="7">
        <v>0.13500745605523692</v>
      </c>
      <c r="AT956" s="7">
        <v>2.7848620212458979E-6</v>
      </c>
      <c r="AU956" s="7">
        <v>-0.39199218873903185</v>
      </c>
      <c r="AV956" s="7">
        <v>-0.12649914809167148</v>
      </c>
      <c r="AW956" s="7">
        <v>0.36743360768339756</v>
      </c>
      <c r="AX956" s="7">
        <v>0.82808300588842665</v>
      </c>
      <c r="AY956" s="7" t="e">
        <v>#N/A</v>
      </c>
      <c r="AZ956" s="7">
        <v>62.17254911538096</v>
      </c>
      <c r="BA956" s="7">
        <v>0.82745088461904004</v>
      </c>
      <c r="BU956" t="b">
        <v>1</v>
      </c>
      <c r="BW956">
        <v>1</v>
      </c>
      <c r="BX956">
        <v>1</v>
      </c>
      <c r="BY956">
        <v>298</v>
      </c>
      <c r="BZ956">
        <v>8.75</v>
      </c>
      <c r="CA956">
        <v>11.05422474</v>
      </c>
    </row>
    <row r="957" spans="40:79" x14ac:dyDescent="0.25">
      <c r="AN957" t="str">
        <v>Ghana</v>
      </c>
      <c r="AO957" s="7">
        <v>59.9</v>
      </c>
      <c r="AP957" s="7">
        <v>72.828202253017082</v>
      </c>
      <c r="AQ957" s="7">
        <v>-12.928202253017083</v>
      </c>
      <c r="AR957" s="7">
        <v>1.2756062682592996E-3</v>
      </c>
      <c r="AS957" s="7">
        <v>-2.1099152665877456</v>
      </c>
      <c r="AT957" s="7">
        <v>1.1371847101774221E-3</v>
      </c>
      <c r="AU957" s="7">
        <v>-0.39199218873903185</v>
      </c>
      <c r="AV957" s="7">
        <v>-0.12569160457495304</v>
      </c>
      <c r="AW957" s="7">
        <v>1.452554737897249</v>
      </c>
      <c r="AX957" s="7">
        <v>-12.944714612117128</v>
      </c>
      <c r="AY957" s="7" t="e">
        <v>#N/A</v>
      </c>
      <c r="AZ957" s="7">
        <v>72.828202253017082</v>
      </c>
      <c r="BA957" s="7">
        <v>-12.928202253017083</v>
      </c>
      <c r="BU957" t="b">
        <v>1</v>
      </c>
      <c r="BW957">
        <v>1</v>
      </c>
      <c r="BX957">
        <v>1</v>
      </c>
      <c r="BY957">
        <v>291</v>
      </c>
      <c r="BZ957">
        <v>9.02</v>
      </c>
      <c r="CA957">
        <v>545.43895729999997</v>
      </c>
    </row>
    <row r="958" spans="40:79" x14ac:dyDescent="0.25">
      <c r="AN958" t="str">
        <v>Ghana</v>
      </c>
      <c r="AO958" s="7">
        <v>59.4</v>
      </c>
      <c r="AP958" s="7">
        <v>61.546375746788542</v>
      </c>
      <c r="AQ958" s="7">
        <v>-2.1463757467885429</v>
      </c>
      <c r="AR958" s="7">
        <v>8.3874286322140512E-4</v>
      </c>
      <c r="AS958" s="7">
        <v>-0.35021735608999527</v>
      </c>
      <c r="AT958" s="7">
        <v>2.0592002290639895E-5</v>
      </c>
      <c r="AU958" s="7">
        <v>-0.39199218873903185</v>
      </c>
      <c r="AV958" s="7">
        <v>-0.12565939724723757</v>
      </c>
      <c r="AW958" s="7">
        <v>0.59179164922292982</v>
      </c>
      <c r="AX958" s="7">
        <v>-2.1481775153484741</v>
      </c>
      <c r="AY958" s="7" t="e">
        <v>#N/A</v>
      </c>
      <c r="AZ958" s="7">
        <v>61.546375746788542</v>
      </c>
      <c r="BA958" s="7">
        <v>-2.1463757467885429</v>
      </c>
      <c r="BU958" t="b">
        <v>1</v>
      </c>
      <c r="BW958">
        <v>1</v>
      </c>
      <c r="BX958">
        <v>1</v>
      </c>
      <c r="BY958">
        <v>288</v>
      </c>
      <c r="BZ958">
        <v>8.01</v>
      </c>
      <c r="CA958">
        <v>40.537198119999999</v>
      </c>
    </row>
    <row r="959" spans="40:79" x14ac:dyDescent="0.25">
      <c r="AN959" t="str">
        <v>Ghana</v>
      </c>
      <c r="AO959" s="7">
        <v>58.9</v>
      </c>
      <c r="AP959" s="7">
        <v>61.085380900483209</v>
      </c>
      <c r="AQ959" s="7">
        <v>-2.1853809004832101</v>
      </c>
      <c r="AR959" s="7">
        <v>9.0907043250726708E-4</v>
      </c>
      <c r="AS959" s="7">
        <v>-0.35659425385844912</v>
      </c>
      <c r="AT959" s="7">
        <v>2.3140417672114527E-5</v>
      </c>
      <c r="AU959" s="7">
        <v>-0.39199218873903185</v>
      </c>
      <c r="AV959" s="7">
        <v>-0.12532927229344193</v>
      </c>
      <c r="AW959" s="7">
        <v>0.59715513382909902</v>
      </c>
      <c r="AX959" s="7">
        <v>-2.187369373305454</v>
      </c>
      <c r="AY959" s="7" t="e">
        <v>#N/A</v>
      </c>
      <c r="AZ959" s="7">
        <v>61.085380900483209</v>
      </c>
      <c r="BA959" s="7">
        <v>-2.1853809004832101</v>
      </c>
      <c r="BU959" t="b">
        <v>1</v>
      </c>
      <c r="BW959">
        <v>1</v>
      </c>
      <c r="BX959">
        <v>1</v>
      </c>
      <c r="BY959">
        <v>37</v>
      </c>
      <c r="BZ959">
        <v>7.72</v>
      </c>
      <c r="CA959">
        <v>353.24380289999999</v>
      </c>
    </row>
    <row r="960" spans="40:79" x14ac:dyDescent="0.25">
      <c r="AN960" t="str">
        <v>Ghana</v>
      </c>
      <c r="AO960" s="7">
        <v>58.3</v>
      </c>
      <c r="AP960" s="7">
        <v>72.67204504765553</v>
      </c>
      <c r="AQ960" s="7">
        <v>-14.372045047655533</v>
      </c>
      <c r="AR960" s="7">
        <v>1.1906770673266124E-3</v>
      </c>
      <c r="AS960" s="7">
        <v>-2.3454543341993577</v>
      </c>
      <c r="AT960" s="7">
        <v>1.3115817369457876E-3</v>
      </c>
      <c r="AU960" s="7">
        <v>-0.39199218873903185</v>
      </c>
      <c r="AV960" s="7">
        <v>-0.12515156695057295</v>
      </c>
      <c r="AW960" s="7">
        <v>1.5314876213013795</v>
      </c>
      <c r="AX960" s="7">
        <v>-14.38917791181281</v>
      </c>
      <c r="AY960" s="7" t="e">
        <v>#N/A</v>
      </c>
      <c r="AZ960" s="7">
        <v>72.67204504765553</v>
      </c>
      <c r="BA960" s="7">
        <v>-14.372045047655533</v>
      </c>
      <c r="BU960" t="b">
        <v>1</v>
      </c>
      <c r="BW960">
        <v>1</v>
      </c>
      <c r="BX960">
        <v>1</v>
      </c>
      <c r="BY960">
        <v>322</v>
      </c>
      <c r="BZ960">
        <v>8.1300000000000008</v>
      </c>
      <c r="CA960">
        <v>443.47506340000001</v>
      </c>
    </row>
    <row r="961" spans="40:79" x14ac:dyDescent="0.25">
      <c r="AN961" t="str">
        <v>Ghana</v>
      </c>
      <c r="AO961" s="7">
        <v>57.9</v>
      </c>
      <c r="AP961" s="7">
        <v>72.507622139994282</v>
      </c>
      <c r="AQ961" s="7">
        <v>-14.607622139994284</v>
      </c>
      <c r="AR961" s="7">
        <v>1.1522490570349457E-3</v>
      </c>
      <c r="AS961" s="7">
        <v>-2.3838536186332271</v>
      </c>
      <c r="AT961" s="7">
        <v>1.3111012418411836E-3</v>
      </c>
      <c r="AU961" s="7">
        <v>-0.39199218873903185</v>
      </c>
      <c r="AV961" s="7">
        <v>-0.12379543393701019</v>
      </c>
      <c r="AW961" s="7">
        <v>1.5439733218657721</v>
      </c>
      <c r="AX961" s="7">
        <v>-14.624473175420295</v>
      </c>
      <c r="AY961" s="7" t="e">
        <v>#N/A</v>
      </c>
      <c r="AZ961" s="7">
        <v>72.507622139994282</v>
      </c>
      <c r="BA961" s="7">
        <v>-14.607622139994284</v>
      </c>
      <c r="BU961" t="b">
        <v>1</v>
      </c>
      <c r="BW961">
        <v>1</v>
      </c>
      <c r="BX961">
        <v>1</v>
      </c>
      <c r="BY961">
        <v>32</v>
      </c>
      <c r="BZ961">
        <v>6.47</v>
      </c>
      <c r="CA961">
        <v>352.23236500000002</v>
      </c>
    </row>
    <row r="962" spans="40:79" x14ac:dyDescent="0.25">
      <c r="AN962" t="str">
        <v>Ghana</v>
      </c>
      <c r="AO962" s="7">
        <v>57.6</v>
      </c>
      <c r="AP962" s="7">
        <v>72.827523982899251</v>
      </c>
      <c r="AQ962" s="7">
        <v>-15.22752398289925</v>
      </c>
      <c r="AR962" s="7">
        <v>1.2017139006983075E-3</v>
      </c>
      <c r="AS962" s="7">
        <v>-2.4850784516593922</v>
      </c>
      <c r="AT962" s="7">
        <v>1.486050264017503E-3</v>
      </c>
      <c r="AU962" s="7">
        <v>-0.38310037956550985</v>
      </c>
      <c r="AV962" s="7">
        <v>-0.12360684460510989</v>
      </c>
      <c r="AW962" s="7">
        <v>1.5764131602024236</v>
      </c>
      <c r="AX962" s="7">
        <v>-15.245845126916159</v>
      </c>
      <c r="AY962" s="7" t="e">
        <v>#N/A</v>
      </c>
      <c r="AZ962" s="7">
        <v>72.827523982899251</v>
      </c>
      <c r="BA962" s="7">
        <v>-15.22752398289925</v>
      </c>
      <c r="BU962" t="b">
        <v>1</v>
      </c>
      <c r="BW962">
        <v>1</v>
      </c>
      <c r="BX962">
        <v>1</v>
      </c>
      <c r="BY962">
        <v>315</v>
      </c>
      <c r="BZ962">
        <v>8.34</v>
      </c>
      <c r="CA962">
        <v>22.69039905</v>
      </c>
    </row>
    <row r="963" spans="40:79" x14ac:dyDescent="0.25">
      <c r="AN963" t="str">
        <v>Ghana</v>
      </c>
      <c r="AO963" s="7">
        <v>57.4</v>
      </c>
      <c r="AP963" s="7">
        <v>72.444790448906119</v>
      </c>
      <c r="AQ963" s="7">
        <v>-15.04479044890612</v>
      </c>
      <c r="AR963" s="7">
        <v>1.1505771409771044E-3</v>
      </c>
      <c r="AS963" s="7">
        <v>-2.4551941304108351</v>
      </c>
      <c r="AT963" s="7">
        <v>1.3887286282032495E-3</v>
      </c>
      <c r="AU963" s="7">
        <v>-0.38310037956550985</v>
      </c>
      <c r="AV963" s="7">
        <v>-0.12306033520094672</v>
      </c>
      <c r="AW963" s="7">
        <v>1.566905909878074</v>
      </c>
      <c r="AX963" s="7">
        <v>-15.06212058054073</v>
      </c>
      <c r="AY963" s="7" t="e">
        <v>#N/A</v>
      </c>
      <c r="AZ963" s="7">
        <v>72.444790448906119</v>
      </c>
      <c r="BA963" s="7">
        <v>-15.04479044890612</v>
      </c>
      <c r="BU963" t="b">
        <v>1</v>
      </c>
      <c r="BW963">
        <v>1</v>
      </c>
      <c r="BX963">
        <v>1</v>
      </c>
      <c r="BY963">
        <v>37</v>
      </c>
      <c r="BZ963">
        <v>9.2899999999999991</v>
      </c>
      <c r="CA963">
        <v>183.69807779999999</v>
      </c>
    </row>
    <row r="964" spans="40:79" x14ac:dyDescent="0.25">
      <c r="AN964" t="str">
        <v>Ghana</v>
      </c>
      <c r="AO964" s="7">
        <v>57.2</v>
      </c>
      <c r="AP964" s="7">
        <v>72.527702873134913</v>
      </c>
      <c r="AQ964" s="7">
        <v>-15.327702873134911</v>
      </c>
      <c r="AR964" s="7">
        <v>1.1442364858322005E-3</v>
      </c>
      <c r="AS964" s="7">
        <v>-2.5013553236541228</v>
      </c>
      <c r="AT964" s="7">
        <v>1.4334870866620428E-3</v>
      </c>
      <c r="AU964" s="7">
        <v>-0.38310037956550985</v>
      </c>
      <c r="AV964" s="7">
        <v>-0.12217440657814974</v>
      </c>
      <c r="AW964" s="7">
        <v>1.5815673629833549</v>
      </c>
      <c r="AX964" s="7">
        <v>-15.345261481206341</v>
      </c>
      <c r="AY964" s="7" t="e">
        <v>#N/A</v>
      </c>
      <c r="AZ964" s="7">
        <v>72.527702873134913</v>
      </c>
      <c r="BA964" s="7">
        <v>-15.327702873134911</v>
      </c>
      <c r="BU964" t="b">
        <v>1</v>
      </c>
      <c r="BW964">
        <v>1</v>
      </c>
      <c r="BX964">
        <v>1</v>
      </c>
      <c r="BY964">
        <v>296</v>
      </c>
      <c r="BZ964">
        <v>8.8699999999999992</v>
      </c>
      <c r="CA964">
        <v>218.1727473</v>
      </c>
    </row>
    <row r="965" spans="40:79" x14ac:dyDescent="0.25">
      <c r="AN965" t="str">
        <v>Greece</v>
      </c>
      <c r="AO965" s="7">
        <v>88</v>
      </c>
      <c r="AP965" s="7">
        <v>74.523488249213955</v>
      </c>
      <c r="AQ965" s="7">
        <v>13.476511750786045</v>
      </c>
      <c r="AR965" s="7">
        <v>1.5384072691633033E-3</v>
      </c>
      <c r="AS965" s="7">
        <v>2.199690190354711</v>
      </c>
      <c r="AT965" s="7">
        <v>1.4910526925818121E-3</v>
      </c>
      <c r="AU965" s="7">
        <v>-0.38310037956550985</v>
      </c>
      <c r="AV965" s="7">
        <v>-0.12209654273503115</v>
      </c>
      <c r="AW965" s="7">
        <v>1.4831352569319869</v>
      </c>
      <c r="AX965" s="7">
        <v>13.497276058388174</v>
      </c>
      <c r="AY965" s="7" t="e">
        <v>#N/A</v>
      </c>
      <c r="AZ965" s="7">
        <v>74.523488249213955</v>
      </c>
      <c r="BA965" s="7">
        <v>13.476511750786045</v>
      </c>
      <c r="BU965" t="b">
        <v>0</v>
      </c>
      <c r="BW965">
        <v>1</v>
      </c>
      <c r="BX965">
        <v>1</v>
      </c>
      <c r="BY965">
        <v>262</v>
      </c>
      <c r="BZ965">
        <v>0</v>
      </c>
      <c r="CA965">
        <v>0</v>
      </c>
    </row>
    <row r="966" spans="40:79" x14ac:dyDescent="0.25">
      <c r="AN966" t="str">
        <v>Greece</v>
      </c>
      <c r="AO966" s="7">
        <v>86</v>
      </c>
      <c r="AP966" s="7">
        <v>74.464937727583077</v>
      </c>
      <c r="AQ966" s="7">
        <v>11.535062272416923</v>
      </c>
      <c r="AR966" s="7">
        <v>1.5218784774214331E-3</v>
      </c>
      <c r="AS966" s="7">
        <v>1.8827834514836601</v>
      </c>
      <c r="AT966" s="7">
        <v>1.0806179137760094E-3</v>
      </c>
      <c r="AU966" s="7">
        <v>-0.38310037956550985</v>
      </c>
      <c r="AV966" s="7">
        <v>-0.12111268482840847</v>
      </c>
      <c r="AW966" s="7">
        <v>1.3721455649761289</v>
      </c>
      <c r="AX966" s="7">
        <v>11.552643992666674</v>
      </c>
      <c r="AY966" s="7" t="e">
        <v>#N/A</v>
      </c>
      <c r="AZ966" s="7">
        <v>74.464937727583077</v>
      </c>
      <c r="BA966" s="7">
        <v>11.535062272416923</v>
      </c>
      <c r="BU966" t="b">
        <v>1</v>
      </c>
      <c r="BW966">
        <v>1</v>
      </c>
      <c r="BX966">
        <v>1</v>
      </c>
      <c r="BY966">
        <v>266</v>
      </c>
      <c r="BZ966">
        <v>0.01</v>
      </c>
      <c r="CA966">
        <v>0</v>
      </c>
    </row>
    <row r="967" spans="40:79" x14ac:dyDescent="0.25">
      <c r="AN967" t="str">
        <v>Greece</v>
      </c>
      <c r="AO967" s="7">
        <v>84</v>
      </c>
      <c r="AP967" s="7">
        <v>74.866887682120023</v>
      </c>
      <c r="AQ967" s="7">
        <v>9.1331123178799771</v>
      </c>
      <c r="AR967" s="7">
        <v>1.8459935699029011E-3</v>
      </c>
      <c r="AS967" s="7">
        <v>1.4909728220039464</v>
      </c>
      <c r="AT967" s="7">
        <v>8.2224658682941709E-4</v>
      </c>
      <c r="AU967" s="7">
        <v>-0.38310037956550985</v>
      </c>
      <c r="AV967" s="7">
        <v>-0.12093594500844182</v>
      </c>
      <c r="AW967" s="7">
        <v>1.2210539799713798</v>
      </c>
      <c r="AX967" s="7">
        <v>9.1500031648869502</v>
      </c>
      <c r="AY967" s="7" t="e">
        <v>#N/A</v>
      </c>
      <c r="AZ967" s="7">
        <v>74.866887682120023</v>
      </c>
      <c r="BA967" s="7">
        <v>9.1331123178799771</v>
      </c>
      <c r="BU967" t="b">
        <v>1</v>
      </c>
      <c r="BW967">
        <v>1</v>
      </c>
      <c r="BX967">
        <v>1</v>
      </c>
      <c r="BY967">
        <v>266</v>
      </c>
      <c r="BZ967">
        <v>0.01</v>
      </c>
      <c r="CA967">
        <v>0</v>
      </c>
    </row>
    <row r="968" spans="40:79" x14ac:dyDescent="0.25">
      <c r="AN968" t="str">
        <v>Greece</v>
      </c>
      <c r="AO968" s="7">
        <v>85</v>
      </c>
      <c r="AP968" s="7">
        <v>75.203901552535399</v>
      </c>
      <c r="AQ968" s="7">
        <v>9.7960984474646011</v>
      </c>
      <c r="AR968" s="7">
        <v>2.1099649210171208E-3</v>
      </c>
      <c r="AS968" s="7">
        <v>1.5994162484949526</v>
      </c>
      <c r="AT968" s="7">
        <v>1.0817964509979633E-3</v>
      </c>
      <c r="AU968" s="7">
        <v>-0.38310037956550985</v>
      </c>
      <c r="AV968" s="7">
        <v>-0.12090470564206129</v>
      </c>
      <c r="AW968" s="7">
        <v>1.2646802949737743</v>
      </c>
      <c r="AX968" s="7">
        <v>9.8168115755251932</v>
      </c>
      <c r="AY968" s="7" t="e">
        <v>#N/A</v>
      </c>
      <c r="AZ968" s="7">
        <v>75.203901552535399</v>
      </c>
      <c r="BA968" s="7">
        <v>9.7960984474646011</v>
      </c>
      <c r="BU968" t="b">
        <v>1</v>
      </c>
      <c r="BW968">
        <v>1</v>
      </c>
      <c r="BX968">
        <v>1</v>
      </c>
      <c r="BY968">
        <v>269</v>
      </c>
      <c r="BZ968">
        <v>0.01</v>
      </c>
      <c r="CA968">
        <v>0</v>
      </c>
    </row>
    <row r="969" spans="40:79" x14ac:dyDescent="0.25">
      <c r="AN969" t="str">
        <v>Greece</v>
      </c>
      <c r="AO969" s="7">
        <v>83</v>
      </c>
      <c r="AP969" s="7">
        <v>75.572289851385023</v>
      </c>
      <c r="AQ969" s="7">
        <v>7.4277101486149775</v>
      </c>
      <c r="AR969" s="7">
        <v>2.4205450870251307E-3</v>
      </c>
      <c r="AS969" s="7">
        <v>1.2129165037705067</v>
      </c>
      <c r="AT969" s="7">
        <v>7.1393304932073959E-4</v>
      </c>
      <c r="AU969" s="7">
        <v>-0.38310037956550985</v>
      </c>
      <c r="AV969" s="7">
        <v>-0.12042518802364835</v>
      </c>
      <c r="AW969" s="7">
        <v>1.1013248856584086</v>
      </c>
      <c r="AX969" s="7">
        <v>7.4457328807587997</v>
      </c>
      <c r="AY969" s="7" t="e">
        <v>#N/A</v>
      </c>
      <c r="AZ969" s="7">
        <v>75.572289851385023</v>
      </c>
      <c r="BA969" s="7">
        <v>7.4277101486149775</v>
      </c>
      <c r="BU969" t="b">
        <v>1</v>
      </c>
      <c r="BW969">
        <v>1</v>
      </c>
      <c r="BX969">
        <v>1</v>
      </c>
      <c r="BY969">
        <v>277</v>
      </c>
      <c r="BZ969">
        <v>3.41</v>
      </c>
      <c r="CA969">
        <v>0</v>
      </c>
    </row>
    <row r="970" spans="40:79" x14ac:dyDescent="0.25">
      <c r="AN970" t="str">
        <v>Greece</v>
      </c>
      <c r="AO970" s="7">
        <v>80</v>
      </c>
      <c r="AP970" s="7">
        <v>73.795201745227828</v>
      </c>
      <c r="AQ970" s="7">
        <v>6.2047982547721716</v>
      </c>
      <c r="AR970" s="7">
        <v>1.8161965818805808E-3</v>
      </c>
      <c r="AS970" s="7">
        <v>1.0129129218338018</v>
      </c>
      <c r="AT970" s="7">
        <v>3.7335893921720971E-4</v>
      </c>
      <c r="AU970" s="7">
        <v>-0.38310037956550985</v>
      </c>
      <c r="AV970" s="7">
        <v>-0.12016328108765374</v>
      </c>
      <c r="AW970" s="7">
        <v>1.0064357514684192</v>
      </c>
      <c r="AX970" s="7">
        <v>6.2160878923549356</v>
      </c>
      <c r="AY970" s="7" t="e">
        <v>#N/A</v>
      </c>
      <c r="AZ970" s="7">
        <v>73.795201745227828</v>
      </c>
      <c r="BA970" s="7">
        <v>6.2047982547721716</v>
      </c>
      <c r="BU970" t="b">
        <v>1</v>
      </c>
      <c r="BW970">
        <v>1</v>
      </c>
      <c r="BX970">
        <v>1</v>
      </c>
      <c r="BY970">
        <v>284</v>
      </c>
      <c r="BZ970">
        <v>3.48</v>
      </c>
      <c r="CA970">
        <v>0</v>
      </c>
    </row>
    <row r="971" spans="40:79" x14ac:dyDescent="0.25">
      <c r="AN971" t="str">
        <v>Greece</v>
      </c>
      <c r="AO971" s="7">
        <v>79.900000000000006</v>
      </c>
      <c r="AP971" s="7">
        <v>76.021505841310073</v>
      </c>
      <c r="AQ971" s="7">
        <v>3.8784941586899322</v>
      </c>
      <c r="AR971" s="7">
        <v>2.8980072868784825E-3</v>
      </c>
      <c r="AS971" s="7">
        <v>0.63349480125416513</v>
      </c>
      <c r="AT971" s="7">
        <v>2.3327918805457847E-4</v>
      </c>
      <c r="AU971" s="7">
        <v>-0.38310037956550985</v>
      </c>
      <c r="AV971" s="7">
        <v>-0.11976006644844739</v>
      </c>
      <c r="AW971" s="7">
        <v>0.79592386649362712</v>
      </c>
      <c r="AX971" s="7">
        <v>3.8897667310206878</v>
      </c>
      <c r="AY971" s="7" t="e">
        <v>#N/A</v>
      </c>
      <c r="AZ971" s="7">
        <v>76.021505841310073</v>
      </c>
      <c r="BA971" s="7">
        <v>3.8784941586899322</v>
      </c>
      <c r="BU971" t="b">
        <v>1</v>
      </c>
      <c r="BW971">
        <v>1</v>
      </c>
      <c r="BX971">
        <v>1</v>
      </c>
      <c r="BY971">
        <v>286</v>
      </c>
      <c r="BZ971">
        <v>2.99</v>
      </c>
      <c r="CA971">
        <v>0</v>
      </c>
    </row>
    <row r="972" spans="40:79" x14ac:dyDescent="0.25">
      <c r="AN972" t="str">
        <v>Greece</v>
      </c>
      <c r="AO972" s="7">
        <v>79.400000000000006</v>
      </c>
      <c r="AP972" s="7">
        <v>79.110589059539222</v>
      </c>
      <c r="AQ972" s="7">
        <v>0.28941094046078319</v>
      </c>
      <c r="AR972" s="7">
        <v>3.3384093907074786E-3</v>
      </c>
      <c r="AS972" s="7">
        <v>4.7281450272352296E-2</v>
      </c>
      <c r="AT972" s="7">
        <v>1.4976262574654257E-6</v>
      </c>
      <c r="AU972" s="7">
        <v>-0.38310037956550985</v>
      </c>
      <c r="AV972" s="7">
        <v>-0.11771837380155638</v>
      </c>
      <c r="AW972" s="7">
        <v>0.21744298165807122</v>
      </c>
      <c r="AX972" s="7">
        <v>0.2903803489445767</v>
      </c>
      <c r="AY972" s="7" t="e">
        <v>#N/A</v>
      </c>
      <c r="AZ972" s="7">
        <v>79.110589059539222</v>
      </c>
      <c r="BA972" s="7">
        <v>0.28941094046078319</v>
      </c>
      <c r="BU972" t="b">
        <v>1</v>
      </c>
      <c r="BW972">
        <v>1</v>
      </c>
      <c r="BX972">
        <v>1</v>
      </c>
      <c r="BY972">
        <v>287</v>
      </c>
      <c r="BZ972">
        <v>2.79</v>
      </c>
      <c r="CA972">
        <v>0</v>
      </c>
    </row>
    <row r="973" spans="40:79" x14ac:dyDescent="0.25">
      <c r="AN973" t="str">
        <v>Greece</v>
      </c>
      <c r="AO973" s="7">
        <v>79.7</v>
      </c>
      <c r="AP973" s="7">
        <v>73.935005782829435</v>
      </c>
      <c r="AQ973" s="7">
        <v>5.7649942171705675</v>
      </c>
      <c r="AR973" s="7">
        <v>1.9640010747732752E-3</v>
      </c>
      <c r="AS973" s="7">
        <v>0.94118604309495246</v>
      </c>
      <c r="AT973" s="7">
        <v>3.4863940125143218E-4</v>
      </c>
      <c r="AU973" s="7">
        <v>-0.37227351751329363</v>
      </c>
      <c r="AV973" s="7">
        <v>-0.11686270372344597</v>
      </c>
      <c r="AW973" s="7">
        <v>0.97014743368982448</v>
      </c>
      <c r="AX973" s="7">
        <v>5.7763389530826768</v>
      </c>
      <c r="AY973" s="7" t="e">
        <v>#N/A</v>
      </c>
      <c r="AZ973" s="7">
        <v>73.935005782829435</v>
      </c>
      <c r="BA973" s="7">
        <v>5.7649942171705675</v>
      </c>
      <c r="BU973" t="b">
        <v>1</v>
      </c>
      <c r="BW973">
        <v>1</v>
      </c>
      <c r="BX973">
        <v>1</v>
      </c>
      <c r="BY973">
        <v>288</v>
      </c>
      <c r="BZ973">
        <v>2.64</v>
      </c>
      <c r="CA973">
        <v>0</v>
      </c>
    </row>
    <row r="974" spans="40:79" x14ac:dyDescent="0.25">
      <c r="AN974" t="str">
        <v>Greece</v>
      </c>
      <c r="AO974" s="7">
        <v>79.3</v>
      </c>
      <c r="AP974" s="7">
        <v>75.462702028297201</v>
      </c>
      <c r="AQ974" s="7">
        <v>3.837297971702796</v>
      </c>
      <c r="AR974" s="7">
        <v>2.5684422500499944E-3</v>
      </c>
      <c r="AS974" s="7">
        <v>0.62666245729011527</v>
      </c>
      <c r="AT974" s="7">
        <v>2.0224791397186395E-4</v>
      </c>
      <c r="AU974" s="7">
        <v>-0.37227351751329363</v>
      </c>
      <c r="AV974" s="7">
        <v>-0.11558937741509596</v>
      </c>
      <c r="AW974" s="7">
        <v>0.79162014709715123</v>
      </c>
      <c r="AX974" s="7">
        <v>3.8471792293790479</v>
      </c>
      <c r="AY974" s="7" t="e">
        <v>#N/A</v>
      </c>
      <c r="AZ974" s="7">
        <v>75.462702028297201</v>
      </c>
      <c r="BA974" s="7">
        <v>3.837297971702796</v>
      </c>
      <c r="BU974" t="b">
        <v>1</v>
      </c>
      <c r="BW974">
        <v>1</v>
      </c>
      <c r="BX974">
        <v>1</v>
      </c>
      <c r="BY974">
        <v>288</v>
      </c>
      <c r="BZ974">
        <v>2.93</v>
      </c>
      <c r="CA974">
        <v>0</v>
      </c>
    </row>
    <row r="975" spans="40:79" x14ac:dyDescent="0.25">
      <c r="AN975" t="str">
        <v>Greece</v>
      </c>
      <c r="AO975" s="7">
        <v>79.2</v>
      </c>
      <c r="AP975" s="7">
        <v>73.79164902029261</v>
      </c>
      <c r="AQ975" s="7">
        <v>5.408350979707393</v>
      </c>
      <c r="AR975" s="7">
        <v>2.004524611920409E-3</v>
      </c>
      <c r="AS975" s="7">
        <v>0.88297882189839305</v>
      </c>
      <c r="AT975" s="7">
        <v>3.1319396917249467E-4</v>
      </c>
      <c r="AU975" s="7">
        <v>-0.37227351751329363</v>
      </c>
      <c r="AV975" s="7">
        <v>-0.11556433825139142</v>
      </c>
      <c r="AW975" s="7">
        <v>0.93966952802482273</v>
      </c>
      <c r="AX975" s="7">
        <v>5.419213927402132</v>
      </c>
      <c r="AY975" s="7" t="e">
        <v>#N/A</v>
      </c>
      <c r="AZ975" s="7">
        <v>73.79164902029261</v>
      </c>
      <c r="BA975" s="7">
        <v>5.408350979707393</v>
      </c>
      <c r="BU975" t="b">
        <v>1</v>
      </c>
      <c r="BW975">
        <v>1</v>
      </c>
      <c r="BX975">
        <v>1</v>
      </c>
      <c r="BY975">
        <v>294</v>
      </c>
      <c r="BZ975">
        <v>2.2599999999999998</v>
      </c>
      <c r="CA975">
        <v>0</v>
      </c>
    </row>
    <row r="976" spans="40:79" x14ac:dyDescent="0.25">
      <c r="AN976" t="str">
        <v>Greece</v>
      </c>
      <c r="AO976" s="7">
        <v>79.099999999999994</v>
      </c>
      <c r="AP976" s="7">
        <v>74.874767130084251</v>
      </c>
      <c r="AQ976" s="7">
        <v>4.2252328699157431</v>
      </c>
      <c r="AR976" s="7">
        <v>2.1234850779085121E-3</v>
      </c>
      <c r="AS976" s="7">
        <v>0.68986157326780273</v>
      </c>
      <c r="AT976" s="7">
        <v>2.0254723388554697E-4</v>
      </c>
      <c r="AU976" s="7">
        <v>-0.37227351751329363</v>
      </c>
      <c r="AV976" s="7">
        <v>-0.11362576045006116</v>
      </c>
      <c r="AW976" s="7">
        <v>0.83057905901112317</v>
      </c>
      <c r="AX976" s="7">
        <v>4.2342241817822774</v>
      </c>
      <c r="AY976" s="7" t="e">
        <v>#N/A</v>
      </c>
      <c r="AZ976" s="7">
        <v>74.874767130084251</v>
      </c>
      <c r="BA976" s="7">
        <v>4.2252328699157431</v>
      </c>
      <c r="BU976" t="b">
        <v>1</v>
      </c>
      <c r="BW976">
        <v>1</v>
      </c>
      <c r="BX976">
        <v>1</v>
      </c>
      <c r="BY976">
        <v>296</v>
      </c>
      <c r="BZ976">
        <v>2.5099999999999998</v>
      </c>
      <c r="CA976">
        <v>0</v>
      </c>
    </row>
    <row r="977" spans="40:79" x14ac:dyDescent="0.25">
      <c r="AN977" t="str">
        <v>Greece</v>
      </c>
      <c r="AO977" s="7">
        <v>79</v>
      </c>
      <c r="AP977" s="7">
        <v>73.158888693905382</v>
      </c>
      <c r="AQ977" s="7">
        <v>5.8411113060946178</v>
      </c>
      <c r="AR977" s="7">
        <v>1.4725097934348049E-3</v>
      </c>
      <c r="AS977" s="7">
        <v>0.95337810709261639</v>
      </c>
      <c r="AT977" s="7">
        <v>2.6807635591053473E-4</v>
      </c>
      <c r="AU977" s="7">
        <v>-0.37227351751329363</v>
      </c>
      <c r="AV977" s="7">
        <v>-0.11358026048372603</v>
      </c>
      <c r="AW977" s="7">
        <v>0.97641082905333265</v>
      </c>
      <c r="AX977" s="7">
        <v>5.8497250835690746</v>
      </c>
      <c r="AY977" s="7" t="e">
        <v>#N/A</v>
      </c>
      <c r="AZ977" s="7">
        <v>73.158888693905382</v>
      </c>
      <c r="BA977" s="7">
        <v>5.8411113060946178</v>
      </c>
      <c r="BU977" t="b">
        <v>1</v>
      </c>
      <c r="BW977">
        <v>1</v>
      </c>
      <c r="BX977">
        <v>1</v>
      </c>
      <c r="BY977">
        <v>297</v>
      </c>
      <c r="BZ977">
        <v>2.4700000000000002</v>
      </c>
      <c r="CA977">
        <v>0</v>
      </c>
    </row>
    <row r="978" spans="40:79" x14ac:dyDescent="0.25">
      <c r="AN978" t="str">
        <v>Greece</v>
      </c>
      <c r="AO978" s="7">
        <v>78.7</v>
      </c>
      <c r="AP978" s="7">
        <v>74.028269971096037</v>
      </c>
      <c r="AQ978" s="7">
        <v>4.6717300289039656</v>
      </c>
      <c r="AR978" s="7">
        <v>1.6436562565641545E-3</v>
      </c>
      <c r="AS978" s="7">
        <v>0.76257866804430929</v>
      </c>
      <c r="AT978" s="7">
        <v>1.9148057184100616E-4</v>
      </c>
      <c r="AU978" s="7">
        <v>-0.37227351751329363</v>
      </c>
      <c r="AV978" s="7">
        <v>-0.11307747955891788</v>
      </c>
      <c r="AW978" s="7">
        <v>0.87325750385800249</v>
      </c>
      <c r="AX978" s="7">
        <v>4.679421389147338</v>
      </c>
      <c r="AY978" s="7" t="e">
        <v>#N/A</v>
      </c>
      <c r="AZ978" s="7">
        <v>74.028269971096037</v>
      </c>
      <c r="BA978" s="7">
        <v>4.6717300289039656</v>
      </c>
      <c r="BU978" t="b">
        <v>1</v>
      </c>
      <c r="BW978">
        <v>1</v>
      </c>
      <c r="BX978">
        <v>1</v>
      </c>
      <c r="BY978">
        <v>298</v>
      </c>
      <c r="BZ978">
        <v>2.08</v>
      </c>
      <c r="CA978">
        <v>0</v>
      </c>
    </row>
    <row r="979" spans="40:79" x14ac:dyDescent="0.25">
      <c r="AN979" t="str">
        <v>Greece</v>
      </c>
      <c r="AO979" s="7">
        <v>78.2</v>
      </c>
      <c r="AP979" s="7">
        <v>73.149615534088852</v>
      </c>
      <c r="AQ979" s="7">
        <v>5.0503844659111508</v>
      </c>
      <c r="AR979" s="7">
        <v>1.5931510367933254E-3</v>
      </c>
      <c r="AS979" s="7">
        <v>0.82436656722661539</v>
      </c>
      <c r="AT979" s="7">
        <v>2.1688031498213209E-4</v>
      </c>
      <c r="AU979" s="7">
        <v>-0.37227351751329363</v>
      </c>
      <c r="AV979" s="7">
        <v>-0.11201326174692099</v>
      </c>
      <c r="AW979" s="7">
        <v>0.90794634600653323</v>
      </c>
      <c r="AX979" s="7">
        <v>5.058443330147135</v>
      </c>
      <c r="AY979" s="7" t="e">
        <v>#N/A</v>
      </c>
      <c r="AZ979" s="7">
        <v>73.149615534088852</v>
      </c>
      <c r="BA979" s="7">
        <v>5.0503844659111508</v>
      </c>
      <c r="BU979" t="b">
        <v>1</v>
      </c>
      <c r="BW979">
        <v>1</v>
      </c>
      <c r="BX979">
        <v>1</v>
      </c>
      <c r="BY979">
        <v>3</v>
      </c>
      <c r="BZ979">
        <v>2.25</v>
      </c>
      <c r="CA979">
        <v>0</v>
      </c>
    </row>
    <row r="980" spans="40:79" x14ac:dyDescent="0.25">
      <c r="AN980" t="str">
        <v>Grenada</v>
      </c>
      <c r="AO980" s="7">
        <v>73.5</v>
      </c>
      <c r="AP980" s="7">
        <v>70.91781039751028</v>
      </c>
      <c r="AQ980" s="7">
        <v>2.58218960248972</v>
      </c>
      <c r="AR980" s="7">
        <v>1.3225649216586834E-3</v>
      </c>
      <c r="AS980" s="7">
        <v>0.42142977382985386</v>
      </c>
      <c r="AT980" s="7">
        <v>4.7040528063777076E-5</v>
      </c>
      <c r="AU980" s="7">
        <v>-0.37227351751329363</v>
      </c>
      <c r="AV980" s="7">
        <v>-0.10960766606846756</v>
      </c>
      <c r="AW980" s="7">
        <v>0.6491762270985082</v>
      </c>
      <c r="AX980" s="7">
        <v>2.5856092385697691</v>
      </c>
      <c r="AY980" s="7" t="e">
        <v>#N/A</v>
      </c>
      <c r="AZ980" s="7">
        <v>70.91781039751028</v>
      </c>
      <c r="BA980" s="7">
        <v>2.58218960248972</v>
      </c>
      <c r="BU980" t="b">
        <v>1</v>
      </c>
      <c r="BW980">
        <v>1</v>
      </c>
      <c r="BX980">
        <v>1</v>
      </c>
      <c r="BY980">
        <v>33</v>
      </c>
      <c r="BZ980">
        <v>2.1800000000000002</v>
      </c>
      <c r="CA980">
        <v>0</v>
      </c>
    </row>
    <row r="981" spans="40:79" x14ac:dyDescent="0.25">
      <c r="AN981" t="str">
        <v>Grenada</v>
      </c>
      <c r="AO981" s="7">
        <v>73.3</v>
      </c>
      <c r="AP981" s="7">
        <v>70.803846510684906</v>
      </c>
      <c r="AQ981" s="7">
        <v>2.4961534893150912</v>
      </c>
      <c r="AR981" s="7">
        <v>1.2638489637742728E-3</v>
      </c>
      <c r="AS981" s="7">
        <v>0.40737615730115512</v>
      </c>
      <c r="AT981" s="7">
        <v>4.2001578916816286E-5</v>
      </c>
      <c r="AU981" s="7">
        <v>-0.37227351751329363</v>
      </c>
      <c r="AV981" s="7">
        <v>-0.10928191626138098</v>
      </c>
      <c r="AW981" s="7">
        <v>0.63826025828117727</v>
      </c>
      <c r="AX981" s="7">
        <v>2.4993122425029268</v>
      </c>
      <c r="AY981" s="7" t="e">
        <v>#N/A</v>
      </c>
      <c r="AZ981" s="7">
        <v>70.803846510684906</v>
      </c>
      <c r="BA981" s="7">
        <v>2.4961534893150912</v>
      </c>
      <c r="BU981" t="b">
        <v>0</v>
      </c>
      <c r="BW981">
        <v>1</v>
      </c>
      <c r="BX981">
        <v>1</v>
      </c>
      <c r="BY981">
        <v>129</v>
      </c>
      <c r="BZ981">
        <v>0</v>
      </c>
      <c r="CA981">
        <v>0</v>
      </c>
    </row>
    <row r="982" spans="40:79" x14ac:dyDescent="0.25">
      <c r="AN982" t="str">
        <v>Grenada</v>
      </c>
      <c r="AO982" s="7">
        <v>73.099999999999994</v>
      </c>
      <c r="AP982" s="7">
        <v>70.699345200950532</v>
      </c>
      <c r="AQ982" s="7">
        <v>2.4006547990494624</v>
      </c>
      <c r="AR982" s="7">
        <v>1.2062265618938187E-3</v>
      </c>
      <c r="AS982" s="7">
        <v>0.3917793197885322</v>
      </c>
      <c r="AT982" s="7">
        <v>3.7073712082043235E-5</v>
      </c>
      <c r="AU982" s="7">
        <v>-0.36344757698770308</v>
      </c>
      <c r="AV982" s="7">
        <v>-0.10926107934643942</v>
      </c>
      <c r="AW982" s="7">
        <v>0.62592277462042567</v>
      </c>
      <c r="AX982" s="7">
        <v>2.4035540297631095</v>
      </c>
      <c r="AY982" s="7" t="e">
        <v>#N/A</v>
      </c>
      <c r="AZ982" s="7">
        <v>70.699345200950532</v>
      </c>
      <c r="BA982" s="7">
        <v>2.4006547990494624</v>
      </c>
      <c r="BU982" t="b">
        <v>1</v>
      </c>
      <c r="BW982">
        <v>1</v>
      </c>
      <c r="BX982">
        <v>1</v>
      </c>
      <c r="BY982">
        <v>125</v>
      </c>
      <c r="BZ982">
        <v>6.13</v>
      </c>
      <c r="CA982">
        <v>221.48287500000001</v>
      </c>
    </row>
    <row r="983" spans="40:79" x14ac:dyDescent="0.25">
      <c r="AN983" t="str">
        <v>Grenada</v>
      </c>
      <c r="AO983" s="7">
        <v>72.900000000000006</v>
      </c>
      <c r="AP983" s="7">
        <v>75.899826199357662</v>
      </c>
      <c r="AQ983" s="7">
        <v>-2.9998261993576563</v>
      </c>
      <c r="AR983" s="7">
        <v>1.891494385457153E-3</v>
      </c>
      <c r="AS983" s="7">
        <v>-0.48973023924347925</v>
      </c>
      <c r="AT983" s="7">
        <v>9.0901518443104327E-5</v>
      </c>
      <c r="AU983" s="7">
        <v>-0.36344757698770308</v>
      </c>
      <c r="AV983" s="7">
        <v>-0.10915652658861694</v>
      </c>
      <c r="AW983" s="7">
        <v>0.69980728721804497</v>
      </c>
      <c r="AX983" s="7">
        <v>-3.0055111067414866</v>
      </c>
      <c r="AY983" s="7" t="e">
        <v>#N/A</v>
      </c>
      <c r="AZ983" s="7">
        <v>75.899826199357662</v>
      </c>
      <c r="BA983" s="7">
        <v>-2.9998261993576563</v>
      </c>
      <c r="BU983" t="b">
        <v>1</v>
      </c>
      <c r="BW983">
        <v>1</v>
      </c>
      <c r="BX983">
        <v>1</v>
      </c>
      <c r="BY983">
        <v>128</v>
      </c>
      <c r="BZ983">
        <v>5.91</v>
      </c>
      <c r="CA983">
        <v>180.37870340000001</v>
      </c>
    </row>
    <row r="984" spans="40:79" x14ac:dyDescent="0.25">
      <c r="AN984" t="str">
        <v>Grenada</v>
      </c>
      <c r="AO984" s="7">
        <v>72.599999999999994</v>
      </c>
      <c r="AP984" s="7">
        <v>69.844806412765593</v>
      </c>
      <c r="AQ984" s="7">
        <v>2.7551935872344018</v>
      </c>
      <c r="AR984" s="7">
        <v>1.162553631565433E-3</v>
      </c>
      <c r="AS984" s="7">
        <v>0.44962910591662975</v>
      </c>
      <c r="AT984" s="7">
        <v>4.7060551310529326E-5</v>
      </c>
      <c r="AU984" s="7">
        <v>-0.36344757698770308</v>
      </c>
      <c r="AV984" s="7">
        <v>-0.10562353337621351</v>
      </c>
      <c r="AW984" s="7">
        <v>0.67054388813606358</v>
      </c>
      <c r="AX984" s="7">
        <v>2.7584003756083768</v>
      </c>
      <c r="AY984" s="7" t="e">
        <v>#N/A</v>
      </c>
      <c r="AZ984" s="7">
        <v>69.844806412765593</v>
      </c>
      <c r="BA984" s="7">
        <v>2.7551935872344018</v>
      </c>
      <c r="BU984" t="b">
        <v>1</v>
      </c>
      <c r="BW984">
        <v>1</v>
      </c>
      <c r="BX984">
        <v>1</v>
      </c>
      <c r="BY984">
        <v>13</v>
      </c>
      <c r="BZ984">
        <v>7.71</v>
      </c>
      <c r="CA984">
        <v>158.25760249999999</v>
      </c>
    </row>
    <row r="985" spans="40:79" x14ac:dyDescent="0.25">
      <c r="AN985" t="str">
        <v>Grenada</v>
      </c>
      <c r="AO985" s="7">
        <v>72.400000000000006</v>
      </c>
      <c r="AP985" s="7">
        <v>69.860514689624509</v>
      </c>
      <c r="AQ985" s="7">
        <v>2.5394853103754969</v>
      </c>
      <c r="AR985" s="7">
        <v>1.3238838146760162E-3</v>
      </c>
      <c r="AS985" s="7">
        <v>0.41446043530211241</v>
      </c>
      <c r="AT985" s="7">
        <v>4.5542971402599606E-5</v>
      </c>
      <c r="AU985" s="7">
        <v>-0.36344757698770308</v>
      </c>
      <c r="AV985" s="7">
        <v>-0.10499037257715872</v>
      </c>
      <c r="AW985" s="7">
        <v>0.6437860167028423</v>
      </c>
      <c r="AX985" s="7">
        <v>2.5428517506513044</v>
      </c>
      <c r="AY985" s="7" t="e">
        <v>#N/A</v>
      </c>
      <c r="AZ985" s="7">
        <v>69.860514689624509</v>
      </c>
      <c r="BA985" s="7">
        <v>2.5394853103754969</v>
      </c>
      <c r="BU985" t="b">
        <v>1</v>
      </c>
      <c r="BW985">
        <v>1</v>
      </c>
      <c r="BX985">
        <v>1</v>
      </c>
      <c r="BY985">
        <v>127</v>
      </c>
      <c r="BZ985">
        <v>8.14</v>
      </c>
      <c r="CA985">
        <v>198.94875999999999</v>
      </c>
    </row>
    <row r="986" spans="40:79" x14ac:dyDescent="0.25">
      <c r="AN986" t="str">
        <v>Grenada</v>
      </c>
      <c r="AO986" s="7">
        <v>72.099999999999994</v>
      </c>
      <c r="AP986" s="7">
        <v>70.243325500093874</v>
      </c>
      <c r="AQ986" s="7">
        <v>1.85667449990612</v>
      </c>
      <c r="AR986" s="7">
        <v>1.4733794911068949E-3</v>
      </c>
      <c r="AS986" s="7">
        <v>0.30304397542087602</v>
      </c>
      <c r="AT986" s="7">
        <v>2.7101684024045075E-5</v>
      </c>
      <c r="AU986" s="7">
        <v>-0.36344757698770308</v>
      </c>
      <c r="AV986" s="7">
        <v>-0.1048786674458765</v>
      </c>
      <c r="AW986" s="7">
        <v>0.55049430098855334</v>
      </c>
      <c r="AX986" s="7">
        <v>1.8594141225397447</v>
      </c>
      <c r="AY986" s="7" t="e">
        <v>#N/A</v>
      </c>
      <c r="AZ986" s="7">
        <v>70.243325500093874</v>
      </c>
      <c r="BA986" s="7">
        <v>1.85667449990612</v>
      </c>
      <c r="BU986" t="b">
        <v>1</v>
      </c>
      <c r="BW986">
        <v>1</v>
      </c>
      <c r="BX986">
        <v>1</v>
      </c>
      <c r="BY986">
        <v>132</v>
      </c>
      <c r="BZ986">
        <v>7.24</v>
      </c>
      <c r="CA986">
        <v>194.1732658</v>
      </c>
    </row>
    <row r="987" spans="40:79" x14ac:dyDescent="0.25">
      <c r="AN987" t="str">
        <v>Grenada</v>
      </c>
      <c r="AO987" s="7">
        <v>71.900000000000006</v>
      </c>
      <c r="AP987" s="7">
        <v>69.805034228419785</v>
      </c>
      <c r="AQ987" s="7">
        <v>2.0949657715802203</v>
      </c>
      <c r="AR987" s="7">
        <v>1.5584036308305387E-3</v>
      </c>
      <c r="AS987" s="7">
        <v>0.3419521229343308</v>
      </c>
      <c r="AT987" s="7">
        <v>3.6502103286747757E-5</v>
      </c>
      <c r="AU987" s="7">
        <v>-0.36344757698770308</v>
      </c>
      <c r="AV987" s="7">
        <v>-0.10476784866168014</v>
      </c>
      <c r="AW987" s="7">
        <v>0.58476672522838613</v>
      </c>
      <c r="AX987" s="7">
        <v>2.0982356696661659</v>
      </c>
      <c r="AY987" s="7" t="e">
        <v>#N/A</v>
      </c>
      <c r="AZ987" s="7">
        <v>69.805034228419785</v>
      </c>
      <c r="BA987" s="7">
        <v>2.0949657715802203</v>
      </c>
      <c r="BU987" t="b">
        <v>1</v>
      </c>
      <c r="BW987">
        <v>1</v>
      </c>
      <c r="BX987">
        <v>1</v>
      </c>
      <c r="BY987">
        <v>133</v>
      </c>
      <c r="BZ987">
        <v>6.66</v>
      </c>
      <c r="CA987">
        <v>18.5314303</v>
      </c>
    </row>
    <row r="988" spans="40:79" x14ac:dyDescent="0.25">
      <c r="AN988" t="str">
        <v>Grenada</v>
      </c>
      <c r="AO988" s="7">
        <v>71.7</v>
      </c>
      <c r="AP988" s="7">
        <v>70.017970613107849</v>
      </c>
      <c r="AQ988" s="7">
        <v>1.6820293868921539</v>
      </c>
      <c r="AR988" s="7">
        <v>1.5212088967116149E-3</v>
      </c>
      <c r="AS988" s="7">
        <v>0.27454520468957166</v>
      </c>
      <c r="AT988" s="7">
        <v>2.2967183121091447E-5</v>
      </c>
      <c r="AU988" s="7">
        <v>-0.36344757698770308</v>
      </c>
      <c r="AV988" s="7">
        <v>-0.10456903015380808</v>
      </c>
      <c r="AW988" s="7">
        <v>0.52397061433783831</v>
      </c>
      <c r="AX988" s="7">
        <v>1.6845920032348038</v>
      </c>
      <c r="AY988" s="7" t="e">
        <v>#N/A</v>
      </c>
      <c r="AZ988" s="7">
        <v>70.017970613107849</v>
      </c>
      <c r="BA988" s="7">
        <v>1.6820293868921539</v>
      </c>
      <c r="BU988" t="b">
        <v>1</v>
      </c>
      <c r="BW988">
        <v>1</v>
      </c>
      <c r="BX988">
        <v>1</v>
      </c>
      <c r="BY988">
        <v>128</v>
      </c>
      <c r="BZ988">
        <v>7.17</v>
      </c>
      <c r="CA988">
        <v>151.76256699999999</v>
      </c>
    </row>
    <row r="989" spans="40:79" x14ac:dyDescent="0.25">
      <c r="AN989" t="str">
        <v>Grenada</v>
      </c>
      <c r="AO989" s="7">
        <v>71.5</v>
      </c>
      <c r="AP989" s="7">
        <v>69.499949106676866</v>
      </c>
      <c r="AQ989" s="7">
        <v>2.0000508933231345</v>
      </c>
      <c r="AR989" s="7">
        <v>1.4514905774869941E-3</v>
      </c>
      <c r="AS989" s="7">
        <v>0.32644210422254571</v>
      </c>
      <c r="AT989" s="7">
        <v>3.0980426058435377E-5</v>
      </c>
      <c r="AU989" s="7">
        <v>-0.36344757698770308</v>
      </c>
      <c r="AV989" s="7">
        <v>-0.10415323936378676</v>
      </c>
      <c r="AW989" s="7">
        <v>0.57135112166035495</v>
      </c>
      <c r="AX989" s="7">
        <v>2.002958168231423</v>
      </c>
      <c r="AY989" s="7" t="e">
        <v>#N/A</v>
      </c>
      <c r="AZ989" s="7">
        <v>69.499949106676866</v>
      </c>
      <c r="BA989" s="7">
        <v>2.0000508933231345</v>
      </c>
      <c r="BU989" t="b">
        <v>1</v>
      </c>
      <c r="BW989">
        <v>1</v>
      </c>
      <c r="BX989">
        <v>1</v>
      </c>
      <c r="BY989">
        <v>12</v>
      </c>
      <c r="BZ989">
        <v>8.65</v>
      </c>
      <c r="CA989">
        <v>106.164686</v>
      </c>
    </row>
    <row r="990" spans="40:79" x14ac:dyDescent="0.25">
      <c r="AN990" t="str">
        <v>Grenada</v>
      </c>
      <c r="AO990" s="7">
        <v>73</v>
      </c>
      <c r="AP990" s="7">
        <v>68.550664908738028</v>
      </c>
      <c r="AQ990" s="7">
        <v>4.4493350912619718</v>
      </c>
      <c r="AR990" s="7">
        <v>1.3144197290250749E-3</v>
      </c>
      <c r="AS990" s="7">
        <v>0.72615683715724777</v>
      </c>
      <c r="AT990" s="7">
        <v>1.3880213526806603E-4</v>
      </c>
      <c r="AU990" s="7">
        <v>-0.36344757698770308</v>
      </c>
      <c r="AV990" s="7">
        <v>-0.10305622938420743</v>
      </c>
      <c r="AW990" s="7">
        <v>0.85214836569534524</v>
      </c>
      <c r="AX990" s="7">
        <v>4.4551910823171461</v>
      </c>
      <c r="AY990" s="7" t="e">
        <v>#N/A</v>
      </c>
      <c r="AZ990" s="7">
        <v>68.550664908738028</v>
      </c>
      <c r="BA990" s="7">
        <v>4.4493350912619718</v>
      </c>
      <c r="BU990" t="b">
        <v>1</v>
      </c>
      <c r="BW990">
        <v>1</v>
      </c>
      <c r="BX990">
        <v>1</v>
      </c>
      <c r="BY990">
        <v>126</v>
      </c>
      <c r="BZ990">
        <v>6.18</v>
      </c>
      <c r="CA990">
        <v>110.11382860000001</v>
      </c>
    </row>
    <row r="991" spans="40:79" x14ac:dyDescent="0.25">
      <c r="AN991" t="str">
        <v>Grenada</v>
      </c>
      <c r="AO991" s="7">
        <v>71.099999999999994</v>
      </c>
      <c r="AP991" s="7">
        <v>69.656164335278817</v>
      </c>
      <c r="AQ991" s="7">
        <v>1.4438356647211776</v>
      </c>
      <c r="AR991" s="7">
        <v>1.8395751066344025E-3</v>
      </c>
      <c r="AS991" s="7">
        <v>0.23570418706066101</v>
      </c>
      <c r="AT991" s="7">
        <v>2.0477727881511667E-5</v>
      </c>
      <c r="AU991" s="7">
        <v>-0.36344757698770308</v>
      </c>
      <c r="AV991" s="7">
        <v>-0.10291846386921592</v>
      </c>
      <c r="AW991" s="7">
        <v>0.48549375594405025</v>
      </c>
      <c r="AX991" s="7">
        <v>1.4464966038654796</v>
      </c>
      <c r="AY991" s="7" t="e">
        <v>#N/A</v>
      </c>
      <c r="AZ991" s="7">
        <v>69.656164335278817</v>
      </c>
      <c r="BA991" s="7">
        <v>1.4438356647211776</v>
      </c>
      <c r="BU991" t="b">
        <v>1</v>
      </c>
      <c r="BW991">
        <v>1</v>
      </c>
      <c r="BX991">
        <v>1</v>
      </c>
      <c r="BY991">
        <v>128</v>
      </c>
      <c r="BZ991">
        <v>4.7</v>
      </c>
      <c r="CA991">
        <v>9.4448754150000003</v>
      </c>
    </row>
    <row r="992" spans="40:79" x14ac:dyDescent="0.25">
      <c r="AN992" t="str">
        <v>Grenada</v>
      </c>
      <c r="AO992" s="7">
        <v>79</v>
      </c>
      <c r="AP992" s="7">
        <v>70.151513188988687</v>
      </c>
      <c r="AQ992" s="7">
        <v>8.8484868110113126</v>
      </c>
      <c r="AR992" s="7">
        <v>2.251247307592115E-3</v>
      </c>
      <c r="AS992" s="7">
        <v>1.4448012767215932</v>
      </c>
      <c r="AT992" s="7">
        <v>9.4199422874713325E-4</v>
      </c>
      <c r="AU992" s="7">
        <v>-0.35367403844381051</v>
      </c>
      <c r="AV992" s="7">
        <v>-0.1028852000721162</v>
      </c>
      <c r="AW992" s="7">
        <v>1.201998867188149</v>
      </c>
      <c r="AX992" s="7">
        <v>8.8684518894499469</v>
      </c>
      <c r="AY992" s="7" t="e">
        <v>#N/A</v>
      </c>
      <c r="AZ992" s="7">
        <v>70.151513188988687</v>
      </c>
      <c r="BA992" s="7">
        <v>8.8484868110113126</v>
      </c>
      <c r="BU992" t="b">
        <v>1</v>
      </c>
      <c r="BW992">
        <v>1</v>
      </c>
      <c r="BX992">
        <v>1</v>
      </c>
      <c r="BY992">
        <v>134</v>
      </c>
      <c r="BZ992">
        <v>3.74</v>
      </c>
      <c r="CA992">
        <v>7.1325647679999999</v>
      </c>
    </row>
    <row r="993" spans="40:79" x14ac:dyDescent="0.25">
      <c r="AN993" t="str">
        <v>Grenada</v>
      </c>
      <c r="AO993" s="7">
        <v>77</v>
      </c>
      <c r="AP993" s="7">
        <v>69.383492629923339</v>
      </c>
      <c r="AQ993" s="7">
        <v>7.6165073700766612</v>
      </c>
      <c r="AR993" s="7">
        <v>1.7759511177415648E-3</v>
      </c>
      <c r="AS993" s="7">
        <v>1.2433447302916618</v>
      </c>
      <c r="AT993" s="7">
        <v>5.5006763298696276E-4</v>
      </c>
      <c r="AU993" s="7">
        <v>-0.35367403844381051</v>
      </c>
      <c r="AV993" s="7">
        <v>-0.10190959705742479</v>
      </c>
      <c r="AW993" s="7">
        <v>1.1150536894211247</v>
      </c>
      <c r="AX993" s="7">
        <v>7.6300579800748078</v>
      </c>
      <c r="AY993" s="7" t="e">
        <v>#N/A</v>
      </c>
      <c r="AZ993" s="7">
        <v>69.383492629923339</v>
      </c>
      <c r="BA993" s="7">
        <v>7.6165073700766612</v>
      </c>
      <c r="BU993" t="b">
        <v>1</v>
      </c>
      <c r="BW993">
        <v>1</v>
      </c>
      <c r="BX993">
        <v>1</v>
      </c>
      <c r="BY993">
        <v>132</v>
      </c>
      <c r="BZ993">
        <v>3.36</v>
      </c>
      <c r="CA993">
        <v>70.541852520000006</v>
      </c>
    </row>
    <row r="994" spans="40:79" x14ac:dyDescent="0.25">
      <c r="AN994" t="str">
        <v>Grenada</v>
      </c>
      <c r="AO994" s="7">
        <v>74</v>
      </c>
      <c r="AP994" s="7">
        <v>69.490039546191312</v>
      </c>
      <c r="AQ994" s="7">
        <v>4.5099604538086879</v>
      </c>
      <c r="AR994" s="7">
        <v>1.6519720460906446E-3</v>
      </c>
      <c r="AS994" s="7">
        <v>0.73617566468564732</v>
      </c>
      <c r="AT994" s="7">
        <v>1.7935506250415441E-4</v>
      </c>
      <c r="AU994" s="7">
        <v>-0.35367403844381051</v>
      </c>
      <c r="AV994" s="7">
        <v>-0.10164215368552554</v>
      </c>
      <c r="AW994" s="7">
        <v>0.85800679757543141</v>
      </c>
      <c r="AX994" s="7">
        <v>4.5174231105076101</v>
      </c>
      <c r="AY994" s="7" t="e">
        <v>#N/A</v>
      </c>
      <c r="AZ994" s="7">
        <v>69.490039546191312</v>
      </c>
      <c r="BA994" s="7">
        <v>4.5099604538086879</v>
      </c>
      <c r="BU994" t="b">
        <v>1</v>
      </c>
      <c r="BW994">
        <v>1</v>
      </c>
      <c r="BX994">
        <v>1</v>
      </c>
      <c r="BY994">
        <v>142</v>
      </c>
      <c r="BZ994">
        <v>2.72</v>
      </c>
      <c r="CA994">
        <v>60.558182909999999</v>
      </c>
    </row>
    <row r="995" spans="40:79" x14ac:dyDescent="0.25">
      <c r="AN995" t="str">
        <v>Guatemala</v>
      </c>
      <c r="AO995" s="7">
        <v>71.7</v>
      </c>
      <c r="AP995" s="7">
        <v>66.415250164401101</v>
      </c>
      <c r="AQ995" s="7">
        <v>5.2847498355989018</v>
      </c>
      <c r="AR995" s="7">
        <v>5.5259565194924374E-4</v>
      </c>
      <c r="AS995" s="7">
        <v>0.86217250180612792</v>
      </c>
      <c r="AT995" s="7">
        <v>8.2198870376781039E-5</v>
      </c>
      <c r="AU995" s="7">
        <v>-0.35367403844381051</v>
      </c>
      <c r="AV995" s="7">
        <v>-0.10132565836111256</v>
      </c>
      <c r="AW995" s="7">
        <v>0.92853244520917411</v>
      </c>
      <c r="AX995" s="7">
        <v>5.2876717800334827</v>
      </c>
      <c r="AY995" s="7" t="e">
        <v>#N/A</v>
      </c>
      <c r="AZ995" s="7">
        <v>66.415250164401101</v>
      </c>
      <c r="BA995" s="7">
        <v>5.2847498355989018</v>
      </c>
      <c r="BU995" t="b">
        <v>1</v>
      </c>
      <c r="BW995">
        <v>1</v>
      </c>
      <c r="BX995">
        <v>1</v>
      </c>
      <c r="BY995">
        <v>121</v>
      </c>
      <c r="BZ995">
        <v>2.76</v>
      </c>
      <c r="CA995">
        <v>57.103188250000002</v>
      </c>
    </row>
    <row r="996" spans="40:79" x14ac:dyDescent="0.25">
      <c r="AN996" t="str">
        <v>Guatemala</v>
      </c>
      <c r="AO996" s="7">
        <v>71.400000000000006</v>
      </c>
      <c r="AP996" s="7">
        <v>66.299472610653012</v>
      </c>
      <c r="AQ996" s="7">
        <v>5.1005273893469933</v>
      </c>
      <c r="AR996" s="7">
        <v>5.4153456464319698E-4</v>
      </c>
      <c r="AS996" s="7">
        <v>0.83211320546913514</v>
      </c>
      <c r="AT996" s="7">
        <v>7.5033681410770472E-5</v>
      </c>
      <c r="AU996" s="7">
        <v>-0.35367403844381051</v>
      </c>
      <c r="AV996" s="7">
        <v>-9.9824935181459809E-2</v>
      </c>
      <c r="AW996" s="7">
        <v>0.91220239282142601</v>
      </c>
      <c r="AX996" s="7">
        <v>5.1032909978157432</v>
      </c>
      <c r="AY996" s="7" t="e">
        <v>#N/A</v>
      </c>
      <c r="AZ996" s="7">
        <v>66.299472610653012</v>
      </c>
      <c r="BA996" s="7">
        <v>5.1005273893469933</v>
      </c>
      <c r="BU996" t="b">
        <v>1</v>
      </c>
      <c r="BW996">
        <v>1</v>
      </c>
      <c r="BX996">
        <v>1</v>
      </c>
      <c r="BY996">
        <v>129</v>
      </c>
      <c r="BZ996">
        <v>3.28</v>
      </c>
      <c r="CA996">
        <v>47.817041830000001</v>
      </c>
    </row>
    <row r="997" spans="40:79" x14ac:dyDescent="0.25">
      <c r="AN997" t="str">
        <v>Guatemala</v>
      </c>
      <c r="AO997" s="7">
        <v>71.3</v>
      </c>
      <c r="AP997" s="7">
        <v>66.274040833779125</v>
      </c>
      <c r="AQ997" s="7">
        <v>5.025959166220872</v>
      </c>
      <c r="AR997" s="7">
        <v>5.2581205335444712E-4</v>
      </c>
      <c r="AS997" s="7">
        <v>0.8199415038112281</v>
      </c>
      <c r="AT997" s="7">
        <v>7.0738311727520329E-5</v>
      </c>
      <c r="AU997" s="7">
        <v>-0.35367403844381051</v>
      </c>
      <c r="AV997" s="7">
        <v>-9.7301387391035513E-2</v>
      </c>
      <c r="AW997" s="7">
        <v>0.90550621412071386</v>
      </c>
      <c r="AX997" s="7">
        <v>5.0286032664298981</v>
      </c>
      <c r="AY997" s="7" t="e">
        <v>#N/A</v>
      </c>
      <c r="AZ997" s="7">
        <v>66.274040833779125</v>
      </c>
      <c r="BA997" s="7">
        <v>5.025959166220872</v>
      </c>
      <c r="BU997" t="b">
        <v>0</v>
      </c>
      <c r="BW997">
        <v>1</v>
      </c>
      <c r="BX997">
        <v>0</v>
      </c>
      <c r="BY997">
        <v>68</v>
      </c>
      <c r="BZ997">
        <v>0</v>
      </c>
      <c r="CA997">
        <v>0</v>
      </c>
    </row>
    <row r="998" spans="40:79" x14ac:dyDescent="0.25">
      <c r="AN998" t="str">
        <v>Guatemala</v>
      </c>
      <c r="AO998" s="7">
        <v>71.099999999999994</v>
      </c>
      <c r="AP998" s="7">
        <v>66.133139033159978</v>
      </c>
      <c r="AQ998" s="7">
        <v>4.9668609668400165</v>
      </c>
      <c r="AR998" s="7">
        <v>5.1259283872178915E-4</v>
      </c>
      <c r="AS998" s="7">
        <v>0.81029478830409263</v>
      </c>
      <c r="AT998" s="7">
        <v>6.7345920707675221E-5</v>
      </c>
      <c r="AU998" s="7">
        <v>-0.35367403844381051</v>
      </c>
      <c r="AV998" s="7">
        <v>-9.621294918355619E-2</v>
      </c>
      <c r="AW998" s="7">
        <v>0.90016375638218882</v>
      </c>
      <c r="AX998" s="7">
        <v>4.969408249921611</v>
      </c>
      <c r="AY998" s="7" t="e">
        <v>#N/A</v>
      </c>
      <c r="AZ998" s="7">
        <v>66.133139033159978</v>
      </c>
      <c r="BA998" s="7">
        <v>4.9668609668400165</v>
      </c>
      <c r="BU998" t="b">
        <v>1</v>
      </c>
      <c r="BW998">
        <v>1</v>
      </c>
      <c r="BX998">
        <v>0</v>
      </c>
      <c r="BY998">
        <v>69</v>
      </c>
      <c r="BZ998">
        <v>11.03</v>
      </c>
      <c r="CA998">
        <v>941.75629089999995</v>
      </c>
    </row>
    <row r="999" spans="40:79" x14ac:dyDescent="0.25">
      <c r="AN999" t="str">
        <v>Guatemala</v>
      </c>
      <c r="AO999" s="7">
        <v>77</v>
      </c>
      <c r="AP999" s="7">
        <v>65.983743662864512</v>
      </c>
      <c r="AQ999" s="7">
        <v>11.016256337135488</v>
      </c>
      <c r="AR999" s="7">
        <v>5.1585478891763678E-4</v>
      </c>
      <c r="AS999" s="7">
        <v>1.7971974094827279</v>
      </c>
      <c r="AT999" s="7">
        <v>3.3340577713051488E-4</v>
      </c>
      <c r="AU999" s="7">
        <v>-0.35367403844381051</v>
      </c>
      <c r="AV999" s="7">
        <v>-9.5212716092921812E-2</v>
      </c>
      <c r="AW999" s="7">
        <v>1.3405959158086107</v>
      </c>
      <c r="AX999" s="7">
        <v>11.021942058729657</v>
      </c>
      <c r="AY999" s="7" t="e">
        <v>#N/A</v>
      </c>
      <c r="AZ999" s="7">
        <v>65.983743662864512</v>
      </c>
      <c r="BA999" s="7">
        <v>11.016256337135488</v>
      </c>
      <c r="BU999" t="b">
        <v>1</v>
      </c>
      <c r="BW999">
        <v>1</v>
      </c>
      <c r="BX999">
        <v>0</v>
      </c>
      <c r="BY999">
        <v>71</v>
      </c>
      <c r="BZ999">
        <v>10.94</v>
      </c>
      <c r="CA999">
        <v>895.87795029999995</v>
      </c>
    </row>
    <row r="1000" spans="40:79" x14ac:dyDescent="0.25">
      <c r="AN1000" t="str">
        <v>Guatemala</v>
      </c>
      <c r="AO1000" s="7">
        <v>76</v>
      </c>
      <c r="AP1000" s="7">
        <v>65.896353686047576</v>
      </c>
      <c r="AQ1000" s="7">
        <v>10.103646313952424</v>
      </c>
      <c r="AR1000" s="7">
        <v>5.1752758293118623E-4</v>
      </c>
      <c r="AS1000" s="7">
        <v>1.6483151464000623</v>
      </c>
      <c r="AT1000" s="7">
        <v>2.8136418403713393E-4</v>
      </c>
      <c r="AU1000" s="7">
        <v>-0.35367403844381051</v>
      </c>
      <c r="AV1000" s="7">
        <v>-9.4647389224355588E-2</v>
      </c>
      <c r="AW1000" s="7">
        <v>1.2838672619862468</v>
      </c>
      <c r="AX1000" s="7">
        <v>10.108877937117368</v>
      </c>
      <c r="AY1000" s="7" t="e">
        <v>#N/A</v>
      </c>
      <c r="AZ1000" s="7">
        <v>65.896353686047576</v>
      </c>
      <c r="BA1000" s="7">
        <v>10.103646313952424</v>
      </c>
      <c r="BU1000" t="b">
        <v>1</v>
      </c>
      <c r="BW1000">
        <v>1</v>
      </c>
      <c r="BX1000">
        <v>0</v>
      </c>
      <c r="BY1000">
        <v>71</v>
      </c>
      <c r="BZ1000">
        <v>11.18</v>
      </c>
      <c r="CA1000">
        <v>839.91332</v>
      </c>
    </row>
    <row r="1001" spans="40:79" x14ac:dyDescent="0.25">
      <c r="AN1001" t="str">
        <v>Guatemala</v>
      </c>
      <c r="AO1001" s="7">
        <v>79</v>
      </c>
      <c r="AP1001" s="7">
        <v>73.876165745447778</v>
      </c>
      <c r="AQ1001" s="7">
        <v>5.1238342545522215</v>
      </c>
      <c r="AR1001" s="7">
        <v>1.1996262955301222E-3</v>
      </c>
      <c r="AS1001" s="7">
        <v>0.83619088719329548</v>
      </c>
      <c r="AT1001" s="7">
        <v>1.6796087827510947E-4</v>
      </c>
      <c r="AU1001" s="7">
        <v>-0.35367403844381051</v>
      </c>
      <c r="AV1001" s="7">
        <v>-9.4079294818031706E-2</v>
      </c>
      <c r="AW1001" s="7">
        <v>0.91443473643190931</v>
      </c>
      <c r="AX1001" s="7">
        <v>5.1299883234407835</v>
      </c>
      <c r="AY1001" s="7" t="e">
        <v>#N/A</v>
      </c>
      <c r="AZ1001" s="7">
        <v>73.876165745447778</v>
      </c>
      <c r="BA1001" s="7">
        <v>5.1238342545522215</v>
      </c>
      <c r="BU1001" t="b">
        <v>1</v>
      </c>
      <c r="BW1001">
        <v>1</v>
      </c>
      <c r="BX1001">
        <v>0</v>
      </c>
      <c r="BY1001">
        <v>74</v>
      </c>
      <c r="BZ1001">
        <v>11.2</v>
      </c>
      <c r="CA1001">
        <v>869.79073500000004</v>
      </c>
    </row>
    <row r="1002" spans="40:79" x14ac:dyDescent="0.25">
      <c r="AN1002" t="str">
        <v>Guatemala</v>
      </c>
      <c r="AO1002" s="7">
        <v>75</v>
      </c>
      <c r="AP1002" s="7">
        <v>66.221304579020597</v>
      </c>
      <c r="AQ1002" s="7">
        <v>8.7786954209794033</v>
      </c>
      <c r="AR1002" s="7">
        <v>4.8894160959972986E-4</v>
      </c>
      <c r="AS1002" s="7">
        <v>1.4321413532729173</v>
      </c>
      <c r="AT1002" s="7">
        <v>2.0066478337578175E-4</v>
      </c>
      <c r="AU1002" s="7">
        <v>-0.34393416802692633</v>
      </c>
      <c r="AV1002" s="7">
        <v>-9.3586025001937315E-2</v>
      </c>
      <c r="AW1002" s="7">
        <v>1.1967210841599296</v>
      </c>
      <c r="AX1002" s="7">
        <v>8.7829897901444944</v>
      </c>
      <c r="AY1002" s="7" t="e">
        <v>#N/A</v>
      </c>
      <c r="AZ1002" s="7">
        <v>66.221304579020597</v>
      </c>
      <c r="BA1002" s="7">
        <v>8.7786954209794033</v>
      </c>
      <c r="BU1002" t="b">
        <v>1</v>
      </c>
      <c r="BW1002">
        <v>1</v>
      </c>
      <c r="BX1002">
        <v>0</v>
      </c>
      <c r="BY1002">
        <v>76</v>
      </c>
      <c r="BZ1002">
        <v>11.2</v>
      </c>
      <c r="CA1002">
        <v>7584.078579</v>
      </c>
    </row>
    <row r="1003" spans="40:79" x14ac:dyDescent="0.25">
      <c r="AN1003" t="str">
        <v>Guatemala</v>
      </c>
      <c r="AO1003" s="7">
        <v>69.7</v>
      </c>
      <c r="AP1003" s="7">
        <v>73.645365930705765</v>
      </c>
      <c r="AQ1003" s="7">
        <v>-3.945365930705762</v>
      </c>
      <c r="AR1003" s="7">
        <v>1.1479220160898222E-3</v>
      </c>
      <c r="AS1003" s="7">
        <v>-0.64385253047443414</v>
      </c>
      <c r="AT1003" s="7">
        <v>9.5282691711916437E-5</v>
      </c>
      <c r="AU1003" s="7">
        <v>-0.34393416802692633</v>
      </c>
      <c r="AV1003" s="7">
        <v>-8.9804301313507709E-2</v>
      </c>
      <c r="AW1003" s="7">
        <v>0.80240421887876068</v>
      </c>
      <c r="AX1003" s="7">
        <v>-3.949900108001092</v>
      </c>
      <c r="AY1003" s="7" t="e">
        <v>#N/A</v>
      </c>
      <c r="AZ1003" s="7">
        <v>73.645365930705765</v>
      </c>
      <c r="BA1003" s="7">
        <v>-3.945365930705762</v>
      </c>
      <c r="BU1003" t="b">
        <v>1</v>
      </c>
      <c r="BW1003">
        <v>1</v>
      </c>
      <c r="BX1003">
        <v>0</v>
      </c>
      <c r="BY1003">
        <v>79</v>
      </c>
      <c r="BZ1003">
        <v>11.22</v>
      </c>
      <c r="CA1003">
        <v>7641.2706449999996</v>
      </c>
    </row>
    <row r="1004" spans="40:79" x14ac:dyDescent="0.25">
      <c r="AN1004" t="str">
        <v>Guatemala</v>
      </c>
      <c r="AO1004" s="7">
        <v>69.2</v>
      </c>
      <c r="AP1004" s="7">
        <v>73.267227245642118</v>
      </c>
      <c r="AQ1004" s="7">
        <v>-4.0672272456421155</v>
      </c>
      <c r="AR1004" s="7">
        <v>1.1445092706773921E-3</v>
      </c>
      <c r="AS1004" s="7">
        <v>-0.663738199832835</v>
      </c>
      <c r="AT1004" s="7">
        <v>1.0095789236344994E-4</v>
      </c>
      <c r="AU1004" s="7">
        <v>-0.34393416802692633</v>
      </c>
      <c r="AV1004" s="7">
        <v>-8.9084606705575928E-2</v>
      </c>
      <c r="AW1004" s="7">
        <v>0.81470129485157627</v>
      </c>
      <c r="AX1004" s="7">
        <v>-4.0718875587022065</v>
      </c>
      <c r="AY1004" s="7" t="e">
        <v>#N/A</v>
      </c>
      <c r="AZ1004" s="7">
        <v>73.267227245642118</v>
      </c>
      <c r="BA1004" s="7">
        <v>-4.0672272456421155</v>
      </c>
      <c r="BU1004" t="b">
        <v>1</v>
      </c>
      <c r="BW1004">
        <v>1</v>
      </c>
      <c r="BX1004">
        <v>0</v>
      </c>
      <c r="BY1004">
        <v>8</v>
      </c>
      <c r="BZ1004">
        <v>11.36</v>
      </c>
      <c r="CA1004">
        <v>8285.2646550000009</v>
      </c>
    </row>
    <row r="1005" spans="40:79" x14ac:dyDescent="0.25">
      <c r="AN1005" t="str">
        <v>Guatemala</v>
      </c>
      <c r="AO1005" s="7">
        <v>69.599999999999994</v>
      </c>
      <c r="AP1005" s="7">
        <v>73.747130828776264</v>
      </c>
      <c r="AQ1005" s="7">
        <v>-4.1471308287762696</v>
      </c>
      <c r="AR1005" s="7">
        <v>1.1755638630722431E-3</v>
      </c>
      <c r="AS1005" s="7">
        <v>-0.6767883314759443</v>
      </c>
      <c r="AT1005" s="7">
        <v>1.0781837675277517E-4</v>
      </c>
      <c r="AU1005" s="7">
        <v>-0.34393416802692633</v>
      </c>
      <c r="AV1005" s="7">
        <v>-8.9031983811373366E-2</v>
      </c>
      <c r="AW1005" s="7">
        <v>0.82267146022938242</v>
      </c>
      <c r="AX1005" s="7">
        <v>-4.1520117837883417</v>
      </c>
      <c r="AY1005" s="7" t="e">
        <v>#N/A</v>
      </c>
      <c r="AZ1005" s="7">
        <v>73.747130828776264</v>
      </c>
      <c r="BA1005" s="7">
        <v>-4.1471308287762696</v>
      </c>
      <c r="BU1005" t="b">
        <v>1</v>
      </c>
      <c r="BW1005">
        <v>1</v>
      </c>
      <c r="BX1005">
        <v>0</v>
      </c>
      <c r="BY1005">
        <v>82</v>
      </c>
      <c r="BZ1005">
        <v>11.5</v>
      </c>
      <c r="CA1005">
        <v>7777.5563529999999</v>
      </c>
    </row>
    <row r="1006" spans="40:79" x14ac:dyDescent="0.25">
      <c r="AN1006" t="str">
        <v>Guatemala</v>
      </c>
      <c r="AO1006" s="7">
        <v>69.400000000000006</v>
      </c>
      <c r="AP1006" s="7">
        <v>73.609161886321871</v>
      </c>
      <c r="AQ1006" s="7">
        <v>-4.2091618863218656</v>
      </c>
      <c r="AR1006" s="7">
        <v>1.1494376912042441E-3</v>
      </c>
      <c r="AS1006" s="7">
        <v>-0.68690246619602902</v>
      </c>
      <c r="AT1006" s="7">
        <v>1.0859380797723177E-4</v>
      </c>
      <c r="AU1006" s="7">
        <v>-0.34393416802692633</v>
      </c>
      <c r="AV1006" s="7">
        <v>-8.7825184993480604E-2</v>
      </c>
      <c r="AW1006" s="7">
        <v>0.82879579281993765</v>
      </c>
      <c r="AX1006" s="7">
        <v>-4.2140056232161367</v>
      </c>
      <c r="AY1006" s="7" t="e">
        <v>#N/A</v>
      </c>
      <c r="AZ1006" s="7">
        <v>73.609161886321871</v>
      </c>
      <c r="BA1006" s="7">
        <v>-4.2091618863218656</v>
      </c>
      <c r="BU1006" t="b">
        <v>1</v>
      </c>
      <c r="BW1006">
        <v>1</v>
      </c>
      <c r="BX1006">
        <v>0</v>
      </c>
      <c r="BY1006">
        <v>84</v>
      </c>
      <c r="BZ1006">
        <v>11.76</v>
      </c>
      <c r="CA1006">
        <v>6407.5359539999999</v>
      </c>
    </row>
    <row r="1007" spans="40:79" x14ac:dyDescent="0.25">
      <c r="AN1007" t="str">
        <v>Guatemala</v>
      </c>
      <c r="AO1007" s="7">
        <v>69.3</v>
      </c>
      <c r="AP1007" s="7">
        <v>73.59036634970461</v>
      </c>
      <c r="AQ1007" s="7">
        <v>-4.2903663497046125</v>
      </c>
      <c r="AR1007" s="7">
        <v>1.2011097023414694E-3</v>
      </c>
      <c r="AS1007" s="7">
        <v>-0.70017251343848175</v>
      </c>
      <c r="AT1007" s="7">
        <v>1.179083970164544E-4</v>
      </c>
      <c r="AU1007" s="7">
        <v>-0.34393416802692633</v>
      </c>
      <c r="AV1007" s="7">
        <v>-8.7480313181523883E-2</v>
      </c>
      <c r="AW1007" s="7">
        <v>0.83676311668146663</v>
      </c>
      <c r="AX1007" s="7">
        <v>-4.2955257473564199</v>
      </c>
      <c r="AY1007" s="7" t="e">
        <v>#N/A</v>
      </c>
      <c r="AZ1007" s="7">
        <v>73.59036634970461</v>
      </c>
      <c r="BA1007" s="7">
        <v>-4.2903663497046125</v>
      </c>
      <c r="BU1007" t="b">
        <v>1</v>
      </c>
      <c r="BW1007">
        <v>1</v>
      </c>
      <c r="BX1007">
        <v>0</v>
      </c>
      <c r="BY1007">
        <v>85</v>
      </c>
      <c r="BZ1007">
        <v>11.67</v>
      </c>
      <c r="CA1007">
        <v>6012.9258399999999</v>
      </c>
    </row>
    <row r="1008" spans="40:79" x14ac:dyDescent="0.25">
      <c r="AN1008" t="str">
        <v>Guatemala</v>
      </c>
      <c r="AO1008" s="7">
        <v>68.400000000000006</v>
      </c>
      <c r="AP1008" s="7">
        <v>65.33283652176452</v>
      </c>
      <c r="AQ1008" s="7">
        <v>3.0671634782354857</v>
      </c>
      <c r="AR1008" s="7">
        <v>4.9666363665703194E-4</v>
      </c>
      <c r="AS1008" s="7">
        <v>0.50037373574434663</v>
      </c>
      <c r="AT1008" s="7">
        <v>2.4882678219730234E-5</v>
      </c>
      <c r="AU1008" s="7">
        <v>-0.34393416802692633</v>
      </c>
      <c r="AV1008" s="7">
        <v>-8.6866947523417726E-2</v>
      </c>
      <c r="AW1008" s="7">
        <v>0.70737100290042043</v>
      </c>
      <c r="AX1008" s="7">
        <v>3.0686875837706054</v>
      </c>
      <c r="AY1008" s="7" t="e">
        <v>#N/A</v>
      </c>
      <c r="AZ1008" s="7">
        <v>65.33283652176452</v>
      </c>
      <c r="BA1008" s="7">
        <v>3.0671634782354857</v>
      </c>
      <c r="BU1008" t="b">
        <v>1</v>
      </c>
      <c r="BW1008">
        <v>1</v>
      </c>
      <c r="BX1008">
        <v>0</v>
      </c>
      <c r="BY1008">
        <v>86</v>
      </c>
      <c r="BZ1008">
        <v>11.83</v>
      </c>
      <c r="CA1008">
        <v>5842.3747649999996</v>
      </c>
    </row>
    <row r="1009" spans="40:79" x14ac:dyDescent="0.25">
      <c r="AN1009" t="str">
        <v>Guatemala</v>
      </c>
      <c r="AO1009" s="7">
        <v>67.7</v>
      </c>
      <c r="AP1009" s="7">
        <v>64.93555588860572</v>
      </c>
      <c r="AQ1009" s="7">
        <v>2.7644441113942833</v>
      </c>
      <c r="AR1009" s="7">
        <v>5.0737620996019509E-4</v>
      </c>
      <c r="AS1009" s="7">
        <v>0.45099084217166024</v>
      </c>
      <c r="AT1009" s="7">
        <v>2.0649804702431471E-5</v>
      </c>
      <c r="AU1009" s="7">
        <v>-0.34393416802692633</v>
      </c>
      <c r="AV1009" s="7">
        <v>-8.4520502543679751E-2</v>
      </c>
      <c r="AW1009" s="7">
        <v>0.67155851731004068</v>
      </c>
      <c r="AX1009" s="7">
        <v>2.7658474365839854</v>
      </c>
      <c r="AY1009" s="7" t="e">
        <v>#N/A</v>
      </c>
      <c r="AZ1009" s="7">
        <v>64.93555588860572</v>
      </c>
      <c r="BA1009" s="7">
        <v>2.7644441113942833</v>
      </c>
      <c r="BU1009" t="b">
        <v>1</v>
      </c>
      <c r="BW1009">
        <v>1</v>
      </c>
      <c r="BX1009">
        <v>0</v>
      </c>
      <c r="BY1009">
        <v>9</v>
      </c>
      <c r="BZ1009">
        <v>11.92</v>
      </c>
      <c r="CA1009">
        <v>582.61570280000001</v>
      </c>
    </row>
    <row r="1010" spans="40:79" x14ac:dyDescent="0.25">
      <c r="AN1010" t="str">
        <v>Guinea</v>
      </c>
      <c r="AO1010" s="7">
        <v>58.1</v>
      </c>
      <c r="AP1010" s="7">
        <v>60.372189157518555</v>
      </c>
      <c r="AQ1010" s="7">
        <v>-2.2721891575185538</v>
      </c>
      <c r="AR1010" s="7">
        <v>1.2061813278317032E-3</v>
      </c>
      <c r="AS1010" s="7">
        <v>-0.37081412236280226</v>
      </c>
      <c r="AT1010" s="7">
        <v>3.3210795808565031E-5</v>
      </c>
      <c r="AU1010" s="7">
        <v>-0.34393416802692633</v>
      </c>
      <c r="AV1010" s="7">
        <v>-8.3949031041710781E-2</v>
      </c>
      <c r="AW1010" s="7">
        <v>0.60894508977641182</v>
      </c>
      <c r="AX1010" s="7">
        <v>-2.2749331393933554</v>
      </c>
      <c r="AY1010" s="7" t="e">
        <v>#N/A</v>
      </c>
      <c r="AZ1010" s="7">
        <v>60.372189157518555</v>
      </c>
      <c r="BA1010" s="7">
        <v>-2.2721891575185538</v>
      </c>
      <c r="BU1010" t="b">
        <v>1</v>
      </c>
      <c r="BW1010">
        <v>1</v>
      </c>
      <c r="BX1010">
        <v>0</v>
      </c>
      <c r="BY1010">
        <v>91</v>
      </c>
      <c r="BZ1010">
        <v>12.25</v>
      </c>
      <c r="CA1010">
        <v>437.10596629999998</v>
      </c>
    </row>
    <row r="1011" spans="40:79" x14ac:dyDescent="0.25">
      <c r="AN1011" t="str">
        <v>Guinea</v>
      </c>
      <c r="AO1011" s="7">
        <v>58.8</v>
      </c>
      <c r="AP1011" s="7">
        <v>61.009581414304215</v>
      </c>
      <c r="AQ1011" s="7">
        <v>-2.2095814143042176</v>
      </c>
      <c r="AR1011" s="7">
        <v>1.1221479102719301E-3</v>
      </c>
      <c r="AS1011" s="7">
        <v>-0.36058156720177714</v>
      </c>
      <c r="AT1011" s="7">
        <v>2.9212905978813425E-5</v>
      </c>
      <c r="AU1011" s="7">
        <v>-0.34393416802692633</v>
      </c>
      <c r="AV1011" s="7">
        <v>-8.2623675888809381E-2</v>
      </c>
      <c r="AW1011" s="7">
        <v>0.60048444376334775</v>
      </c>
      <c r="AX1011" s="7">
        <v>-2.2120636769366806</v>
      </c>
      <c r="AY1011" s="7" t="e">
        <v>#N/A</v>
      </c>
      <c r="AZ1011" s="7">
        <v>61.009581414304215</v>
      </c>
      <c r="BA1011" s="7">
        <v>-2.2095814143042176</v>
      </c>
      <c r="BU1011" t="b">
        <v>1</v>
      </c>
      <c r="BW1011">
        <v>1</v>
      </c>
      <c r="BX1011">
        <v>0</v>
      </c>
      <c r="BY1011">
        <v>92</v>
      </c>
      <c r="BZ1011">
        <v>12.46</v>
      </c>
      <c r="CA1011">
        <v>4057.6373830000002</v>
      </c>
    </row>
    <row r="1012" spans="40:79" x14ac:dyDescent="0.25">
      <c r="AN1012" t="str">
        <v>Guinea</v>
      </c>
      <c r="AO1012" s="7">
        <v>58.4</v>
      </c>
      <c r="AP1012" s="7">
        <v>60.83173229849568</v>
      </c>
      <c r="AQ1012" s="7">
        <v>-2.4317322984956817</v>
      </c>
      <c r="AR1012" s="7">
        <v>1.1432261388238665E-3</v>
      </c>
      <c r="AS1012" s="7">
        <v>-0.3968385546477099</v>
      </c>
      <c r="AT1012" s="7">
        <v>3.6048453711651628E-5</v>
      </c>
      <c r="AU1012" s="7">
        <v>-0.34393416802692633</v>
      </c>
      <c r="AV1012" s="7">
        <v>-8.1403841983611516E-2</v>
      </c>
      <c r="AW1012" s="7">
        <v>0.62995123195983183</v>
      </c>
      <c r="AX1012" s="7">
        <v>-2.4345155002509404</v>
      </c>
      <c r="AY1012" s="7" t="e">
        <v>#N/A</v>
      </c>
      <c r="AZ1012" s="7">
        <v>60.83173229849568</v>
      </c>
      <c r="BA1012" s="7">
        <v>-2.4317322984956817</v>
      </c>
      <c r="BU1012" t="b">
        <v>1</v>
      </c>
      <c r="BW1012">
        <v>1</v>
      </c>
      <c r="BX1012">
        <v>0</v>
      </c>
      <c r="BY1012">
        <v>95</v>
      </c>
      <c r="BZ1012">
        <v>12.91</v>
      </c>
      <c r="CA1012">
        <v>4238.540035</v>
      </c>
    </row>
    <row r="1013" spans="40:79" x14ac:dyDescent="0.25">
      <c r="AN1013" t="str">
        <v>Guinea</v>
      </c>
      <c r="AO1013" s="7">
        <v>58.1</v>
      </c>
      <c r="AP1013" s="7">
        <v>72.418506744737115</v>
      </c>
      <c r="AQ1013" s="7">
        <v>-14.318506744737114</v>
      </c>
      <c r="AR1013" s="7">
        <v>1.4580625517769659E-3</v>
      </c>
      <c r="AS1013" s="7">
        <v>-2.3370299567495691</v>
      </c>
      <c r="AT1013" s="7">
        <v>1.5950283288622268E-3</v>
      </c>
      <c r="AU1013" s="7">
        <v>-0.33325782672955212</v>
      </c>
      <c r="AV1013" s="7">
        <v>-8.0716734461685397E-2</v>
      </c>
      <c r="AW1013" s="7">
        <v>1.5287347568331038</v>
      </c>
      <c r="AX1013" s="7">
        <v>-14.339414508045703</v>
      </c>
      <c r="AY1013" s="7" t="e">
        <v>#N/A</v>
      </c>
      <c r="AZ1013" s="7">
        <v>72.418506744737115</v>
      </c>
      <c r="BA1013" s="7">
        <v>-14.318506744737114</v>
      </c>
      <c r="BU1013" t="b">
        <v>0</v>
      </c>
      <c r="BW1013">
        <v>1</v>
      </c>
      <c r="BX1013">
        <v>1</v>
      </c>
      <c r="BY1013">
        <v>249</v>
      </c>
      <c r="BZ1013">
        <v>0</v>
      </c>
      <c r="CA1013">
        <v>0</v>
      </c>
    </row>
    <row r="1014" spans="40:79" x14ac:dyDescent="0.25">
      <c r="AN1014" t="str">
        <v>Guinea</v>
      </c>
      <c r="AO1014" s="7">
        <v>57.8</v>
      </c>
      <c r="AP1014" s="7">
        <v>60.785999822566687</v>
      </c>
      <c r="AQ1014" s="7">
        <v>-2.9859998225666899</v>
      </c>
      <c r="AR1014" s="7">
        <v>1.1155757843350996E-3</v>
      </c>
      <c r="AS1014" s="7">
        <v>-0.48728367584257659</v>
      </c>
      <c r="AT1014" s="7">
        <v>5.30368299749443E-5</v>
      </c>
      <c r="AU1014" s="7">
        <v>-0.33325782672955212</v>
      </c>
      <c r="AV1014" s="7">
        <v>-8.0641212082703889E-2</v>
      </c>
      <c r="AW1014" s="7">
        <v>0.6980570720525483</v>
      </c>
      <c r="AX1014" s="7">
        <v>-2.989334651915641</v>
      </c>
      <c r="AY1014" s="7" t="e">
        <v>#N/A</v>
      </c>
      <c r="AZ1014" s="7">
        <v>60.785999822566687</v>
      </c>
      <c r="BA1014" s="7">
        <v>-2.9859998225666899</v>
      </c>
      <c r="BU1014" t="b">
        <v>1</v>
      </c>
      <c r="BW1014">
        <v>1</v>
      </c>
      <c r="BX1014">
        <v>1</v>
      </c>
      <c r="BY1014">
        <v>253</v>
      </c>
      <c r="BZ1014">
        <v>0.01</v>
      </c>
      <c r="CA1014">
        <v>97.677945710000003</v>
      </c>
    </row>
    <row r="1015" spans="40:79" x14ac:dyDescent="0.25">
      <c r="AN1015" t="str">
        <v>Guinea</v>
      </c>
      <c r="AO1015" s="7">
        <v>57.3</v>
      </c>
      <c r="AP1015" s="7">
        <v>60.509408000828628</v>
      </c>
      <c r="AQ1015" s="7">
        <v>-3.2094080008286312</v>
      </c>
      <c r="AR1015" s="7">
        <v>1.1542616680739928E-3</v>
      </c>
      <c r="AS1015" s="7">
        <v>-0.52375167642053277</v>
      </c>
      <c r="AT1015" s="7">
        <v>6.3399626619264039E-5</v>
      </c>
      <c r="AU1015" s="7">
        <v>-0.33325782672955212</v>
      </c>
      <c r="AV1015" s="7">
        <v>-7.993643772579824E-2</v>
      </c>
      <c r="AW1015" s="7">
        <v>0.72370689952530698</v>
      </c>
      <c r="AX1015" s="7">
        <v>-3.2131167783609387</v>
      </c>
      <c r="AY1015" s="7" t="e">
        <v>#N/A</v>
      </c>
      <c r="AZ1015" s="7">
        <v>60.509408000828628</v>
      </c>
      <c r="BA1015" s="7">
        <v>-3.2094080008286312</v>
      </c>
      <c r="BU1015" t="b">
        <v>1</v>
      </c>
      <c r="BW1015">
        <v>1</v>
      </c>
      <c r="BX1015">
        <v>1</v>
      </c>
      <c r="BY1015">
        <v>254</v>
      </c>
      <c r="BZ1015">
        <v>0.01</v>
      </c>
      <c r="CA1015">
        <v>28.668978289999998</v>
      </c>
    </row>
    <row r="1016" spans="40:79" x14ac:dyDescent="0.25">
      <c r="AN1016" t="str">
        <v>Guinea</v>
      </c>
      <c r="AO1016" s="7">
        <v>56.8</v>
      </c>
      <c r="AP1016" s="7">
        <v>72.223595230432551</v>
      </c>
      <c r="AQ1016" s="7">
        <v>-15.423595230432554</v>
      </c>
      <c r="AR1016" s="7">
        <v>1.4301998634993368E-3</v>
      </c>
      <c r="AS1016" s="7">
        <v>-2.5173645445879411</v>
      </c>
      <c r="AT1016" s="7">
        <v>1.8152670422413671E-3</v>
      </c>
      <c r="AU1016" s="7">
        <v>-0.33325782672955212</v>
      </c>
      <c r="AV1016" s="7">
        <v>-7.9033973591415979E-2</v>
      </c>
      <c r="AW1016" s="7">
        <v>1.5866204790648395</v>
      </c>
      <c r="AX1016" s="7">
        <v>-15.445685647937887</v>
      </c>
      <c r="AY1016" s="7" t="e">
        <v>#N/A</v>
      </c>
      <c r="AZ1016" s="7">
        <v>72.223595230432551</v>
      </c>
      <c r="BA1016" s="7">
        <v>-15.423595230432554</v>
      </c>
      <c r="BU1016" t="b">
        <v>1</v>
      </c>
      <c r="BW1016">
        <v>1</v>
      </c>
      <c r="BX1016">
        <v>1</v>
      </c>
      <c r="BY1016">
        <v>257</v>
      </c>
      <c r="BZ1016">
        <v>0.01</v>
      </c>
      <c r="CA1016">
        <v>151.899429</v>
      </c>
    </row>
    <row r="1017" spans="40:79" x14ac:dyDescent="0.25">
      <c r="AN1017" t="str">
        <v>Guinea</v>
      </c>
      <c r="AO1017" s="7">
        <v>56.4</v>
      </c>
      <c r="AP1017" s="7">
        <v>72.0718597696779</v>
      </c>
      <c r="AQ1017" s="7">
        <v>-15.671859769677901</v>
      </c>
      <c r="AR1017" s="7">
        <v>1.4128560413159046E-3</v>
      </c>
      <c r="AS1017" s="7">
        <v>-2.5578628675494155</v>
      </c>
      <c r="AT1017" s="7">
        <v>1.8513837722726788E-3</v>
      </c>
      <c r="AU1017" s="7">
        <v>-0.33325782672955212</v>
      </c>
      <c r="AV1017" s="7">
        <v>-7.8377897838826871E-2</v>
      </c>
      <c r="AW1017" s="7">
        <v>1.5993320066669758</v>
      </c>
      <c r="AX1017" s="7">
        <v>-15.694033179267842</v>
      </c>
      <c r="AY1017" s="7" t="e">
        <v>#N/A</v>
      </c>
      <c r="AZ1017" s="7">
        <v>72.0718597696779</v>
      </c>
      <c r="BA1017" s="7">
        <v>-15.671859769677901</v>
      </c>
      <c r="BU1017" t="b">
        <v>1</v>
      </c>
      <c r="BW1017">
        <v>1</v>
      </c>
      <c r="BX1017">
        <v>1</v>
      </c>
      <c r="BY1017">
        <v>263</v>
      </c>
      <c r="BZ1017">
        <v>1.64</v>
      </c>
      <c r="CA1017">
        <v>225.2219474</v>
      </c>
    </row>
    <row r="1018" spans="40:79" x14ac:dyDescent="0.25">
      <c r="AN1018" t="str">
        <v>Guinea</v>
      </c>
      <c r="AO1018" s="7">
        <v>55.6</v>
      </c>
      <c r="AP1018" s="7">
        <v>59.606208600223162</v>
      </c>
      <c r="AQ1018" s="7">
        <v>-4.0062086002231609</v>
      </c>
      <c r="AR1018" s="7">
        <v>1.2861818529063701E-3</v>
      </c>
      <c r="AS1018" s="7">
        <v>-0.65382682566400174</v>
      </c>
      <c r="AT1018" s="7">
        <v>1.101074702911775E-4</v>
      </c>
      <c r="AU1018" s="7">
        <v>-0.33325782672955212</v>
      </c>
      <c r="AV1018" s="7">
        <v>-7.6866773577161276E-2</v>
      </c>
      <c r="AW1018" s="7">
        <v>0.80859558845197876</v>
      </c>
      <c r="AX1018" s="7">
        <v>-4.0113679488843461</v>
      </c>
      <c r="AY1018" s="7" t="e">
        <v>#N/A</v>
      </c>
      <c r="AZ1018" s="7">
        <v>59.606208600223162</v>
      </c>
      <c r="BA1018" s="7">
        <v>-4.0062086002231609</v>
      </c>
      <c r="BU1018" t="b">
        <v>1</v>
      </c>
      <c r="BW1018">
        <v>1</v>
      </c>
      <c r="BX1018">
        <v>1</v>
      </c>
      <c r="BY1018">
        <v>267</v>
      </c>
      <c r="BZ1018">
        <v>1.69</v>
      </c>
      <c r="CA1018">
        <v>195.98246259999999</v>
      </c>
    </row>
    <row r="1019" spans="40:79" x14ac:dyDescent="0.25">
      <c r="AN1019" t="str">
        <v>Guinea</v>
      </c>
      <c r="AO1019" s="7">
        <v>54.7</v>
      </c>
      <c r="AP1019" s="7">
        <v>59.176028169365537</v>
      </c>
      <c r="AQ1019" s="7">
        <v>-4.4760281693655344</v>
      </c>
      <c r="AR1019" s="7">
        <v>1.3462779451401344E-3</v>
      </c>
      <c r="AS1019" s="7">
        <v>-0.73052495160796216</v>
      </c>
      <c r="AT1019" s="7">
        <v>1.4388645413818029E-4</v>
      </c>
      <c r="AU1019" s="7">
        <v>-0.33325782672955212</v>
      </c>
      <c r="AV1019" s="7">
        <v>-7.6614066748201912E-2</v>
      </c>
      <c r="AW1019" s="7">
        <v>0.85470752401506456</v>
      </c>
      <c r="AX1019" s="7">
        <v>-4.4820622709496583</v>
      </c>
      <c r="AY1019" s="7" t="e">
        <v>#N/A</v>
      </c>
      <c r="AZ1019" s="7">
        <v>59.176028169365537</v>
      </c>
      <c r="BA1019" s="7">
        <v>-4.4760281693655344</v>
      </c>
      <c r="BU1019" t="b">
        <v>1</v>
      </c>
      <c r="BW1019">
        <v>1</v>
      </c>
      <c r="BX1019">
        <v>1</v>
      </c>
      <c r="BY1019">
        <v>271</v>
      </c>
      <c r="BZ1019">
        <v>1.76</v>
      </c>
      <c r="CA1019">
        <v>30.722905010000002</v>
      </c>
    </row>
    <row r="1020" spans="40:79" x14ac:dyDescent="0.25">
      <c r="AN1020" t="str">
        <v>Guinea</v>
      </c>
      <c r="AO1020" s="7">
        <v>54</v>
      </c>
      <c r="AP1020" s="7">
        <v>58.925641138702289</v>
      </c>
      <c r="AQ1020" s="7">
        <v>-4.9256411387022894</v>
      </c>
      <c r="AR1020" s="7">
        <v>1.3712198650504255E-3</v>
      </c>
      <c r="AS1020" s="7">
        <v>-0.803915559503105</v>
      </c>
      <c r="AT1020" s="7">
        <v>1.7748182368087636E-4</v>
      </c>
      <c r="AU1020" s="7">
        <v>-0.33325782672955212</v>
      </c>
      <c r="AV1020" s="7">
        <v>-7.6563963849363675E-2</v>
      </c>
      <c r="AW1020" s="7">
        <v>0.89661338351772613</v>
      </c>
      <c r="AX1020" s="7">
        <v>-4.9324045498034446</v>
      </c>
      <c r="AY1020" s="7" t="e">
        <v>#N/A</v>
      </c>
      <c r="AZ1020" s="7">
        <v>58.925641138702289</v>
      </c>
      <c r="BA1020" s="7">
        <v>-4.9256411387022894</v>
      </c>
      <c r="BU1020" t="b">
        <v>1</v>
      </c>
      <c r="BW1020">
        <v>1</v>
      </c>
      <c r="BX1020">
        <v>1</v>
      </c>
      <c r="BY1020">
        <v>275</v>
      </c>
      <c r="BZ1020">
        <v>1.78</v>
      </c>
      <c r="CA1020">
        <v>161.01064349999999</v>
      </c>
    </row>
    <row r="1021" spans="40:79" x14ac:dyDescent="0.25">
      <c r="AN1021" t="str">
        <v>Guinea</v>
      </c>
      <c r="AO1021" s="7">
        <v>53.3</v>
      </c>
      <c r="AP1021" s="7">
        <v>58.677732824389032</v>
      </c>
      <c r="AQ1021" s="7">
        <v>-5.3777328243890352</v>
      </c>
      <c r="AR1021" s="7">
        <v>1.4378856578019733E-3</v>
      </c>
      <c r="AS1021" s="7">
        <v>-0.87773089470907328</v>
      </c>
      <c r="AT1021" s="7">
        <v>2.2187176228176405E-4</v>
      </c>
      <c r="AU1021" s="7">
        <v>-0.33325782672955212</v>
      </c>
      <c r="AV1021" s="7">
        <v>-7.6486164334132245E-2</v>
      </c>
      <c r="AW1021" s="7">
        <v>0.93687293413198425</v>
      </c>
      <c r="AX1021" s="7">
        <v>-5.3854765238430984</v>
      </c>
      <c r="AY1021" s="7" t="e">
        <v>#N/A</v>
      </c>
      <c r="AZ1021" s="7">
        <v>58.677732824389032</v>
      </c>
      <c r="BA1021" s="7">
        <v>-5.3777328243890352</v>
      </c>
      <c r="BU1021" t="b">
        <v>1</v>
      </c>
      <c r="BW1021">
        <v>1</v>
      </c>
      <c r="BX1021">
        <v>1</v>
      </c>
      <c r="BY1021">
        <v>28</v>
      </c>
      <c r="BZ1021">
        <v>1.25</v>
      </c>
      <c r="CA1021">
        <v>3.1813736289999999</v>
      </c>
    </row>
    <row r="1022" spans="40:79" x14ac:dyDescent="0.25">
      <c r="AN1022" t="str">
        <v>Guinea</v>
      </c>
      <c r="AO1022" s="7">
        <v>52.9</v>
      </c>
      <c r="AP1022" s="7">
        <v>58.744965910540166</v>
      </c>
      <c r="AQ1022" s="7">
        <v>-5.8449659105401679</v>
      </c>
      <c r="AR1022" s="7">
        <v>1.4235953475893524E-3</v>
      </c>
      <c r="AS1022" s="7">
        <v>-0.95398388438062287</v>
      </c>
      <c r="AT1022" s="7">
        <v>2.5948803198908092E-4</v>
      </c>
      <c r="AU1022" s="7">
        <v>-0.33325782672955212</v>
      </c>
      <c r="AV1022" s="7">
        <v>-7.6398048943247282E-2</v>
      </c>
      <c r="AW1022" s="7">
        <v>0.9767209859425684</v>
      </c>
      <c r="AX1022" s="7">
        <v>-5.8532986392510571</v>
      </c>
      <c r="AY1022" s="7" t="e">
        <v>#N/A</v>
      </c>
      <c r="AZ1022" s="7">
        <v>58.744965910540166</v>
      </c>
      <c r="BA1022" s="7">
        <v>-5.8449659105401679</v>
      </c>
      <c r="BU1022" t="b">
        <v>1</v>
      </c>
      <c r="BW1022">
        <v>1</v>
      </c>
      <c r="BX1022">
        <v>1</v>
      </c>
      <c r="BY1022">
        <v>288</v>
      </c>
      <c r="BZ1022">
        <v>1.7</v>
      </c>
      <c r="CA1022">
        <v>129.02633639999999</v>
      </c>
    </row>
    <row r="1023" spans="40:79" x14ac:dyDescent="0.25">
      <c r="AN1023" t="str">
        <v>Guinea</v>
      </c>
      <c r="AO1023" s="7">
        <v>52.5</v>
      </c>
      <c r="AP1023" s="7">
        <v>58.773314094706812</v>
      </c>
      <c r="AQ1023" s="7">
        <v>-6.2733140947068122</v>
      </c>
      <c r="AR1023" s="7">
        <v>1.4246962228647889E-3</v>
      </c>
      <c r="AS1023" s="7">
        <v>-1.0238971344702719</v>
      </c>
      <c r="AT1023" s="7">
        <v>2.9914662164117059E-4</v>
      </c>
      <c r="AU1023" s="7">
        <v>-0.32358494790275327</v>
      </c>
      <c r="AV1023" s="7">
        <v>-7.6303763434105831E-2</v>
      </c>
      <c r="AW1023" s="7">
        <v>1.0118780235138383</v>
      </c>
      <c r="AX1023" s="7">
        <v>-6.2822644130871756</v>
      </c>
      <c r="AY1023" s="7" t="e">
        <v>#N/A</v>
      </c>
      <c r="AZ1023" s="7">
        <v>58.773314094706812</v>
      </c>
      <c r="BA1023" s="7">
        <v>-6.2733140947068122</v>
      </c>
      <c r="BU1023" t="b">
        <v>1</v>
      </c>
      <c r="BW1023">
        <v>1</v>
      </c>
      <c r="BX1023">
        <v>1</v>
      </c>
      <c r="BY1023">
        <v>296</v>
      </c>
      <c r="BZ1023">
        <v>1.5</v>
      </c>
      <c r="CA1023">
        <v>78.711238249999994</v>
      </c>
    </row>
    <row r="1024" spans="40:79" x14ac:dyDescent="0.25">
      <c r="AN1024" t="str">
        <v>Guinea</v>
      </c>
      <c r="AO1024" s="7">
        <v>52.5</v>
      </c>
      <c r="AP1024" s="7">
        <v>59.117254029112821</v>
      </c>
      <c r="AQ1024" s="7">
        <v>-6.6172540291128215</v>
      </c>
      <c r="AR1024" s="7">
        <v>1.362803259364237E-3</v>
      </c>
      <c r="AS1024" s="7">
        <v>-1.0799997214223969</v>
      </c>
      <c r="AT1024" s="7">
        <v>3.1834842661063563E-4</v>
      </c>
      <c r="AU1024" s="7">
        <v>-0.32358494790275327</v>
      </c>
      <c r="AV1024" s="7">
        <v>-7.6038842526767431E-2</v>
      </c>
      <c r="AW1024" s="7">
        <v>1.039230350510606</v>
      </c>
      <c r="AX1024" s="7">
        <v>-6.6262843510238705</v>
      </c>
      <c r="AY1024" s="7" t="e">
        <v>#N/A</v>
      </c>
      <c r="AZ1024" s="7">
        <v>59.117254029112821</v>
      </c>
      <c r="BA1024" s="7">
        <v>-6.6172540291128215</v>
      </c>
      <c r="BU1024" t="b">
        <v>1</v>
      </c>
      <c r="BW1024">
        <v>1</v>
      </c>
      <c r="BX1024">
        <v>1</v>
      </c>
      <c r="BY1024">
        <v>34</v>
      </c>
      <c r="BZ1024">
        <v>1.46</v>
      </c>
      <c r="CA1024">
        <v>53.237759769999997</v>
      </c>
    </row>
    <row r="1025" spans="40:79" x14ac:dyDescent="0.25">
      <c r="AN1025" t="str">
        <v>Guinea-Bissau</v>
      </c>
      <c r="AO1025" s="7">
        <v>58.4</v>
      </c>
      <c r="AP1025" s="7">
        <v>61.125667910628152</v>
      </c>
      <c r="AQ1025" s="7">
        <v>-2.7256679106281538</v>
      </c>
      <c r="AR1025" s="7">
        <v>1.1122380152100879E-3</v>
      </c>
      <c r="AS1025" s="7">
        <v>-0.44479951054960704</v>
      </c>
      <c r="AT1025" s="7">
        <v>4.4059507619278506E-5</v>
      </c>
      <c r="AU1025" s="7">
        <v>-0.32358494790275327</v>
      </c>
      <c r="AV1025" s="7">
        <v>-7.6032317366163851E-2</v>
      </c>
      <c r="AW1025" s="7">
        <v>0.66693291308017411</v>
      </c>
      <c r="AX1025" s="7">
        <v>-2.7287028777009459</v>
      </c>
      <c r="AY1025" s="7" t="e">
        <v>#N/A</v>
      </c>
      <c r="AZ1025" s="7">
        <v>61.125667910628152</v>
      </c>
      <c r="BA1025" s="7">
        <v>-2.7256679106281538</v>
      </c>
      <c r="BU1025" t="b">
        <v>1</v>
      </c>
      <c r="BW1025">
        <v>1</v>
      </c>
      <c r="BX1025">
        <v>1</v>
      </c>
      <c r="BY1025">
        <v>38</v>
      </c>
      <c r="BZ1025">
        <v>1.53</v>
      </c>
      <c r="CA1025">
        <v>31.094353420000001</v>
      </c>
    </row>
    <row r="1026" spans="40:79" x14ac:dyDescent="0.25">
      <c r="AN1026" t="str">
        <v>Guinea-Bissau</v>
      </c>
      <c r="AO1026" s="7">
        <v>58.1</v>
      </c>
      <c r="AP1026" s="7">
        <v>61.233152802960625</v>
      </c>
      <c r="AQ1026" s="7">
        <v>-3.1331528029606233</v>
      </c>
      <c r="AR1026" s="7">
        <v>1.0969792826152497E-3</v>
      </c>
      <c r="AS1026" s="7">
        <v>-0.51129273071327619</v>
      </c>
      <c r="AT1026" s="7">
        <v>5.7417506898484439E-5</v>
      </c>
      <c r="AU1026" s="7">
        <v>-0.32358494790275327</v>
      </c>
      <c r="AV1026" s="7">
        <v>-7.5890713648163272E-2</v>
      </c>
      <c r="AW1026" s="7">
        <v>0.71504736256647794</v>
      </c>
      <c r="AX1026" s="7">
        <v>-3.1365935811371144</v>
      </c>
      <c r="AY1026" s="7" t="e">
        <v>#N/A</v>
      </c>
      <c r="AZ1026" s="7">
        <v>61.233152802960625</v>
      </c>
      <c r="BA1026" s="7">
        <v>-3.1331528029606233</v>
      </c>
      <c r="BU1026" t="b">
        <v>1</v>
      </c>
      <c r="BW1026">
        <v>1</v>
      </c>
      <c r="BX1026">
        <v>1</v>
      </c>
      <c r="BY1026">
        <v>31</v>
      </c>
      <c r="BZ1026">
        <v>1.6</v>
      </c>
      <c r="CA1026">
        <v>3.3364379689999999</v>
      </c>
    </row>
    <row r="1027" spans="40:79" x14ac:dyDescent="0.25">
      <c r="AN1027" t="str">
        <v>Guinea-Bissau</v>
      </c>
      <c r="AO1027" s="7">
        <v>57.6</v>
      </c>
      <c r="AP1027" s="7">
        <v>60.962682962780136</v>
      </c>
      <c r="AQ1027" s="7">
        <v>-3.3626829627801342</v>
      </c>
      <c r="AR1027" s="7">
        <v>1.1273282862461205E-3</v>
      </c>
      <c r="AS1027" s="7">
        <v>-0.54875761946199619</v>
      </c>
      <c r="AT1027" s="7">
        <v>6.79722107631137E-5</v>
      </c>
      <c r="AU1027" s="7">
        <v>-0.32358494790275327</v>
      </c>
      <c r="AV1027" s="7">
        <v>-7.5712818630187528E-2</v>
      </c>
      <c r="AW1027" s="7">
        <v>0.74078176237134519</v>
      </c>
      <c r="AX1027" s="7">
        <v>-3.3664780887546151</v>
      </c>
      <c r="AY1027" s="7" t="e">
        <v>#N/A</v>
      </c>
      <c r="AZ1027" s="7">
        <v>60.962682962780136</v>
      </c>
      <c r="BA1027" s="7">
        <v>-3.3626829627801342</v>
      </c>
      <c r="BU1027" t="b">
        <v>1</v>
      </c>
      <c r="BW1027">
        <v>1</v>
      </c>
      <c r="BX1027">
        <v>1</v>
      </c>
      <c r="BY1027">
        <v>39</v>
      </c>
      <c r="BZ1027">
        <v>1.49</v>
      </c>
      <c r="CA1027">
        <v>25.559812879999999</v>
      </c>
    </row>
    <row r="1028" spans="40:79" x14ac:dyDescent="0.25">
      <c r="AN1028" t="str">
        <v>Guinea-Bissau</v>
      </c>
      <c r="AO1028" s="7">
        <v>57.1</v>
      </c>
      <c r="AP1028" s="7">
        <v>62.154590658241361</v>
      </c>
      <c r="AQ1028" s="7">
        <v>-5.0545906582413593</v>
      </c>
      <c r="AR1028" s="7">
        <v>7.3837579814965313E-4</v>
      </c>
      <c r="AS1028" s="7">
        <v>-0.82470018404802803</v>
      </c>
      <c r="AT1028" s="7">
        <v>1.0051258049629569E-4</v>
      </c>
      <c r="AU1028" s="7">
        <v>-0.32358494790275327</v>
      </c>
      <c r="AV1028" s="7">
        <v>-7.4174150316305934E-2</v>
      </c>
      <c r="AW1028" s="7">
        <v>0.90813004798213126</v>
      </c>
      <c r="AX1028" s="7">
        <v>-5.0583256034461046</v>
      </c>
      <c r="AY1028" s="7" t="e">
        <v>#N/A</v>
      </c>
      <c r="AZ1028" s="7">
        <v>62.154590658241361</v>
      </c>
      <c r="BA1028" s="7">
        <v>-5.0545906582413593</v>
      </c>
      <c r="BU1028" t="b">
        <v>1</v>
      </c>
      <c r="BW1028">
        <v>1</v>
      </c>
      <c r="BX1028">
        <v>1</v>
      </c>
      <c r="BY1028">
        <v>38</v>
      </c>
      <c r="BZ1028">
        <v>1.6</v>
      </c>
      <c r="CA1028">
        <v>20.65432873</v>
      </c>
    </row>
    <row r="1029" spans="40:79" x14ac:dyDescent="0.25">
      <c r="AN1029" t="str">
        <v>Guinea-Bissau</v>
      </c>
      <c r="AO1029" s="7">
        <v>56.7</v>
      </c>
      <c r="AP1029" s="7">
        <v>62.115086098833423</v>
      </c>
      <c r="AQ1029" s="7">
        <v>-5.4150860988334202</v>
      </c>
      <c r="AR1029" s="7">
        <v>7.2863895744978209E-4</v>
      </c>
      <c r="AS1029" s="7">
        <v>-0.88351382869255268</v>
      </c>
      <c r="AT1029" s="7">
        <v>1.1383757751477861E-4</v>
      </c>
      <c r="AU1029" s="7">
        <v>-0.32358494790275327</v>
      </c>
      <c r="AV1029" s="7">
        <v>-7.4109966049795917E-2</v>
      </c>
      <c r="AW1029" s="7">
        <v>0.93995416308060076</v>
      </c>
      <c r="AX1029" s="7">
        <v>-5.4190346185682783</v>
      </c>
      <c r="AY1029" s="7" t="e">
        <v>#N/A</v>
      </c>
      <c r="AZ1029" s="7">
        <v>62.115086098833423</v>
      </c>
      <c r="BA1029" s="7">
        <v>-5.4150860988334202</v>
      </c>
      <c r="BU1029" t="b">
        <v>0</v>
      </c>
      <c r="BW1029">
        <v>1</v>
      </c>
      <c r="BX1029">
        <v>1</v>
      </c>
      <c r="BY1029">
        <v>72</v>
      </c>
      <c r="BZ1029">
        <v>0</v>
      </c>
      <c r="CA1029">
        <v>0</v>
      </c>
    </row>
    <row r="1030" spans="40:79" x14ac:dyDescent="0.25">
      <c r="AN1030" t="str">
        <v>Guinea-Bissau</v>
      </c>
      <c r="AO1030" s="7">
        <v>56.3</v>
      </c>
      <c r="AP1030" s="7">
        <v>61.8175905700678</v>
      </c>
      <c r="AQ1030" s="7">
        <v>-5.517590570067803</v>
      </c>
      <c r="AR1030" s="7">
        <v>7.6011488642452969E-4</v>
      </c>
      <c r="AS1030" s="7">
        <v>-0.90025241685770541</v>
      </c>
      <c r="AT1030" s="7">
        <v>1.2330141622079901E-4</v>
      </c>
      <c r="AU1030" s="7">
        <v>-0.32358494790275327</v>
      </c>
      <c r="AV1030" s="7">
        <v>-7.2100275508126616E-2</v>
      </c>
      <c r="AW1030" s="7">
        <v>0.94881632408896999</v>
      </c>
      <c r="AX1030" s="7">
        <v>-5.5217877631462473</v>
      </c>
      <c r="AY1030" s="7" t="e">
        <v>#N/A</v>
      </c>
      <c r="AZ1030" s="7">
        <v>61.8175905700678</v>
      </c>
      <c r="BA1030" s="7">
        <v>-5.517590570067803</v>
      </c>
      <c r="BU1030" t="b">
        <v>1</v>
      </c>
      <c r="BW1030">
        <v>1</v>
      </c>
      <c r="BX1030">
        <v>1</v>
      </c>
      <c r="BY1030">
        <v>73</v>
      </c>
      <c r="BZ1030">
        <v>7.53</v>
      </c>
      <c r="CA1030">
        <v>2163.0434140000002</v>
      </c>
    </row>
    <row r="1031" spans="40:79" x14ac:dyDescent="0.25">
      <c r="AN1031" t="str">
        <v>Guinea-Bissau</v>
      </c>
      <c r="AO1031" s="7">
        <v>55.6</v>
      </c>
      <c r="AP1031" s="7">
        <v>61.441043025165257</v>
      </c>
      <c r="AQ1031" s="7">
        <v>-5.8410430251652556</v>
      </c>
      <c r="AR1031" s="7">
        <v>8.0573949048399888E-4</v>
      </c>
      <c r="AS1031" s="7">
        <v>-0.95304881459867086</v>
      </c>
      <c r="AT1031" s="7">
        <v>1.4648899703759182E-4</v>
      </c>
      <c r="AU1031" s="7">
        <v>-0.31586842822114602</v>
      </c>
      <c r="AV1031" s="7">
        <v>-7.0725609705357961E-2</v>
      </c>
      <c r="AW1031" s="7">
        <v>0.97624219054426797</v>
      </c>
      <c r="AX1031" s="7">
        <v>-5.8457531793534834</v>
      </c>
      <c r="AY1031" s="7" t="e">
        <v>#N/A</v>
      </c>
      <c r="AZ1031" s="7">
        <v>61.441043025165257</v>
      </c>
      <c r="BA1031" s="7">
        <v>-5.8410430251652556</v>
      </c>
      <c r="BU1031" t="b">
        <v>1</v>
      </c>
      <c r="BW1031">
        <v>1</v>
      </c>
      <c r="BX1031">
        <v>1</v>
      </c>
      <c r="BY1031">
        <v>74</v>
      </c>
      <c r="BZ1031">
        <v>7.46</v>
      </c>
      <c r="CA1031">
        <v>2183.1069859999998</v>
      </c>
    </row>
    <row r="1032" spans="40:79" x14ac:dyDescent="0.25">
      <c r="AN1032" t="str">
        <v>Guinea-Bissau</v>
      </c>
      <c r="AO1032" s="7">
        <v>55</v>
      </c>
      <c r="AP1032" s="7">
        <v>73.321544660304198</v>
      </c>
      <c r="AQ1032" s="7">
        <v>-18.321544660304198</v>
      </c>
      <c r="AR1032" s="7">
        <v>1.078761681895595E-3</v>
      </c>
      <c r="AS1032" s="7">
        <v>-2.989827744948522</v>
      </c>
      <c r="AT1032" s="7">
        <v>1.9307079993831258E-3</v>
      </c>
      <c r="AU1032" s="7">
        <v>-0.31586842822114602</v>
      </c>
      <c r="AV1032" s="7">
        <v>-7.0606528227256118E-2</v>
      </c>
      <c r="AW1032" s="7">
        <v>1.729111837027473</v>
      </c>
      <c r="AX1032" s="7">
        <v>-18.341330584934205</v>
      </c>
      <c r="AY1032" s="7" t="e">
        <v>#N/A</v>
      </c>
      <c r="AZ1032" s="7">
        <v>73.321544660304198</v>
      </c>
      <c r="BA1032" s="7">
        <v>-18.321544660304198</v>
      </c>
      <c r="BU1032" t="b">
        <v>1</v>
      </c>
      <c r="BW1032">
        <v>1</v>
      </c>
      <c r="BX1032">
        <v>1</v>
      </c>
      <c r="BY1032">
        <v>76</v>
      </c>
      <c r="BZ1032">
        <v>8.1999999999999993</v>
      </c>
      <c r="CA1032">
        <v>2528.9929350000002</v>
      </c>
    </row>
    <row r="1033" spans="40:79" x14ac:dyDescent="0.25">
      <c r="AN1033" t="str">
        <v>Guinea-Bissau</v>
      </c>
      <c r="AO1033" s="7">
        <v>54.4</v>
      </c>
      <c r="AP1033" s="7">
        <v>73.229049175697241</v>
      </c>
      <c r="AQ1033" s="7">
        <v>-18.829049175697243</v>
      </c>
      <c r="AR1033" s="7">
        <v>1.0424460443792811E-3</v>
      </c>
      <c r="AS1033" s="7">
        <v>-3.0725897515024028</v>
      </c>
      <c r="AT1033" s="7">
        <v>1.9703605399684476E-3</v>
      </c>
      <c r="AU1033" s="7">
        <v>-0.31586842822114602</v>
      </c>
      <c r="AV1033" s="7">
        <v>-7.0471481459963736E-2</v>
      </c>
      <c r="AW1033" s="7">
        <v>1.7528804156309132</v>
      </c>
      <c r="AX1033" s="7">
        <v>-18.848697926292207</v>
      </c>
      <c r="AY1033" s="7" t="e">
        <v>#N/A</v>
      </c>
      <c r="AZ1033" s="7">
        <v>73.229049175697241</v>
      </c>
      <c r="BA1033" s="7">
        <v>-18.829049175697243</v>
      </c>
      <c r="BU1033" t="b">
        <v>1</v>
      </c>
      <c r="BW1033">
        <v>1</v>
      </c>
      <c r="BX1033">
        <v>1</v>
      </c>
      <c r="BY1033">
        <v>76</v>
      </c>
      <c r="BZ1033">
        <v>8.02</v>
      </c>
      <c r="CA1033">
        <v>3192.8873629999998</v>
      </c>
    </row>
    <row r="1034" spans="40:79" x14ac:dyDescent="0.25">
      <c r="AN1034" t="str">
        <v>Guinea-Bissau</v>
      </c>
      <c r="AO1034" s="7">
        <v>53.9</v>
      </c>
      <c r="AP1034" s="7">
        <v>73.139709431826162</v>
      </c>
      <c r="AQ1034" s="7">
        <v>-19.239709431826164</v>
      </c>
      <c r="AR1034" s="7">
        <v>1.0369722415089441E-3</v>
      </c>
      <c r="AS1034" s="7">
        <v>-3.1395941190862064</v>
      </c>
      <c r="AT1034" s="7">
        <v>2.0464197827769026E-3</v>
      </c>
      <c r="AU1034" s="7">
        <v>-0.31586842822114602</v>
      </c>
      <c r="AV1034" s="7">
        <v>-6.9792909483710405E-2</v>
      </c>
      <c r="AW1034" s="7">
        <v>1.771889985040326</v>
      </c>
      <c r="AX1034" s="7">
        <v>-19.259681186596975</v>
      </c>
      <c r="AY1034" s="7" t="e">
        <v>#N/A</v>
      </c>
      <c r="AZ1034" s="7">
        <v>73.139709431826162</v>
      </c>
      <c r="BA1034" s="7">
        <v>-19.239709431826164</v>
      </c>
      <c r="BU1034" t="b">
        <v>1</v>
      </c>
      <c r="BW1034">
        <v>1</v>
      </c>
      <c r="BX1034">
        <v>1</v>
      </c>
      <c r="BY1034">
        <v>76</v>
      </c>
      <c r="BZ1034">
        <v>9</v>
      </c>
      <c r="CA1034">
        <v>3189.7544389999998</v>
      </c>
    </row>
    <row r="1035" spans="40:79" x14ac:dyDescent="0.25">
      <c r="AN1035" t="str">
        <v>Guinea-Bissau</v>
      </c>
      <c r="AO1035" s="7">
        <v>53.5</v>
      </c>
      <c r="AP1035" s="7">
        <v>72.893656096832274</v>
      </c>
      <c r="AQ1035" s="7">
        <v>-19.393656096832274</v>
      </c>
      <c r="AR1035" s="7">
        <v>1.0523394740201669E-3</v>
      </c>
      <c r="AS1035" s="7">
        <v>-3.1647399446245665</v>
      </c>
      <c r="AT1035" s="7">
        <v>2.1101784339894957E-3</v>
      </c>
      <c r="AU1035" s="7">
        <v>-0.31586842822114602</v>
      </c>
      <c r="AV1035" s="7">
        <v>-6.928206391964048E-2</v>
      </c>
      <c r="AW1035" s="7">
        <v>1.7789715974755096</v>
      </c>
      <c r="AX1035" s="7">
        <v>-19.414086306204329</v>
      </c>
      <c r="AY1035" s="7" t="e">
        <v>#N/A</v>
      </c>
      <c r="AZ1035" s="7">
        <v>72.893656096832274</v>
      </c>
      <c r="BA1035" s="7">
        <v>-19.393656096832274</v>
      </c>
      <c r="BU1035" t="b">
        <v>1</v>
      </c>
      <c r="BW1035">
        <v>1</v>
      </c>
      <c r="BX1035">
        <v>1</v>
      </c>
      <c r="BY1035">
        <v>78</v>
      </c>
      <c r="BZ1035">
        <v>9.08</v>
      </c>
      <c r="CA1035">
        <v>372.68541420000003</v>
      </c>
    </row>
    <row r="1036" spans="40:79" x14ac:dyDescent="0.25">
      <c r="AN1036" t="str">
        <v>Guinea-Bissau</v>
      </c>
      <c r="AO1036" s="7">
        <v>53</v>
      </c>
      <c r="AP1036" s="7">
        <v>72.728243628562154</v>
      </c>
      <c r="AQ1036" s="7">
        <v>-19.728243628562154</v>
      </c>
      <c r="AR1036" s="7">
        <v>1.085236582934626E-3</v>
      </c>
      <c r="AS1036" s="7">
        <v>-3.2193923830379401</v>
      </c>
      <c r="AT1036" s="7">
        <v>2.2520281430555705E-3</v>
      </c>
      <c r="AU1036" s="7">
        <v>-0.31586842822114602</v>
      </c>
      <c r="AV1036" s="7">
        <v>-6.8608281978137786E-2</v>
      </c>
      <c r="AW1036" s="7">
        <v>1.7942665306575665</v>
      </c>
      <c r="AX1036" s="7">
        <v>-19.749676700218362</v>
      </c>
      <c r="AY1036" s="7" t="e">
        <v>#N/A</v>
      </c>
      <c r="AZ1036" s="7">
        <v>72.728243628562154</v>
      </c>
      <c r="BA1036" s="7">
        <v>-19.728243628562154</v>
      </c>
      <c r="BU1036" t="b">
        <v>1</v>
      </c>
      <c r="BW1036">
        <v>1</v>
      </c>
      <c r="BX1036">
        <v>1</v>
      </c>
      <c r="BY1036">
        <v>77</v>
      </c>
      <c r="BZ1036">
        <v>9.51</v>
      </c>
      <c r="CA1036">
        <v>3682.88717</v>
      </c>
    </row>
    <row r="1037" spans="40:79" x14ac:dyDescent="0.25">
      <c r="AN1037" t="str">
        <v>Guinea-Bissau</v>
      </c>
      <c r="AO1037" s="7">
        <v>52.8</v>
      </c>
      <c r="AP1037" s="7">
        <v>72.99190332133108</v>
      </c>
      <c r="AQ1037" s="7">
        <v>-20.191903321331083</v>
      </c>
      <c r="AR1037" s="7">
        <v>1.0814377904731316E-3</v>
      </c>
      <c r="AS1037" s="7">
        <v>-3.2950493399384082</v>
      </c>
      <c r="AT1037" s="7">
        <v>2.3508520521393402E-3</v>
      </c>
      <c r="AU1037" s="7">
        <v>-0.31586842822114602</v>
      </c>
      <c r="AV1037" s="7">
        <v>-6.8490398195251462E-2</v>
      </c>
      <c r="AW1037" s="7">
        <v>1.8152270766872138</v>
      </c>
      <c r="AX1037" s="7">
        <v>-20.213763248796006</v>
      </c>
      <c r="AY1037" s="7" t="e">
        <v>#N/A</v>
      </c>
      <c r="AZ1037" s="7">
        <v>72.99190332133108</v>
      </c>
      <c r="BA1037" s="7">
        <v>-20.191903321331083</v>
      </c>
      <c r="BU1037" t="b">
        <v>1</v>
      </c>
      <c r="BW1037">
        <v>1</v>
      </c>
      <c r="BX1037">
        <v>1</v>
      </c>
      <c r="BY1037">
        <v>8</v>
      </c>
      <c r="BZ1037">
        <v>9.67</v>
      </c>
      <c r="CA1037">
        <v>3632.243121</v>
      </c>
    </row>
    <row r="1038" spans="40:79" x14ac:dyDescent="0.25">
      <c r="AN1038" t="str">
        <v>Guinea-Bissau</v>
      </c>
      <c r="AO1038" s="7">
        <v>52.5</v>
      </c>
      <c r="AP1038" s="7">
        <v>73.140641486843066</v>
      </c>
      <c r="AQ1038" s="7">
        <v>-20.640641486843066</v>
      </c>
      <c r="AR1038" s="7">
        <v>1.1031772979865572E-3</v>
      </c>
      <c r="AS1038" s="7">
        <v>-3.3683140766950603</v>
      </c>
      <c r="AT1038" s="7">
        <v>2.5059929248425462E-3</v>
      </c>
      <c r="AU1038" s="7">
        <v>-0.31586842822114602</v>
      </c>
      <c r="AV1038" s="7">
        <v>-6.7652792566477354E-2</v>
      </c>
      <c r="AW1038" s="7">
        <v>1.8352967271520593</v>
      </c>
      <c r="AX1038" s="7">
        <v>-20.663436921353082</v>
      </c>
      <c r="AY1038" s="7" t="e">
        <v>#N/A</v>
      </c>
      <c r="AZ1038" s="7">
        <v>73.140641486843066</v>
      </c>
      <c r="BA1038" s="7">
        <v>-20.640641486843066</v>
      </c>
      <c r="BU1038" t="b">
        <v>1</v>
      </c>
      <c r="BW1038">
        <v>1</v>
      </c>
      <c r="BX1038">
        <v>1</v>
      </c>
      <c r="BY1038">
        <v>77</v>
      </c>
      <c r="BZ1038">
        <v>9.42</v>
      </c>
      <c r="CA1038">
        <v>318.58066280000003</v>
      </c>
    </row>
    <row r="1039" spans="40:79" x14ac:dyDescent="0.25">
      <c r="AN1039" t="str">
        <v>Guinea-Bissau</v>
      </c>
      <c r="AO1039" s="7">
        <v>52.1</v>
      </c>
      <c r="AP1039" s="7">
        <v>74.539663625337852</v>
      </c>
      <c r="AQ1039" s="7">
        <v>-22.43966362533785</v>
      </c>
      <c r="AR1039" s="7">
        <v>1.3427112885502895E-3</v>
      </c>
      <c r="AS1039" s="7">
        <v>-3.6623328296355582</v>
      </c>
      <c r="AT1039" s="7">
        <v>3.6067146168719429E-3</v>
      </c>
      <c r="AU1039" s="7">
        <v>-0.31586842822114602</v>
      </c>
      <c r="AV1039" s="7">
        <v>-6.7222049359332611E-2</v>
      </c>
      <c r="AW1039" s="7">
        <v>1.9137222446414626</v>
      </c>
      <c r="AX1039" s="7">
        <v>-22.469834125269703</v>
      </c>
      <c r="AY1039" s="7" t="e">
        <v>#N/A</v>
      </c>
      <c r="AZ1039" s="7">
        <v>74.539663625337852</v>
      </c>
      <c r="BA1039" s="7">
        <v>-22.43966362533785</v>
      </c>
      <c r="BU1039" t="b">
        <v>1</v>
      </c>
      <c r="BW1039">
        <v>1</v>
      </c>
      <c r="BX1039">
        <v>1</v>
      </c>
      <c r="BY1039">
        <v>81</v>
      </c>
      <c r="BZ1039">
        <v>9.9499999999999993</v>
      </c>
      <c r="CA1039">
        <v>2785.1393640000001</v>
      </c>
    </row>
    <row r="1040" spans="40:79" x14ac:dyDescent="0.25">
      <c r="AN1040" t="str">
        <v>Guyana</v>
      </c>
      <c r="AO1040" s="7">
        <v>66</v>
      </c>
      <c r="AP1040" s="7">
        <v>66.862860020068339</v>
      </c>
      <c r="AQ1040" s="7">
        <v>-0.8628600200683394</v>
      </c>
      <c r="AR1040" s="7">
        <v>1.0990872471126625E-3</v>
      </c>
      <c r="AS1040" s="7">
        <v>-0.14080849199827633</v>
      </c>
      <c r="AT1040" s="7">
        <v>4.3631229288760429E-6</v>
      </c>
      <c r="AU1040" s="7">
        <v>-0.31586842822114602</v>
      </c>
      <c r="AV1040" s="7">
        <v>-6.6547963205665764E-2</v>
      </c>
      <c r="AW1040" s="7">
        <v>0.3752445762409849</v>
      </c>
      <c r="AX1040" s="7">
        <v>-0.86380942198798216</v>
      </c>
      <c r="AY1040" s="7" t="e">
        <v>#N/A</v>
      </c>
      <c r="AZ1040" s="7">
        <v>66.862860020068339</v>
      </c>
      <c r="BA1040" s="7">
        <v>-0.8628600200683394</v>
      </c>
      <c r="BU1040" t="b">
        <v>1</v>
      </c>
      <c r="BW1040">
        <v>1</v>
      </c>
      <c r="BX1040">
        <v>1</v>
      </c>
      <c r="BY1040">
        <v>81</v>
      </c>
      <c r="BZ1040">
        <v>9.56</v>
      </c>
      <c r="CA1040">
        <v>287.6124519</v>
      </c>
    </row>
    <row r="1041" spans="40:79" x14ac:dyDescent="0.25">
      <c r="AN1041" t="str">
        <v>Guyana</v>
      </c>
      <c r="AO1041" s="7">
        <v>65.900000000000006</v>
      </c>
      <c r="AP1041" s="7">
        <v>66.996793096047867</v>
      </c>
      <c r="AQ1041" s="7">
        <v>-1.0967930960478611</v>
      </c>
      <c r="AR1041" s="7">
        <v>1.0540300770735111E-3</v>
      </c>
      <c r="AS1041" s="7">
        <v>-0.1789795509372365</v>
      </c>
      <c r="AT1041" s="7">
        <v>6.7600176287686964E-6</v>
      </c>
      <c r="AU1041" s="7">
        <v>-0.31586842822114602</v>
      </c>
      <c r="AV1041" s="7">
        <v>-6.6150252940062812E-2</v>
      </c>
      <c r="AW1041" s="7">
        <v>0.42305974866115131</v>
      </c>
      <c r="AX1041" s="7">
        <v>-1.0979503687596677</v>
      </c>
      <c r="AY1041" s="7" t="e">
        <v>#N/A</v>
      </c>
      <c r="AZ1041" s="7">
        <v>66.996793096047867</v>
      </c>
      <c r="BA1041" s="7">
        <v>-1.0967930960478611</v>
      </c>
      <c r="BU1041" t="b">
        <v>1</v>
      </c>
      <c r="BW1041">
        <v>1</v>
      </c>
      <c r="BX1041">
        <v>1</v>
      </c>
      <c r="BY1041">
        <v>81</v>
      </c>
      <c r="BZ1041">
        <v>9.4600000000000009</v>
      </c>
      <c r="CA1041">
        <v>2124.9215170000002</v>
      </c>
    </row>
    <row r="1042" spans="40:79" x14ac:dyDescent="0.25">
      <c r="AN1042" t="str">
        <v>Guyana</v>
      </c>
      <c r="AO1042" s="7">
        <v>65.8</v>
      </c>
      <c r="AP1042" s="7">
        <v>75.783858817709202</v>
      </c>
      <c r="AQ1042" s="7">
        <v>-9.9838588177092049</v>
      </c>
      <c r="AR1042" s="7">
        <v>1.6851334947341934E-3</v>
      </c>
      <c r="AS1042" s="7">
        <v>-1.6297251489144167</v>
      </c>
      <c r="AT1042" s="7">
        <v>8.9665526488971108E-4</v>
      </c>
      <c r="AU1042" s="7">
        <v>-0.31586842822114602</v>
      </c>
      <c r="AV1042" s="7">
        <v>-6.5899632333165023E-2</v>
      </c>
      <c r="AW1042" s="7">
        <v>1.2766068889499291</v>
      </c>
      <c r="AX1042" s="7">
        <v>-10.000711351378582</v>
      </c>
      <c r="AY1042" s="7" t="e">
        <v>#N/A</v>
      </c>
      <c r="AZ1042" s="7">
        <v>75.783858817709202</v>
      </c>
      <c r="BA1042" s="7">
        <v>-9.9838588177092049</v>
      </c>
      <c r="BU1042" t="b">
        <v>1</v>
      </c>
      <c r="BW1042">
        <v>1</v>
      </c>
      <c r="BX1042">
        <v>1</v>
      </c>
      <c r="BY1042">
        <v>81</v>
      </c>
      <c r="BZ1042">
        <v>8.09</v>
      </c>
      <c r="CA1042">
        <v>160.88972649999999</v>
      </c>
    </row>
    <row r="1043" spans="40:79" x14ac:dyDescent="0.25">
      <c r="AN1043" t="str">
        <v>Guyana</v>
      </c>
      <c r="AO1043" s="7">
        <v>65.599999999999994</v>
      </c>
      <c r="AP1043" s="7">
        <v>66.625158682505884</v>
      </c>
      <c r="AQ1043" s="7">
        <v>-1.0251586825058894</v>
      </c>
      <c r="AR1043" s="7">
        <v>1.0770123598682346E-3</v>
      </c>
      <c r="AS1043" s="7">
        <v>-0.1672918547529598</v>
      </c>
      <c r="AT1043" s="7">
        <v>6.0348748460538163E-6</v>
      </c>
      <c r="AU1043" s="7">
        <v>-0.31586842822114602</v>
      </c>
      <c r="AV1043" s="7">
        <v>-6.4189102737304854E-2</v>
      </c>
      <c r="AW1043" s="7">
        <v>0.40901326965388274</v>
      </c>
      <c r="AX1043" s="7">
        <v>-1.0262639814984509</v>
      </c>
      <c r="AY1043" s="7" t="e">
        <v>#N/A</v>
      </c>
      <c r="AZ1043" s="7">
        <v>66.625158682505884</v>
      </c>
      <c r="BA1043" s="7">
        <v>-1.0251586825058894</v>
      </c>
      <c r="BU1043" t="b">
        <v>1</v>
      </c>
      <c r="BW1043">
        <v>1</v>
      </c>
      <c r="BX1043">
        <v>1</v>
      </c>
      <c r="BY1043">
        <v>83</v>
      </c>
      <c r="BZ1043">
        <v>8.6199999999999992</v>
      </c>
      <c r="CA1043">
        <v>1403.022211</v>
      </c>
    </row>
    <row r="1044" spans="40:79" x14ac:dyDescent="0.25">
      <c r="AN1044" t="str">
        <v>Guyana</v>
      </c>
      <c r="AO1044" s="7">
        <v>65.900000000000006</v>
      </c>
      <c r="AP1044" s="7">
        <v>66.666928278838668</v>
      </c>
      <c r="AQ1044" s="7">
        <v>-0.76692827883866244</v>
      </c>
      <c r="AR1044" s="7">
        <v>1.0670660870258028E-3</v>
      </c>
      <c r="AS1044" s="7">
        <v>-0.12515156695057295</v>
      </c>
      <c r="AT1044" s="7">
        <v>3.3462436853985428E-6</v>
      </c>
      <c r="AU1044" s="7">
        <v>-0.31586842822114602</v>
      </c>
      <c r="AV1044" s="7">
        <v>-6.3994253649702959E-2</v>
      </c>
      <c r="AW1044" s="7">
        <v>0.35376767369358797</v>
      </c>
      <c r="AX1044" s="7">
        <v>-0.76774751617657278</v>
      </c>
      <c r="AY1044" s="7" t="e">
        <v>#N/A</v>
      </c>
      <c r="AZ1044" s="7">
        <v>66.666928278838668</v>
      </c>
      <c r="BA1044" s="7">
        <v>-0.76692827883866244</v>
      </c>
      <c r="BU1044" t="b">
        <v>1</v>
      </c>
      <c r="BW1044">
        <v>1</v>
      </c>
      <c r="BX1044">
        <v>1</v>
      </c>
      <c r="BY1044">
        <v>84</v>
      </c>
      <c r="BZ1044">
        <v>8.48</v>
      </c>
      <c r="CA1044">
        <v>122.1823517</v>
      </c>
    </row>
    <row r="1045" spans="40:79" x14ac:dyDescent="0.25">
      <c r="AN1045" t="str">
        <v>Guyana</v>
      </c>
      <c r="AO1045" s="7">
        <v>66.099999999999994</v>
      </c>
      <c r="AP1045" s="7">
        <v>67.044019285912867</v>
      </c>
      <c r="AQ1045" s="7">
        <v>-0.94401928591287287</v>
      </c>
      <c r="AR1045" s="7">
        <v>1.0324833811836485E-3</v>
      </c>
      <c r="AS1045" s="7">
        <v>-0.15404758319501591</v>
      </c>
      <c r="AT1045" s="7">
        <v>4.9053666884138645E-6</v>
      </c>
      <c r="AU1045" s="7">
        <v>-0.31586842822114602</v>
      </c>
      <c r="AV1045" s="7">
        <v>-6.3538931838937857E-2</v>
      </c>
      <c r="AW1045" s="7">
        <v>0.39248895932881461</v>
      </c>
      <c r="AX1045" s="7">
        <v>-0.94499497752246686</v>
      </c>
      <c r="AY1045" s="7" t="e">
        <v>#N/A</v>
      </c>
      <c r="AZ1045" s="7">
        <v>67.044019285912867</v>
      </c>
      <c r="BA1045" s="7">
        <v>-0.94401928591287287</v>
      </c>
      <c r="BU1045" t="b">
        <v>0</v>
      </c>
      <c r="BW1045">
        <v>1</v>
      </c>
      <c r="BX1045">
        <v>1</v>
      </c>
      <c r="BY1045">
        <v>142</v>
      </c>
      <c r="BZ1045">
        <v>0</v>
      </c>
      <c r="CA1045">
        <v>0</v>
      </c>
    </row>
    <row r="1046" spans="40:79" x14ac:dyDescent="0.25">
      <c r="AN1046" t="str">
        <v>Guyana</v>
      </c>
      <c r="AO1046" s="7">
        <v>66.3</v>
      </c>
      <c r="AP1046" s="7">
        <v>66.996047464685986</v>
      </c>
      <c r="AQ1046" s="7">
        <v>-0.69604746468598933</v>
      </c>
      <c r="AR1046" s="7">
        <v>9.8639574839700359E-4</v>
      </c>
      <c r="AS1046" s="7">
        <v>-0.11358026048372603</v>
      </c>
      <c r="AT1046" s="7">
        <v>2.5475077019817172E-6</v>
      </c>
      <c r="AU1046" s="7">
        <v>-0.31586842822114602</v>
      </c>
      <c r="AV1046" s="7">
        <v>-6.2399709775981062E-2</v>
      </c>
      <c r="AW1046" s="7">
        <v>0.33701670653504112</v>
      </c>
      <c r="AX1046" s="7">
        <v>-0.69673472085239874</v>
      </c>
      <c r="AY1046" s="7" t="e">
        <v>#N/A</v>
      </c>
      <c r="AZ1046" s="7">
        <v>66.996047464685986</v>
      </c>
      <c r="BA1046" s="7">
        <v>-0.69604746468598933</v>
      </c>
      <c r="BU1046" t="b">
        <v>1</v>
      </c>
      <c r="BW1046">
        <v>1</v>
      </c>
      <c r="BX1046">
        <v>1</v>
      </c>
      <c r="BY1046">
        <v>143</v>
      </c>
      <c r="BZ1046">
        <v>8.42</v>
      </c>
      <c r="CA1046">
        <v>789.27646149999998</v>
      </c>
    </row>
    <row r="1047" spans="40:79" x14ac:dyDescent="0.25">
      <c r="AN1047" t="str">
        <v>Guyana</v>
      </c>
      <c r="AO1047" s="7">
        <v>65.7</v>
      </c>
      <c r="AP1047" s="7">
        <v>66.250342356029833</v>
      </c>
      <c r="AQ1047" s="7">
        <v>-0.55034235602983017</v>
      </c>
      <c r="AR1047" s="7">
        <v>9.8729375584145798E-4</v>
      </c>
      <c r="AS1047" s="7">
        <v>-8.9804301313507709E-2</v>
      </c>
      <c r="AT1047" s="7">
        <v>1.5940415987674612E-6</v>
      </c>
      <c r="AU1047" s="7">
        <v>-0.31586842822114602</v>
      </c>
      <c r="AV1047" s="7">
        <v>-6.1909656664441003E-2</v>
      </c>
      <c r="AW1047" s="7">
        <v>0.29967365802403739</v>
      </c>
      <c r="AX1047" s="7">
        <v>-0.55088624257730578</v>
      </c>
      <c r="AY1047" s="7" t="e">
        <v>#N/A</v>
      </c>
      <c r="AZ1047" s="7">
        <v>66.250342356029833</v>
      </c>
      <c r="BA1047" s="7">
        <v>-0.55034235602983017</v>
      </c>
      <c r="BU1047" t="b">
        <v>1</v>
      </c>
      <c r="BW1047">
        <v>1</v>
      </c>
      <c r="BX1047">
        <v>1</v>
      </c>
      <c r="BY1047">
        <v>144</v>
      </c>
      <c r="BZ1047">
        <v>8.25</v>
      </c>
      <c r="CA1047">
        <v>780.44592809999995</v>
      </c>
    </row>
    <row r="1048" spans="40:79" x14ac:dyDescent="0.25">
      <c r="AN1048" t="str">
        <v>Guyana</v>
      </c>
      <c r="AO1048" s="7">
        <v>65.2</v>
      </c>
      <c r="AP1048" s="7">
        <v>75.2955150549585</v>
      </c>
      <c r="AQ1048" s="7">
        <v>-10.095515054958497</v>
      </c>
      <c r="AR1048" s="7">
        <v>1.5642270837380654E-3</v>
      </c>
      <c r="AS1048" s="7">
        <v>-1.6478516830849477</v>
      </c>
      <c r="AT1048" s="7">
        <v>8.5083609118574591E-4</v>
      </c>
      <c r="AU1048" s="7">
        <v>-0.31586842822114602</v>
      </c>
      <c r="AV1048" s="7">
        <v>-6.1533888820802768E-2</v>
      </c>
      <c r="AW1048" s="7">
        <v>1.2836867542687147</v>
      </c>
      <c r="AX1048" s="7">
        <v>-10.111331473502002</v>
      </c>
      <c r="AY1048" s="7" t="e">
        <v>#N/A</v>
      </c>
      <c r="AZ1048" s="7">
        <v>75.2955150549585</v>
      </c>
      <c r="BA1048" s="7">
        <v>-10.095515054958497</v>
      </c>
      <c r="BU1048" t="b">
        <v>1</v>
      </c>
      <c r="BW1048">
        <v>1</v>
      </c>
      <c r="BX1048">
        <v>1</v>
      </c>
      <c r="BY1048">
        <v>146</v>
      </c>
      <c r="BZ1048">
        <v>8.07</v>
      </c>
      <c r="CA1048">
        <v>865.99997819999999</v>
      </c>
    </row>
    <row r="1049" spans="40:79" x14ac:dyDescent="0.25">
      <c r="AN1049" t="str">
        <v>Guyana</v>
      </c>
      <c r="AO1049" s="7">
        <v>65</v>
      </c>
      <c r="AP1049" s="7">
        <v>65.830250321609356</v>
      </c>
      <c r="AQ1049" s="7">
        <v>-0.83025032160935552</v>
      </c>
      <c r="AR1049" s="7">
        <v>1.0622906921363775E-3</v>
      </c>
      <c r="AS1049" s="7">
        <v>-0.13548448168459165</v>
      </c>
      <c r="AT1049" s="7">
        <v>3.9040383258571916E-6</v>
      </c>
      <c r="AU1049" s="7">
        <v>-0.31586842822114602</v>
      </c>
      <c r="AV1049" s="7">
        <v>-6.0457508823334095E-2</v>
      </c>
      <c r="AW1049" s="7">
        <v>0.36808216702876501</v>
      </c>
      <c r="AX1049" s="7">
        <v>-0.83113322670000422</v>
      </c>
      <c r="AY1049" s="7" t="e">
        <v>#N/A</v>
      </c>
      <c r="AZ1049" s="7">
        <v>65.830250321609356</v>
      </c>
      <c r="BA1049" s="7">
        <v>-0.83025032160935552</v>
      </c>
      <c r="BU1049" t="b">
        <v>1</v>
      </c>
      <c r="BW1049">
        <v>1</v>
      </c>
      <c r="BX1049">
        <v>1</v>
      </c>
      <c r="BY1049">
        <v>15</v>
      </c>
      <c r="BZ1049">
        <v>7.84</v>
      </c>
      <c r="CA1049">
        <v>11.56715633</v>
      </c>
    </row>
    <row r="1050" spans="40:79" x14ac:dyDescent="0.25">
      <c r="AN1050" t="str">
        <v>Guyana</v>
      </c>
      <c r="AO1050" s="7">
        <v>65.099999999999994</v>
      </c>
      <c r="AP1050" s="7">
        <v>66.050170204044022</v>
      </c>
      <c r="AQ1050" s="7">
        <v>-0.95017020404402786</v>
      </c>
      <c r="AR1050" s="7">
        <v>1.2031505949669965E-3</v>
      </c>
      <c r="AS1050" s="7">
        <v>-0.15506455286941873</v>
      </c>
      <c r="AT1050" s="7">
        <v>5.792924715398983E-6</v>
      </c>
      <c r="AU1050" s="7">
        <v>-0.31586842822114602</v>
      </c>
      <c r="AV1050" s="7">
        <v>-5.833453124194949E-2</v>
      </c>
      <c r="AW1050" s="7">
        <v>0.3937823673927246</v>
      </c>
      <c r="AX1050" s="7">
        <v>-0.95131477898636618</v>
      </c>
      <c r="AY1050" s="7" t="e">
        <v>#N/A</v>
      </c>
      <c r="AZ1050" s="7">
        <v>66.050170204044022</v>
      </c>
      <c r="BA1050" s="7">
        <v>-0.95017020404402786</v>
      </c>
      <c r="BU1050" t="b">
        <v>1</v>
      </c>
      <c r="BW1050">
        <v>1</v>
      </c>
      <c r="BX1050">
        <v>1</v>
      </c>
      <c r="BY1050">
        <v>154</v>
      </c>
      <c r="BZ1050">
        <v>7.91</v>
      </c>
      <c r="CA1050">
        <v>145.84019979999999</v>
      </c>
    </row>
    <row r="1051" spans="40:79" x14ac:dyDescent="0.25">
      <c r="AN1051" t="str">
        <v>Guyana</v>
      </c>
      <c r="AO1051" s="7">
        <v>65.3</v>
      </c>
      <c r="AP1051" s="7">
        <v>66.093147493929123</v>
      </c>
      <c r="AQ1051" s="7">
        <v>-0.79314749392912631</v>
      </c>
      <c r="AR1051" s="7">
        <v>1.2295612946668368E-3</v>
      </c>
      <c r="AS1051" s="7">
        <v>-0.12944069081981199</v>
      </c>
      <c r="AT1051" s="7">
        <v>4.1253057643804553E-6</v>
      </c>
      <c r="AU1051" s="7">
        <v>-0.29665802652413764</v>
      </c>
      <c r="AV1051" s="7">
        <v>-5.7445980232512447E-2</v>
      </c>
      <c r="AW1051" s="7">
        <v>0.35977866921179746</v>
      </c>
      <c r="AX1051" s="7">
        <v>-0.79412391796182136</v>
      </c>
      <c r="AY1051" s="7" t="e">
        <v>#N/A</v>
      </c>
      <c r="AZ1051" s="7">
        <v>66.093147493929123</v>
      </c>
      <c r="BA1051" s="7">
        <v>-0.79314749392912631</v>
      </c>
      <c r="BU1051" t="b">
        <v>1</v>
      </c>
      <c r="BW1051">
        <v>1</v>
      </c>
      <c r="BX1051">
        <v>1</v>
      </c>
      <c r="BY1051">
        <v>158</v>
      </c>
      <c r="BZ1051">
        <v>8.42</v>
      </c>
      <c r="CA1051">
        <v>146.4384488</v>
      </c>
    </row>
    <row r="1052" spans="40:79" x14ac:dyDescent="0.25">
      <c r="AN1052" t="str">
        <v>Guyana</v>
      </c>
      <c r="AO1052" s="7">
        <v>65.3</v>
      </c>
      <c r="AP1052" s="7">
        <v>65.703807987998545</v>
      </c>
      <c r="AQ1052" s="7">
        <v>-0.40380798799854745</v>
      </c>
      <c r="AR1052" s="7">
        <v>1.1891771971523229E-3</v>
      </c>
      <c r="AS1052" s="7">
        <v>-6.5899632333165023E-2</v>
      </c>
      <c r="AT1052" s="7">
        <v>1.0340923186042109E-6</v>
      </c>
      <c r="AU1052" s="7">
        <v>-0.29665802652413764</v>
      </c>
      <c r="AV1052" s="7">
        <v>-5.7433118412724318E-2</v>
      </c>
      <c r="AW1052" s="7">
        <v>0.25670923694554704</v>
      </c>
      <c r="AX1052" s="7">
        <v>-0.40428875897178168</v>
      </c>
      <c r="AY1052" s="7" t="e">
        <v>#N/A</v>
      </c>
      <c r="AZ1052" s="7">
        <v>65.703807987998545</v>
      </c>
      <c r="BA1052" s="7">
        <v>-0.40380798799854745</v>
      </c>
      <c r="BU1052" t="b">
        <v>1</v>
      </c>
      <c r="BW1052">
        <v>1</v>
      </c>
      <c r="BX1052">
        <v>1</v>
      </c>
      <c r="BY1052">
        <v>162</v>
      </c>
      <c r="BZ1052">
        <v>8.92</v>
      </c>
      <c r="CA1052">
        <v>754.9597129</v>
      </c>
    </row>
    <row r="1053" spans="40:79" x14ac:dyDescent="0.25">
      <c r="AN1053" t="str">
        <v>Guyana</v>
      </c>
      <c r="AO1053" s="7">
        <v>65.400000000000006</v>
      </c>
      <c r="AP1053" s="7">
        <v>65.188185915655666</v>
      </c>
      <c r="AQ1053" s="7">
        <v>0.2118140843443399</v>
      </c>
      <c r="AR1053" s="7">
        <v>9.2925527940427514E-4</v>
      </c>
      <c r="AS1053" s="7">
        <v>3.456260112354153E-2</v>
      </c>
      <c r="AT1053" s="7">
        <v>2.2221922544119816E-7</v>
      </c>
      <c r="AU1053" s="7">
        <v>-0.29665802652413764</v>
      </c>
      <c r="AV1053" s="7">
        <v>-5.7203901232611966E-2</v>
      </c>
      <c r="AW1053" s="7">
        <v>0.18591019639476886</v>
      </c>
      <c r="AX1053" s="7">
        <v>0.21201109677531063</v>
      </c>
      <c r="AY1053" s="7" t="e">
        <v>#N/A</v>
      </c>
      <c r="AZ1053" s="7">
        <v>65.188185915655666</v>
      </c>
      <c r="BA1053" s="7">
        <v>0.2118140843443399</v>
      </c>
      <c r="BU1053" t="b">
        <v>1</v>
      </c>
      <c r="BW1053">
        <v>1</v>
      </c>
      <c r="BX1053">
        <v>1</v>
      </c>
      <c r="BY1053">
        <v>164</v>
      </c>
      <c r="BZ1053">
        <v>9.06</v>
      </c>
      <c r="CA1053">
        <v>95.193759209999996</v>
      </c>
    </row>
    <row r="1054" spans="40:79" x14ac:dyDescent="0.25">
      <c r="AN1054" t="str">
        <v>Guyana</v>
      </c>
      <c r="AO1054" s="7">
        <v>65.400000000000006</v>
      </c>
      <c r="AP1054" s="7">
        <v>65.203033446353842</v>
      </c>
      <c r="AQ1054" s="7">
        <v>0.19696655364616333</v>
      </c>
      <c r="AR1054" s="7">
        <v>9.0791306612348634E-4</v>
      </c>
      <c r="AS1054" s="7">
        <v>3.2139523382396673E-2</v>
      </c>
      <c r="AT1054" s="7">
        <v>1.8773602005983941E-7</v>
      </c>
      <c r="AU1054" s="7">
        <v>-0.29665802652413764</v>
      </c>
      <c r="AV1054" s="7">
        <v>-5.6771404993432806E-2</v>
      </c>
      <c r="AW1054" s="7">
        <v>0.17927499374535388</v>
      </c>
      <c r="AX1054" s="7">
        <v>0.19714554466209008</v>
      </c>
      <c r="AY1054" s="7" t="e">
        <v>#N/A</v>
      </c>
      <c r="AZ1054" s="7">
        <v>65.203033446353842</v>
      </c>
      <c r="BA1054" s="7">
        <v>0.19696655364616333</v>
      </c>
      <c r="BU1054" t="b">
        <v>1</v>
      </c>
      <c r="BW1054">
        <v>1</v>
      </c>
      <c r="BX1054">
        <v>1</v>
      </c>
      <c r="BY1054">
        <v>167</v>
      </c>
      <c r="BZ1054">
        <v>9.06</v>
      </c>
      <c r="CA1054">
        <v>662.26636870000004</v>
      </c>
    </row>
    <row r="1055" spans="40:79" x14ac:dyDescent="0.25">
      <c r="AN1055" t="str">
        <v>Haiti</v>
      </c>
      <c r="AO1055" s="7">
        <v>63.1</v>
      </c>
      <c r="AP1055" s="7">
        <v>62.738854199588808</v>
      </c>
      <c r="AQ1055" s="7">
        <v>0.36114580041119382</v>
      </c>
      <c r="AR1055" s="7">
        <v>9.6059274537620186E-4</v>
      </c>
      <c r="AS1055" s="7">
        <v>5.8930613851772416E-2</v>
      </c>
      <c r="AT1055" s="7">
        <v>6.6783412768928291E-7</v>
      </c>
      <c r="AU1055" s="7">
        <v>-0.29665802652413764</v>
      </c>
      <c r="AV1055" s="7">
        <v>-5.6397074899022015E-2</v>
      </c>
      <c r="AW1055" s="7">
        <v>0.2427562848862464</v>
      </c>
      <c r="AX1055" s="7">
        <v>0.36149304801061677</v>
      </c>
      <c r="AY1055" s="7" t="e">
        <v>#N/A</v>
      </c>
      <c r="AZ1055" s="7">
        <v>62.738854199588808</v>
      </c>
      <c r="BA1055" s="7">
        <v>0.36114580041119382</v>
      </c>
      <c r="BU1055" t="b">
        <v>1</v>
      </c>
      <c r="BW1055">
        <v>1</v>
      </c>
      <c r="BX1055">
        <v>1</v>
      </c>
      <c r="BY1055">
        <v>169</v>
      </c>
      <c r="BZ1055">
        <v>8.8000000000000007</v>
      </c>
      <c r="CA1055">
        <v>119.5548694</v>
      </c>
    </row>
    <row r="1056" spans="40:79" x14ac:dyDescent="0.25">
      <c r="AN1056" t="str">
        <v>Haiti</v>
      </c>
      <c r="AO1056" s="7">
        <v>62.7</v>
      </c>
      <c r="AP1056" s="7">
        <v>64.526505487827919</v>
      </c>
      <c r="AQ1056" s="7">
        <v>-1.8265054878279159</v>
      </c>
      <c r="AR1056" s="7">
        <v>7.5243910378968218E-4</v>
      </c>
      <c r="AS1056" s="7">
        <v>-0.29801226522151847</v>
      </c>
      <c r="AT1056" s="7">
        <v>1.3375084470607324E-5</v>
      </c>
      <c r="AU1056" s="7">
        <v>-0.29665802652413764</v>
      </c>
      <c r="AV1056" s="7">
        <v>-5.5579537049359841E-2</v>
      </c>
      <c r="AW1056" s="7">
        <v>0.54590499651635216</v>
      </c>
      <c r="AX1056" s="7">
        <v>-1.8278808568616871</v>
      </c>
      <c r="AY1056" s="7" t="e">
        <v>#N/A</v>
      </c>
      <c r="AZ1056" s="7">
        <v>64.526505487827919</v>
      </c>
      <c r="BA1056" s="7">
        <v>-1.8265054878279159</v>
      </c>
      <c r="BU1056" t="b">
        <v>1</v>
      </c>
      <c r="BW1056">
        <v>1</v>
      </c>
      <c r="BX1056">
        <v>1</v>
      </c>
      <c r="BY1056">
        <v>187</v>
      </c>
      <c r="BZ1056">
        <v>8.43</v>
      </c>
      <c r="CA1056">
        <v>100.965873</v>
      </c>
    </row>
    <row r="1057" spans="40:79" x14ac:dyDescent="0.25">
      <c r="AN1057" t="str">
        <v>Haiti</v>
      </c>
      <c r="AO1057" s="7">
        <v>62.3</v>
      </c>
      <c r="AP1057" s="7">
        <v>64.273509424786781</v>
      </c>
      <c r="AQ1057" s="7">
        <v>-1.9735094247867835</v>
      </c>
      <c r="AR1057" s="7">
        <v>7.7324713447199747E-4</v>
      </c>
      <c r="AS1057" s="7">
        <v>-0.32200075042371856</v>
      </c>
      <c r="AT1057" s="7">
        <v>1.6047154332182912E-5</v>
      </c>
      <c r="AU1057" s="7">
        <v>-0.29665802652413764</v>
      </c>
      <c r="AV1057" s="7">
        <v>-5.4026559150061701E-2</v>
      </c>
      <c r="AW1057" s="7">
        <v>0.56745109958807782</v>
      </c>
      <c r="AX1057" s="7">
        <v>-1.9750366161907302</v>
      </c>
      <c r="AY1057" s="7" t="e">
        <v>#N/A</v>
      </c>
      <c r="AZ1057" s="7">
        <v>64.273509424786781</v>
      </c>
      <c r="BA1057" s="7">
        <v>-1.9735094247867835</v>
      </c>
      <c r="BU1057" t="b">
        <v>1</v>
      </c>
      <c r="BW1057">
        <v>1</v>
      </c>
      <c r="BX1057">
        <v>1</v>
      </c>
      <c r="BY1057">
        <v>173</v>
      </c>
      <c r="BZ1057">
        <v>9.75</v>
      </c>
      <c r="CA1057">
        <v>77.9454329</v>
      </c>
    </row>
    <row r="1058" spans="40:79" x14ac:dyDescent="0.25">
      <c r="AN1058" t="str">
        <v>Haiti</v>
      </c>
      <c r="AO1058" s="7">
        <v>62.3</v>
      </c>
      <c r="AP1058" s="7">
        <v>64.259921169827649</v>
      </c>
      <c r="AQ1058" s="7">
        <v>-1.959921169827652</v>
      </c>
      <c r="AR1058" s="7">
        <v>7.7474861375529096E-4</v>
      </c>
      <c r="AS1058" s="7">
        <v>-0.31978391067478373</v>
      </c>
      <c r="AT1058" s="7">
        <v>1.5857715480248484E-5</v>
      </c>
      <c r="AU1058" s="7">
        <v>-0.29665802652413764</v>
      </c>
      <c r="AV1058" s="7">
        <v>-5.3900503016021124E-2</v>
      </c>
      <c r="AW1058" s="7">
        <v>0.56549439491013853</v>
      </c>
      <c r="AX1058" s="7">
        <v>-1.9614407933632731</v>
      </c>
      <c r="AY1058" s="7" t="e">
        <v>#N/A</v>
      </c>
      <c r="AZ1058" s="7">
        <v>64.259921169827649</v>
      </c>
      <c r="BA1058" s="7">
        <v>-1.959921169827652</v>
      </c>
      <c r="BU1058" t="b">
        <v>1</v>
      </c>
      <c r="BW1058">
        <v>1</v>
      </c>
      <c r="BX1058">
        <v>1</v>
      </c>
      <c r="BY1058">
        <v>176</v>
      </c>
      <c r="BZ1058">
        <v>10.71</v>
      </c>
      <c r="CA1058">
        <v>513.34654079999996</v>
      </c>
    </row>
    <row r="1059" spans="40:79" x14ac:dyDescent="0.25">
      <c r="AN1059" t="str">
        <v>Haiti</v>
      </c>
      <c r="AO1059" s="7">
        <v>36.299999999999997</v>
      </c>
      <c r="AP1059" s="7">
        <v>45.553579704186788</v>
      </c>
      <c r="AQ1059" s="7">
        <v>-9.2535797041867909</v>
      </c>
      <c r="AR1059" s="7">
        <v>7.1196794446702905E-3</v>
      </c>
      <c r="AS1059" s="7">
        <v>-1.5146455883734196</v>
      </c>
      <c r="AT1059" s="7">
        <v>3.2901491184980486E-3</v>
      </c>
      <c r="AU1059" s="7">
        <v>-0.29665802652413764</v>
      </c>
      <c r="AV1059" s="7">
        <v>-5.3360824676795433E-2</v>
      </c>
      <c r="AW1059" s="7">
        <v>1.2307093842062875</v>
      </c>
      <c r="AX1059" s="7">
        <v>-9.3199346513496764</v>
      </c>
      <c r="AY1059" s="7" t="e">
        <v>#N/A</v>
      </c>
      <c r="AZ1059" s="7">
        <v>45.553579704186788</v>
      </c>
      <c r="BA1059" s="7">
        <v>-9.2535797041867909</v>
      </c>
      <c r="BU1059" t="b">
        <v>1</v>
      </c>
      <c r="BW1059">
        <v>1</v>
      </c>
      <c r="BX1059">
        <v>1</v>
      </c>
      <c r="BY1059">
        <v>178</v>
      </c>
      <c r="BZ1059">
        <v>9.61</v>
      </c>
      <c r="CA1059">
        <v>81.113559539999997</v>
      </c>
    </row>
    <row r="1060" spans="40:79" x14ac:dyDescent="0.25">
      <c r="AN1060" t="str">
        <v>Haiti</v>
      </c>
      <c r="AO1060" s="7">
        <v>62.5</v>
      </c>
      <c r="AP1060" s="7">
        <v>64.701575595198548</v>
      </c>
      <c r="AQ1060" s="7">
        <v>-2.2015755951985483</v>
      </c>
      <c r="AR1060" s="7">
        <v>7.7046307964899669E-4</v>
      </c>
      <c r="AS1060" s="7">
        <v>-0.35921186759102136</v>
      </c>
      <c r="AT1060" s="7">
        <v>1.9898389036731837E-5</v>
      </c>
      <c r="AU1060" s="7">
        <v>-0.28804935648858931</v>
      </c>
      <c r="AV1060" s="7">
        <v>-5.3067596694847258E-2</v>
      </c>
      <c r="AW1060" s="7">
        <v>0.59934286313513518</v>
      </c>
      <c r="AX1060" s="7">
        <v>-2.2032731358040678</v>
      </c>
      <c r="AY1060" s="7" t="e">
        <v>#N/A</v>
      </c>
      <c r="AZ1060" s="7">
        <v>64.701575595198548</v>
      </c>
      <c r="BA1060" s="7">
        <v>-2.2015755951985483</v>
      </c>
      <c r="BU1060" t="b">
        <v>1</v>
      </c>
      <c r="BW1060">
        <v>1</v>
      </c>
      <c r="BX1060">
        <v>1</v>
      </c>
      <c r="BY1060">
        <v>182</v>
      </c>
      <c r="BZ1060">
        <v>9.4</v>
      </c>
      <c r="CA1060">
        <v>676.54538779999996</v>
      </c>
    </row>
    <row r="1061" spans="40:79" x14ac:dyDescent="0.25">
      <c r="AN1061" t="str">
        <v>Haiti</v>
      </c>
      <c r="AO1061" s="7">
        <v>62.1</v>
      </c>
      <c r="AP1061" s="7">
        <v>64.398379756604498</v>
      </c>
      <c r="AQ1061" s="7">
        <v>-2.298379756604497</v>
      </c>
      <c r="AR1061" s="7">
        <v>8.1557380852632433E-4</v>
      </c>
      <c r="AS1061" s="7">
        <v>-0.37501502261449426</v>
      </c>
      <c r="AT1061" s="7">
        <v>2.2958575622210554E-5</v>
      </c>
      <c r="AU1061" s="7">
        <v>-0.28804935648858931</v>
      </c>
      <c r="AV1061" s="7">
        <v>-5.2973076580774076E-2</v>
      </c>
      <c r="AW1061" s="7">
        <v>0.61238470148632407</v>
      </c>
      <c r="AX1061" s="7">
        <v>-2.3002557849756342</v>
      </c>
      <c r="AY1061" s="7" t="e">
        <v>#N/A</v>
      </c>
      <c r="AZ1061" s="7">
        <v>64.398379756604498</v>
      </c>
      <c r="BA1061" s="7">
        <v>-2.298379756604497</v>
      </c>
      <c r="BU1061" t="b">
        <v>0</v>
      </c>
      <c r="BW1061">
        <v>1</v>
      </c>
      <c r="BX1061">
        <v>1</v>
      </c>
      <c r="BY1061">
        <v>186</v>
      </c>
      <c r="BZ1061">
        <v>0</v>
      </c>
      <c r="CA1061">
        <v>0</v>
      </c>
    </row>
    <row r="1062" spans="40:79" x14ac:dyDescent="0.25">
      <c r="AN1062" t="str">
        <v>Haiti</v>
      </c>
      <c r="AO1062" s="7">
        <v>61.8</v>
      </c>
      <c r="AP1062" s="7">
        <v>64.132811630815979</v>
      </c>
      <c r="AQ1062" s="7">
        <v>-2.3328116308159821</v>
      </c>
      <c r="AR1062" s="7">
        <v>8.6779571732294473E-4</v>
      </c>
      <c r="AS1062" s="7">
        <v>-0.38064304491246459</v>
      </c>
      <c r="AT1062" s="7">
        <v>2.5168674158215459E-5</v>
      </c>
      <c r="AU1062" s="7">
        <v>-0.28804935648858931</v>
      </c>
      <c r="AV1062" s="7">
        <v>-5.2464727780539178E-2</v>
      </c>
      <c r="AW1062" s="7">
        <v>0.61696275812439816</v>
      </c>
      <c r="AX1062" s="7">
        <v>-2.3348377930534379</v>
      </c>
      <c r="AY1062" s="7" t="e">
        <v>#N/A</v>
      </c>
      <c r="AZ1062" s="7">
        <v>64.132811630815979</v>
      </c>
      <c r="BA1062" s="7">
        <v>-2.3328116308159821</v>
      </c>
      <c r="BU1062" t="b">
        <v>1</v>
      </c>
      <c r="BW1062">
        <v>1</v>
      </c>
      <c r="BX1062">
        <v>1</v>
      </c>
      <c r="BY1062">
        <v>187</v>
      </c>
      <c r="BZ1062">
        <v>1.88</v>
      </c>
      <c r="CA1062">
        <v>657.52827969999998</v>
      </c>
    </row>
    <row r="1063" spans="40:79" x14ac:dyDescent="0.25">
      <c r="AN1063" t="str">
        <v>Haiti</v>
      </c>
      <c r="AO1063" s="7">
        <v>61.1</v>
      </c>
      <c r="AP1063" s="7">
        <v>74.693363059894921</v>
      </c>
      <c r="AQ1063" s="7">
        <v>-13.593363059894919</v>
      </c>
      <c r="AR1063" s="7">
        <v>1.3678872793786941E-3</v>
      </c>
      <c r="AS1063" s="7">
        <v>-2.2185736898075636</v>
      </c>
      <c r="AT1063" s="7">
        <v>1.3484116492025544E-3</v>
      </c>
      <c r="AU1063" s="7">
        <v>-0.28804935648858931</v>
      </c>
      <c r="AV1063" s="7">
        <v>-5.0436299452132134E-2</v>
      </c>
      <c r="AW1063" s="7">
        <v>1.4894877273101526</v>
      </c>
      <c r="AX1063" s="7">
        <v>-13.61198271790186</v>
      </c>
      <c r="AY1063" s="7" t="e">
        <v>#N/A</v>
      </c>
      <c r="AZ1063" s="7">
        <v>74.693363059894921</v>
      </c>
      <c r="BA1063" s="7">
        <v>-13.593363059894919</v>
      </c>
      <c r="BU1063" t="b">
        <v>1</v>
      </c>
      <c r="BW1063">
        <v>1</v>
      </c>
      <c r="BX1063">
        <v>1</v>
      </c>
      <c r="BY1063">
        <v>189</v>
      </c>
      <c r="BZ1063">
        <v>1.93</v>
      </c>
      <c r="CA1063">
        <v>582.14695830000005</v>
      </c>
    </row>
    <row r="1064" spans="40:79" x14ac:dyDescent="0.25">
      <c r="AN1064" t="str">
        <v>Haiti</v>
      </c>
      <c r="AO1064" s="7">
        <v>65</v>
      </c>
      <c r="AP1064" s="7">
        <v>74.437511206196291</v>
      </c>
      <c r="AQ1064" s="7">
        <v>-9.4375112061962909</v>
      </c>
      <c r="AR1064" s="7">
        <v>1.2512287617755127E-3</v>
      </c>
      <c r="AS1064" s="7">
        <v>-1.5402068725871396</v>
      </c>
      <c r="AT1064" s="7">
        <v>5.9438599832917953E-4</v>
      </c>
      <c r="AU1064" s="7">
        <v>-0.28804935648858931</v>
      </c>
      <c r="AV1064" s="7">
        <v>-4.9963334957620821E-2</v>
      </c>
      <c r="AW1064" s="7">
        <v>1.2410507131407402</v>
      </c>
      <c r="AX1064" s="7">
        <v>-9.4493344852839147</v>
      </c>
      <c r="AY1064" s="7" t="e">
        <v>#N/A</v>
      </c>
      <c r="AZ1064" s="7">
        <v>74.437511206196291</v>
      </c>
      <c r="BA1064" s="7">
        <v>-9.4375112061962909</v>
      </c>
      <c r="BU1064" t="b">
        <v>1</v>
      </c>
      <c r="BW1064">
        <v>1</v>
      </c>
      <c r="BX1064">
        <v>1</v>
      </c>
      <c r="BY1064">
        <v>189</v>
      </c>
      <c r="BZ1064">
        <v>2.02</v>
      </c>
      <c r="CA1064">
        <v>484.7187892</v>
      </c>
    </row>
    <row r="1065" spans="40:79" x14ac:dyDescent="0.25">
      <c r="AN1065" t="str">
        <v>Haiti</v>
      </c>
      <c r="AO1065" s="7">
        <v>58.7</v>
      </c>
      <c r="AP1065" s="7">
        <v>74.520791220179817</v>
      </c>
      <c r="AQ1065" s="7">
        <v>-15.820791220179814</v>
      </c>
      <c r="AR1065" s="7">
        <v>1.3108898431744983E-3</v>
      </c>
      <c r="AS1065" s="7">
        <v>-2.5820387035745083</v>
      </c>
      <c r="AT1065" s="7">
        <v>1.7502148953595089E-3</v>
      </c>
      <c r="AU1065" s="7">
        <v>-0.28327601077699971</v>
      </c>
      <c r="AV1065" s="7">
        <v>-4.9777487858143829E-2</v>
      </c>
      <c r="AW1065" s="7">
        <v>1.6068723358047172</v>
      </c>
      <c r="AX1065" s="7">
        <v>-15.841557757343978</v>
      </c>
      <c r="AY1065" s="7" t="e">
        <v>#N/A</v>
      </c>
      <c r="AZ1065" s="7">
        <v>74.520791220179817</v>
      </c>
      <c r="BA1065" s="7">
        <v>-15.820791220179814</v>
      </c>
      <c r="BU1065" t="b">
        <v>1</v>
      </c>
      <c r="BW1065">
        <v>1</v>
      </c>
      <c r="BX1065">
        <v>1</v>
      </c>
      <c r="BY1065">
        <v>193</v>
      </c>
      <c r="BZ1065">
        <v>2.16</v>
      </c>
      <c r="CA1065">
        <v>457.7745845</v>
      </c>
    </row>
    <row r="1066" spans="40:79" x14ac:dyDescent="0.25">
      <c r="AN1066" t="str">
        <v>Haiti</v>
      </c>
      <c r="AO1066" s="7">
        <v>59.7</v>
      </c>
      <c r="AP1066" s="7">
        <v>75.998432349545979</v>
      </c>
      <c r="AQ1066" s="7">
        <v>-16.298432349545976</v>
      </c>
      <c r="AR1066" s="7">
        <v>1.6788578198970042E-3</v>
      </c>
      <c r="AS1066" s="7">
        <v>-2.6604824933419402</v>
      </c>
      <c r="AT1066" s="7">
        <v>2.3806439991888944E-3</v>
      </c>
      <c r="AU1066" s="7">
        <v>-0.28327601077699971</v>
      </c>
      <c r="AV1066" s="7">
        <v>-4.8428560822916945E-2</v>
      </c>
      <c r="AW1066" s="7">
        <v>1.6310985541474619</v>
      </c>
      <c r="AX1066" s="7">
        <v>-16.325841115569244</v>
      </c>
      <c r="AY1066" s="7" t="e">
        <v>#N/A</v>
      </c>
      <c r="AZ1066" s="7">
        <v>75.998432349545979</v>
      </c>
      <c r="BA1066" s="7">
        <v>-16.298432349545976</v>
      </c>
      <c r="BU1066" t="b">
        <v>1</v>
      </c>
      <c r="BW1066">
        <v>1</v>
      </c>
      <c r="BX1066">
        <v>1</v>
      </c>
      <c r="BY1066">
        <v>196</v>
      </c>
      <c r="BZ1066">
        <v>2.14</v>
      </c>
      <c r="CA1066">
        <v>443.32482540000001</v>
      </c>
    </row>
    <row r="1067" spans="40:79" x14ac:dyDescent="0.25">
      <c r="AN1067" t="str">
        <v>Haiti</v>
      </c>
      <c r="AO1067" s="7">
        <v>59.3</v>
      </c>
      <c r="AP1067" s="7">
        <v>74.467840290998041</v>
      </c>
      <c r="AQ1067" s="7">
        <v>-15.167840290998043</v>
      </c>
      <c r="AR1067" s="7">
        <v>1.3051259416575122E-3</v>
      </c>
      <c r="AS1067" s="7">
        <v>-2.4754664365204868</v>
      </c>
      <c r="AT1067" s="7">
        <v>1.6016354828993946E-3</v>
      </c>
      <c r="AU1067" s="7">
        <v>-0.28327601077699971</v>
      </c>
      <c r="AV1067" s="7">
        <v>-4.5792063100444452E-2</v>
      </c>
      <c r="AW1067" s="7">
        <v>1.5733615085289481</v>
      </c>
      <c r="AX1067" s="7">
        <v>-15.187662102801539</v>
      </c>
      <c r="AY1067" s="7" t="e">
        <v>#N/A</v>
      </c>
      <c r="AZ1067" s="7">
        <v>74.467840290998041</v>
      </c>
      <c r="BA1067" s="7">
        <v>-15.167840290998043</v>
      </c>
      <c r="BU1067" t="b">
        <v>1</v>
      </c>
      <c r="BW1067">
        <v>1</v>
      </c>
      <c r="BX1067">
        <v>1</v>
      </c>
      <c r="BY1067">
        <v>198</v>
      </c>
      <c r="BZ1067">
        <v>2.14</v>
      </c>
      <c r="CA1067">
        <v>445.44233709999997</v>
      </c>
    </row>
    <row r="1068" spans="40:79" x14ac:dyDescent="0.25">
      <c r="AN1068" t="str">
        <v>Haiti</v>
      </c>
      <c r="AO1068" s="7">
        <v>58.9</v>
      </c>
      <c r="AP1068" s="7">
        <v>74.430902577664938</v>
      </c>
      <c r="AQ1068" s="7">
        <v>-15.530902577664939</v>
      </c>
      <c r="AR1068" s="7">
        <v>1.3102945727264373E-3</v>
      </c>
      <c r="AS1068" s="7">
        <v>-2.5347265536617134</v>
      </c>
      <c r="AT1068" s="7">
        <v>1.6858952757621809E-3</v>
      </c>
      <c r="AU1068" s="7">
        <v>-0.28327601077699971</v>
      </c>
      <c r="AV1068" s="7">
        <v>-4.1670767243258369E-2</v>
      </c>
      <c r="AW1068" s="7">
        <v>1.5920824581854149</v>
      </c>
      <c r="AX1068" s="7">
        <v>-15.551279334575987</v>
      </c>
      <c r="AY1068" s="7" t="e">
        <v>#N/A</v>
      </c>
      <c r="AZ1068" s="7">
        <v>74.430902577664938</v>
      </c>
      <c r="BA1068" s="7">
        <v>-15.530902577664939</v>
      </c>
      <c r="BU1068" t="b">
        <v>1</v>
      </c>
      <c r="BW1068">
        <v>1</v>
      </c>
      <c r="BX1068">
        <v>1</v>
      </c>
      <c r="BY1068">
        <v>19</v>
      </c>
      <c r="BZ1068">
        <v>2.21</v>
      </c>
      <c r="CA1068">
        <v>472.22349939999998</v>
      </c>
    </row>
    <row r="1069" spans="40:79" x14ac:dyDescent="0.25">
      <c r="AN1069" t="str">
        <v>Haiti</v>
      </c>
      <c r="AO1069" s="7">
        <v>58.6</v>
      </c>
      <c r="AP1069" s="7">
        <v>73.898914609448767</v>
      </c>
      <c r="AQ1069" s="7">
        <v>-15.298914609448765</v>
      </c>
      <c r="AR1069" s="7">
        <v>1.1037092518710681E-3</v>
      </c>
      <c r="AS1069" s="7">
        <v>-2.4966066675474297</v>
      </c>
      <c r="AT1069" s="7">
        <v>1.3774141189002646E-3</v>
      </c>
      <c r="AU1069" s="7">
        <v>-0.28327601077699971</v>
      </c>
      <c r="AV1069" s="7">
        <v>-4.1650827504428778E-2</v>
      </c>
      <c r="AW1069" s="7">
        <v>1.5800653997690823</v>
      </c>
      <c r="AX1069" s="7">
        <v>-15.3158188203808</v>
      </c>
      <c r="AY1069" s="7" t="e">
        <v>#N/A</v>
      </c>
      <c r="AZ1069" s="7">
        <v>73.898914609448767</v>
      </c>
      <c r="BA1069" s="7">
        <v>-15.298914609448765</v>
      </c>
      <c r="BU1069" t="b">
        <v>1</v>
      </c>
      <c r="BW1069">
        <v>1</v>
      </c>
      <c r="BX1069">
        <v>1</v>
      </c>
      <c r="BY1069">
        <v>192</v>
      </c>
      <c r="BZ1069">
        <v>2.4</v>
      </c>
      <c r="CA1069">
        <v>380.96324290000001</v>
      </c>
    </row>
    <row r="1070" spans="40:79" x14ac:dyDescent="0.25">
      <c r="AN1070" t="str">
        <v>Honduras</v>
      </c>
      <c r="AO1070" s="7">
        <v>74.5</v>
      </c>
      <c r="AP1070" s="7">
        <v>68.283846491045466</v>
      </c>
      <c r="AQ1070" s="7">
        <v>6.2161535089545339</v>
      </c>
      <c r="AR1070" s="7">
        <v>4.8760090296302009E-4</v>
      </c>
      <c r="AS1070" s="7">
        <v>1.0140919693508865</v>
      </c>
      <c r="AT1070" s="7">
        <v>1.0033697369213757E-4</v>
      </c>
      <c r="AU1070" s="7">
        <v>-0.28327601077699971</v>
      </c>
      <c r="AV1070" s="7">
        <v>-4.1451864057968954E-2</v>
      </c>
      <c r="AW1070" s="7">
        <v>1.0070213351021351</v>
      </c>
      <c r="AX1070" s="7">
        <v>6.2191859896587864</v>
      </c>
      <c r="AY1070" s="7" t="e">
        <v>#N/A</v>
      </c>
      <c r="AZ1070" s="7">
        <v>68.283846491045466</v>
      </c>
      <c r="BA1070" s="7">
        <v>6.2161535089545339</v>
      </c>
      <c r="BU1070" t="b">
        <v>1</v>
      </c>
      <c r="BW1070">
        <v>1</v>
      </c>
      <c r="BX1070">
        <v>1</v>
      </c>
      <c r="BY1070">
        <v>24</v>
      </c>
      <c r="BZ1070">
        <v>2.38</v>
      </c>
      <c r="CA1070">
        <v>352.02448939999999</v>
      </c>
    </row>
    <row r="1071" spans="40:79" x14ac:dyDescent="0.25">
      <c r="AN1071" t="str">
        <v>Honduras</v>
      </c>
      <c r="AO1071" s="7">
        <v>74.3</v>
      </c>
      <c r="AP1071" s="7">
        <v>74.295702210726418</v>
      </c>
      <c r="AQ1071" s="7">
        <v>4.2977892735791556E-3</v>
      </c>
      <c r="AR1071" s="7">
        <v>1.1893473310770099E-3</v>
      </c>
      <c r="AS1071" s="7">
        <v>7.0137977829425957E-4</v>
      </c>
      <c r="AT1071" s="7">
        <v>1.1715531964224547E-10</v>
      </c>
      <c r="AU1071" s="7">
        <v>-0.28327601077699971</v>
      </c>
      <c r="AV1071" s="7">
        <v>-4.0716556981500854E-2</v>
      </c>
      <c r="AW1071" s="7">
        <v>2.6483575632724889E-2</v>
      </c>
      <c r="AX1071" s="7">
        <v>4.3029069244456177E-3</v>
      </c>
      <c r="AY1071" s="7" t="e">
        <v>#N/A</v>
      </c>
      <c r="AZ1071" s="7">
        <v>74.295702210726418</v>
      </c>
      <c r="BA1071" s="7">
        <v>4.2977892735791556E-3</v>
      </c>
      <c r="BU1071" t="b">
        <v>1</v>
      </c>
      <c r="BW1071">
        <v>1</v>
      </c>
      <c r="BX1071">
        <v>1</v>
      </c>
      <c r="BY1071">
        <v>28</v>
      </c>
      <c r="BZ1071">
        <v>2.35</v>
      </c>
      <c r="CA1071">
        <v>41.508456369999998</v>
      </c>
    </row>
    <row r="1072" spans="40:79" x14ac:dyDescent="0.25">
      <c r="AN1072" t="str">
        <v>Honduras</v>
      </c>
      <c r="AO1072" s="7">
        <v>74.099999999999994</v>
      </c>
      <c r="AP1072" s="7">
        <v>68.296950390148396</v>
      </c>
      <c r="AQ1072" s="7">
        <v>5.8030496098515982</v>
      </c>
      <c r="AR1072" s="7">
        <v>4.7557960199804154E-4</v>
      </c>
      <c r="AS1072" s="7">
        <v>0.94669325814579541</v>
      </c>
      <c r="AT1072" s="7">
        <v>8.5286123339762906E-5</v>
      </c>
      <c r="AU1072" s="7">
        <v>-0.28327601077699971</v>
      </c>
      <c r="AV1072" s="7">
        <v>-4.0584694485527602E-2</v>
      </c>
      <c r="AW1072" s="7">
        <v>0.97298163299509177</v>
      </c>
      <c r="AX1072" s="7">
        <v>5.8058107350102306</v>
      </c>
      <c r="AY1072" s="7" t="e">
        <v>#N/A</v>
      </c>
      <c r="AZ1072" s="7">
        <v>68.296950390148396</v>
      </c>
      <c r="BA1072" s="7">
        <v>5.8030496098515982</v>
      </c>
      <c r="BU1072" t="b">
        <v>1</v>
      </c>
      <c r="BW1072">
        <v>1</v>
      </c>
      <c r="BX1072">
        <v>1</v>
      </c>
      <c r="BY1072">
        <v>21</v>
      </c>
      <c r="BZ1072">
        <v>2.4</v>
      </c>
      <c r="CA1072">
        <v>288.40162579999998</v>
      </c>
    </row>
    <row r="1073" spans="40:79" x14ac:dyDescent="0.25">
      <c r="AN1073" t="str">
        <v>Honduras</v>
      </c>
      <c r="AO1073" s="7">
        <v>73.900000000000006</v>
      </c>
      <c r="AP1073" s="7">
        <v>68.002304863671498</v>
      </c>
      <c r="AQ1073" s="7">
        <v>5.8976951363285082</v>
      </c>
      <c r="AR1073" s="7">
        <v>4.8669438890694601E-4</v>
      </c>
      <c r="AS1073" s="7">
        <v>0.96213881376198052</v>
      </c>
      <c r="AT1073" s="7">
        <v>9.0151555582883462E-5</v>
      </c>
      <c r="AU1073" s="7">
        <v>-0.28327601077699971</v>
      </c>
      <c r="AV1073" s="7">
        <v>-4.0242614157892667E-2</v>
      </c>
      <c r="AW1073" s="7">
        <v>0.98088674869323245</v>
      </c>
      <c r="AX1073" s="7">
        <v>5.9005669091345538</v>
      </c>
      <c r="AY1073" s="7" t="e">
        <v>#N/A</v>
      </c>
      <c r="AZ1073" s="7">
        <v>68.002304863671498</v>
      </c>
      <c r="BA1073" s="7">
        <v>5.8976951363285082</v>
      </c>
      <c r="BU1073" t="b">
        <v>1</v>
      </c>
      <c r="BW1073">
        <v>1</v>
      </c>
      <c r="BX1073">
        <v>1</v>
      </c>
      <c r="BY1073">
        <v>24</v>
      </c>
      <c r="BZ1073">
        <v>2.4500000000000002</v>
      </c>
      <c r="CA1073">
        <v>249.3262948</v>
      </c>
    </row>
    <row r="1074" spans="40:79" x14ac:dyDescent="0.25">
      <c r="AN1074" t="str">
        <v>Honduras</v>
      </c>
      <c r="AO1074" s="7">
        <v>73.599999999999994</v>
      </c>
      <c r="AP1074" s="7">
        <v>68.033967884728085</v>
      </c>
      <c r="AQ1074" s="7">
        <v>5.5660321152719092</v>
      </c>
      <c r="AR1074" s="7">
        <v>4.6887269113574304E-4</v>
      </c>
      <c r="AS1074" s="7">
        <v>0.90802384154012328</v>
      </c>
      <c r="AT1074" s="7">
        <v>7.7354060229219918E-5</v>
      </c>
      <c r="AU1074" s="7">
        <v>-0.27470014738860288</v>
      </c>
      <c r="AV1074" s="7">
        <v>-3.8104655836821461E-2</v>
      </c>
      <c r="AW1074" s="7">
        <v>0.95290285000104979</v>
      </c>
      <c r="AX1074" s="7">
        <v>5.5686430999481562</v>
      </c>
      <c r="AY1074" s="7" t="e">
        <v>#N/A</v>
      </c>
      <c r="AZ1074" s="7">
        <v>68.033967884728085</v>
      </c>
      <c r="BA1074" s="7">
        <v>5.5660321152719092</v>
      </c>
      <c r="BU1074" t="b">
        <v>1</v>
      </c>
      <c r="BW1074">
        <v>1</v>
      </c>
      <c r="BX1074">
        <v>1</v>
      </c>
      <c r="BY1074">
        <v>21</v>
      </c>
      <c r="BZ1074">
        <v>2.41</v>
      </c>
      <c r="CA1074">
        <v>25.250409179999998</v>
      </c>
    </row>
    <row r="1075" spans="40:79" x14ac:dyDescent="0.25">
      <c r="AN1075" t="str">
        <v>Honduras</v>
      </c>
      <c r="AO1075" s="7">
        <v>73.400000000000006</v>
      </c>
      <c r="AP1075" s="7">
        <v>67.972317962781702</v>
      </c>
      <c r="AQ1075" s="7">
        <v>5.4276820372183039</v>
      </c>
      <c r="AR1075" s="7">
        <v>4.6833211566690543E-4</v>
      </c>
      <c r="AS1075" s="7">
        <v>0.88545363362938978</v>
      </c>
      <c r="AT1075" s="7">
        <v>7.347152033007738E-5</v>
      </c>
      <c r="AU1075" s="7">
        <v>-0.27470014738860288</v>
      </c>
      <c r="AV1075" s="7">
        <v>-3.6663838896150033E-2</v>
      </c>
      <c r="AW1075" s="7">
        <v>0.94098545877680262</v>
      </c>
      <c r="AX1075" s="7">
        <v>5.4302251860682427</v>
      </c>
      <c r="AY1075" s="7" t="e">
        <v>#N/A</v>
      </c>
      <c r="AZ1075" s="7">
        <v>67.972317962781702</v>
      </c>
      <c r="BA1075" s="7">
        <v>5.4276820372183039</v>
      </c>
      <c r="BU1075" t="b">
        <v>1</v>
      </c>
      <c r="BW1075">
        <v>1</v>
      </c>
      <c r="BX1075">
        <v>1</v>
      </c>
      <c r="BY1075">
        <v>211</v>
      </c>
      <c r="BZ1075">
        <v>2.5299999999999998</v>
      </c>
      <c r="CA1075">
        <v>225.06199559999999</v>
      </c>
    </row>
    <row r="1076" spans="40:79" x14ac:dyDescent="0.25">
      <c r="AN1076" t="str">
        <v>Honduras</v>
      </c>
      <c r="AO1076" s="7">
        <v>73.2</v>
      </c>
      <c r="AP1076" s="7">
        <v>67.873235246155943</v>
      </c>
      <c r="AQ1076" s="7">
        <v>5.3267647538440599</v>
      </c>
      <c r="AR1076" s="7">
        <v>4.6554926761462366E-4</v>
      </c>
      <c r="AS1076" s="7">
        <v>0.86898912069306256</v>
      </c>
      <c r="AT1076" s="7">
        <v>7.0343918123775656E-5</v>
      </c>
      <c r="AU1076" s="7">
        <v>-0.27470014738860288</v>
      </c>
      <c r="AV1076" s="7">
        <v>-3.4297357300383066E-2</v>
      </c>
      <c r="AW1076" s="7">
        <v>0.93219585962021012</v>
      </c>
      <c r="AX1076" s="7">
        <v>5.3292457803140234</v>
      </c>
      <c r="AY1076" s="7" t="e">
        <v>#N/A</v>
      </c>
      <c r="AZ1076" s="7">
        <v>67.873235246155943</v>
      </c>
      <c r="BA1076" s="7">
        <v>5.3267647538440599</v>
      </c>
      <c r="BU1076" t="b">
        <v>1</v>
      </c>
      <c r="BW1076">
        <v>1</v>
      </c>
      <c r="BX1076">
        <v>1</v>
      </c>
      <c r="BY1076">
        <v>221</v>
      </c>
      <c r="BZ1076">
        <v>2.63</v>
      </c>
      <c r="CA1076">
        <v>238.7369808</v>
      </c>
    </row>
    <row r="1077" spans="40:79" x14ac:dyDescent="0.25">
      <c r="AN1077" t="str">
        <v>Honduras</v>
      </c>
      <c r="AO1077" s="7">
        <v>73</v>
      </c>
      <c r="AP1077" s="7">
        <v>74.215790556791717</v>
      </c>
      <c r="AQ1077" s="7">
        <v>-1.2157905567917169</v>
      </c>
      <c r="AR1077" s="7">
        <v>1.1869100715319275E-3</v>
      </c>
      <c r="AS1077" s="7">
        <v>-0.19841127996159613</v>
      </c>
      <c r="AT1077" s="7">
        <v>9.3561311930934964E-6</v>
      </c>
      <c r="AU1077" s="7">
        <v>-0.27470014738860288</v>
      </c>
      <c r="AV1077" s="7">
        <v>-3.3829862638283345E-2</v>
      </c>
      <c r="AW1077" s="7">
        <v>0.44543381097711493</v>
      </c>
      <c r="AX1077" s="7">
        <v>-1.2172353056353997</v>
      </c>
      <c r="AY1077" s="7" t="e">
        <v>#N/A</v>
      </c>
      <c r="AZ1077" s="7">
        <v>74.215790556791717</v>
      </c>
      <c r="BA1077" s="7">
        <v>-1.2157905567917169</v>
      </c>
      <c r="BU1077" t="b">
        <v>0</v>
      </c>
      <c r="BW1077">
        <v>1</v>
      </c>
      <c r="BX1077">
        <v>1</v>
      </c>
      <c r="BY1077">
        <v>284</v>
      </c>
      <c r="BZ1077">
        <v>0</v>
      </c>
      <c r="CA1077">
        <v>0</v>
      </c>
    </row>
    <row r="1078" spans="40:79" x14ac:dyDescent="0.25">
      <c r="AN1078" t="str">
        <v>Honduras</v>
      </c>
      <c r="AO1078" s="7">
        <v>72.8</v>
      </c>
      <c r="AP1078" s="7">
        <v>67.79477872658417</v>
      </c>
      <c r="AQ1078" s="7">
        <v>5.0052212734158275</v>
      </c>
      <c r="AR1078" s="7">
        <v>4.6268810724446098E-4</v>
      </c>
      <c r="AS1078" s="7">
        <v>0.81653251252597736</v>
      </c>
      <c r="AT1078" s="7">
        <v>6.1725737259104213E-5</v>
      </c>
      <c r="AU1078" s="7">
        <v>-0.27470014738860288</v>
      </c>
      <c r="AV1078" s="7">
        <v>-3.2898211884197462E-2</v>
      </c>
      <c r="AW1078" s="7">
        <v>0.90362188581617331</v>
      </c>
      <c r="AX1078" s="7">
        <v>5.0075382017883676</v>
      </c>
      <c r="AY1078" s="7" t="e">
        <v>#N/A</v>
      </c>
      <c r="AZ1078" s="7">
        <v>67.79477872658417</v>
      </c>
      <c r="BA1078" s="7">
        <v>5.0052212734158275</v>
      </c>
      <c r="BU1078" t="b">
        <v>1</v>
      </c>
      <c r="BW1078">
        <v>1</v>
      </c>
      <c r="BX1078">
        <v>1</v>
      </c>
      <c r="BY1078">
        <v>299</v>
      </c>
      <c r="BZ1078">
        <v>0.01</v>
      </c>
      <c r="CA1078">
        <v>50.579764830000002</v>
      </c>
    </row>
    <row r="1079" spans="40:79" x14ac:dyDescent="0.25">
      <c r="AN1079" t="str">
        <v>Honduras</v>
      </c>
      <c r="AO1079" s="7">
        <v>72.5</v>
      </c>
      <c r="AP1079" s="7">
        <v>67.712675813007664</v>
      </c>
      <c r="AQ1079" s="7">
        <v>4.7873241869923362</v>
      </c>
      <c r="AR1079" s="7">
        <v>4.599639956793161E-4</v>
      </c>
      <c r="AS1079" s="7">
        <v>0.7809845572073526</v>
      </c>
      <c r="AT1079" s="7">
        <v>5.6135621122862362E-5</v>
      </c>
      <c r="AU1079" s="7">
        <v>-0.27470014738860288</v>
      </c>
      <c r="AV1079" s="7">
        <v>-3.2740036952307622E-2</v>
      </c>
      <c r="AW1079" s="7">
        <v>0.88373330660745875</v>
      </c>
      <c r="AX1079" s="7">
        <v>4.7895271970593098</v>
      </c>
      <c r="AY1079" s="7" t="e">
        <v>#N/A</v>
      </c>
      <c r="AZ1079" s="7">
        <v>67.712675813007664</v>
      </c>
      <c r="BA1079" s="7">
        <v>4.7873241869923362</v>
      </c>
      <c r="BU1079" t="b">
        <v>1</v>
      </c>
      <c r="BW1079">
        <v>1</v>
      </c>
      <c r="BX1079">
        <v>1</v>
      </c>
      <c r="BY1079">
        <v>284</v>
      </c>
      <c r="BZ1079">
        <v>0.01</v>
      </c>
      <c r="CA1079">
        <v>5.1406688479999998</v>
      </c>
    </row>
    <row r="1080" spans="40:79" x14ac:dyDescent="0.25">
      <c r="AN1080" t="str">
        <v>Honduras</v>
      </c>
      <c r="AO1080" s="7">
        <v>72.2</v>
      </c>
      <c r="AP1080" s="7">
        <v>67.53521006723723</v>
      </c>
      <c r="AQ1080" s="7">
        <v>4.6647899327627727</v>
      </c>
      <c r="AR1080" s="7">
        <v>4.6354141533554269E-4</v>
      </c>
      <c r="AS1080" s="7">
        <v>0.76099618018757464</v>
      </c>
      <c r="AT1080" s="7">
        <v>5.3713673128325525E-5</v>
      </c>
      <c r="AU1080" s="7">
        <v>-0.27470014738860288</v>
      </c>
      <c r="AV1080" s="7">
        <v>-3.1691040709585908E-2</v>
      </c>
      <c r="AW1080" s="7">
        <v>0.87235095012705444</v>
      </c>
      <c r="AX1080" s="7">
        <v>4.6669532588816995</v>
      </c>
      <c r="AY1080" s="7" t="e">
        <v>#N/A</v>
      </c>
      <c r="AZ1080" s="7">
        <v>67.53521006723723</v>
      </c>
      <c r="BA1080" s="7">
        <v>4.6647899327627727</v>
      </c>
      <c r="BU1080" t="b">
        <v>1</v>
      </c>
      <c r="BW1080">
        <v>1</v>
      </c>
      <c r="BX1080">
        <v>1</v>
      </c>
      <c r="BY1080">
        <v>288</v>
      </c>
      <c r="BZ1080">
        <v>0.01</v>
      </c>
      <c r="CA1080">
        <v>4.344930862</v>
      </c>
    </row>
    <row r="1081" spans="40:79" x14ac:dyDescent="0.25">
      <c r="AN1081" t="str">
        <v>Honduras</v>
      </c>
      <c r="AO1081" s="7">
        <v>71.900000000000006</v>
      </c>
      <c r="AP1081" s="7">
        <v>67.502198806449485</v>
      </c>
      <c r="AQ1081" s="7">
        <v>4.3978011935505208</v>
      </c>
      <c r="AR1081" s="7">
        <v>4.6172655374355592E-4</v>
      </c>
      <c r="AS1081" s="7">
        <v>0.71743999610766918</v>
      </c>
      <c r="AT1081" s="7">
        <v>4.7553948938025289E-5</v>
      </c>
      <c r="AU1081" s="7">
        <v>-0.27470014738860288</v>
      </c>
      <c r="AV1081" s="7">
        <v>-3.0215131096314057E-2</v>
      </c>
      <c r="AW1081" s="7">
        <v>0.84701829738658485</v>
      </c>
      <c r="AX1081" s="7">
        <v>4.3998327131462096</v>
      </c>
      <c r="AY1081" s="7" t="e">
        <v>#N/A</v>
      </c>
      <c r="AZ1081" s="7">
        <v>67.502198806449485</v>
      </c>
      <c r="BA1081" s="7">
        <v>4.3978011935505208</v>
      </c>
      <c r="BU1081" t="b">
        <v>1</v>
      </c>
      <c r="BW1081">
        <v>1</v>
      </c>
      <c r="BX1081">
        <v>1</v>
      </c>
      <c r="BY1081">
        <v>29</v>
      </c>
      <c r="BZ1081">
        <v>0.22</v>
      </c>
      <c r="CA1081">
        <v>42.254790399999997</v>
      </c>
    </row>
    <row r="1082" spans="40:79" x14ac:dyDescent="0.25">
      <c r="AN1082" t="str">
        <v>Honduras</v>
      </c>
      <c r="AO1082" s="7">
        <v>71.599999999999994</v>
      </c>
      <c r="AP1082" s="7">
        <v>67.363928102725211</v>
      </c>
      <c r="AQ1082" s="7">
        <v>4.2360718972747833</v>
      </c>
      <c r="AR1082" s="7">
        <v>4.5934496689152917E-4</v>
      </c>
      <c r="AS1082" s="7">
        <v>0.69105529129223964</v>
      </c>
      <c r="AT1082" s="7">
        <v>4.3892881027612843E-5</v>
      </c>
      <c r="AU1082" s="7">
        <v>-0.27470014738860288</v>
      </c>
      <c r="AV1082" s="7">
        <v>-2.9884193993225276E-2</v>
      </c>
      <c r="AW1082" s="7">
        <v>0.8312973543156742</v>
      </c>
      <c r="AX1082" s="7">
        <v>4.2380186097927837</v>
      </c>
      <c r="AY1082" s="7" t="e">
        <v>#N/A</v>
      </c>
      <c r="AZ1082" s="7">
        <v>67.363928102725211</v>
      </c>
      <c r="BA1082" s="7">
        <v>4.2360718972747833</v>
      </c>
      <c r="BU1082" t="b">
        <v>1</v>
      </c>
      <c r="BW1082">
        <v>1</v>
      </c>
      <c r="BX1082">
        <v>1</v>
      </c>
      <c r="BY1082">
        <v>291</v>
      </c>
      <c r="BZ1082">
        <v>0.2</v>
      </c>
      <c r="CA1082">
        <v>29.747340489999999</v>
      </c>
    </row>
    <row r="1083" spans="40:79" x14ac:dyDescent="0.25">
      <c r="AN1083" t="str">
        <v>Honduras</v>
      </c>
      <c r="AO1083" s="7">
        <v>71.3</v>
      </c>
      <c r="AP1083" s="7">
        <v>67.057889242913603</v>
      </c>
      <c r="AQ1083" s="7">
        <v>4.2421107570863938</v>
      </c>
      <c r="AR1083" s="7">
        <v>4.7915672467207029E-4</v>
      </c>
      <c r="AS1083" s="7">
        <v>0.69204730448675689</v>
      </c>
      <c r="AT1083" s="7">
        <v>4.5918457534411497E-5</v>
      </c>
      <c r="AU1083" s="7">
        <v>-0.27470014738860288</v>
      </c>
      <c r="AV1083" s="7">
        <v>-2.8333115568220695E-2</v>
      </c>
      <c r="AW1083" s="7">
        <v>0.83189380601538132</v>
      </c>
      <c r="AX1083" s="7">
        <v>4.244144367400513</v>
      </c>
      <c r="AY1083" s="7" t="e">
        <v>#N/A</v>
      </c>
      <c r="AZ1083" s="7">
        <v>67.057889242913603</v>
      </c>
      <c r="BA1083" s="7">
        <v>4.2421107570863938</v>
      </c>
      <c r="BU1083" t="b">
        <v>1</v>
      </c>
      <c r="BW1083">
        <v>1</v>
      </c>
      <c r="BX1083">
        <v>1</v>
      </c>
      <c r="BY1083">
        <v>297</v>
      </c>
      <c r="BZ1083">
        <v>0.18</v>
      </c>
      <c r="CA1083">
        <v>24.847635619999998</v>
      </c>
    </row>
    <row r="1084" spans="40:79" x14ac:dyDescent="0.25">
      <c r="AN1084" t="str">
        <v>Honduras</v>
      </c>
      <c r="AO1084" s="7">
        <v>71</v>
      </c>
      <c r="AP1084" s="7">
        <v>66.883948587398294</v>
      </c>
      <c r="AQ1084" s="7">
        <v>4.1160514126017063</v>
      </c>
      <c r="AR1084" s="7">
        <v>4.8317687608604869E-4</v>
      </c>
      <c r="AS1084" s="7">
        <v>0.67148364972057173</v>
      </c>
      <c r="AT1084" s="7">
        <v>4.3593015671085748E-5</v>
      </c>
      <c r="AU1084" s="7">
        <v>-0.26519501856350858</v>
      </c>
      <c r="AV1084" s="7">
        <v>-2.752423222912186E-2</v>
      </c>
      <c r="AW1084" s="7">
        <v>0.81944105933286726</v>
      </c>
      <c r="AX1084" s="7">
        <v>4.1180411548625067</v>
      </c>
      <c r="AY1084" s="7" t="e">
        <v>#N/A</v>
      </c>
      <c r="AZ1084" s="7">
        <v>66.883948587398294</v>
      </c>
      <c r="BA1084" s="7">
        <v>4.1160514126017063</v>
      </c>
      <c r="BU1084" t="b">
        <v>1</v>
      </c>
      <c r="BW1084">
        <v>1</v>
      </c>
      <c r="BX1084">
        <v>1</v>
      </c>
      <c r="BY1084">
        <v>33</v>
      </c>
      <c r="BZ1084">
        <v>0.21</v>
      </c>
      <c r="CA1084">
        <v>19.685102570000002</v>
      </c>
    </row>
    <row r="1085" spans="40:79" x14ac:dyDescent="0.25">
      <c r="AN1085" t="str">
        <v>Hungary</v>
      </c>
      <c r="AO1085" s="7">
        <v>75.599999999999994</v>
      </c>
      <c r="AP1085" s="7">
        <v>71.230831586817445</v>
      </c>
      <c r="AQ1085" s="7">
        <v>4.3691684131825497</v>
      </c>
      <c r="AR1085" s="7">
        <v>5.9881402779618075E-3</v>
      </c>
      <c r="AS1085" s="7">
        <v>0.71474760346270383</v>
      </c>
      <c r="AT1085" s="7">
        <v>6.1551098879836241E-4</v>
      </c>
      <c r="AU1085" s="7">
        <v>-0.26519501856350858</v>
      </c>
      <c r="AV1085" s="7">
        <v>-2.534301826964961E-2</v>
      </c>
      <c r="AW1085" s="7">
        <v>0.84542746788988576</v>
      </c>
      <c r="AX1085" s="7">
        <v>4.3954892192174926</v>
      </c>
      <c r="AY1085" s="7" t="e">
        <v>#N/A</v>
      </c>
      <c r="AZ1085" s="7">
        <v>71.230831586817445</v>
      </c>
      <c r="BA1085" s="7">
        <v>4.3691684131825497</v>
      </c>
      <c r="BU1085" t="b">
        <v>1</v>
      </c>
      <c r="BW1085">
        <v>1</v>
      </c>
      <c r="BX1085">
        <v>1</v>
      </c>
      <c r="BY1085">
        <v>36</v>
      </c>
      <c r="BZ1085">
        <v>0.19</v>
      </c>
      <c r="CA1085">
        <v>1.3996267330000001</v>
      </c>
    </row>
    <row r="1086" spans="40:79" x14ac:dyDescent="0.25">
      <c r="AN1086" t="str">
        <v>Hungary</v>
      </c>
      <c r="AO1086" s="7">
        <v>75.5</v>
      </c>
      <c r="AP1086" s="7">
        <v>75.245945013497305</v>
      </c>
      <c r="AQ1086" s="7">
        <v>0.25405498650269465</v>
      </c>
      <c r="AR1086" s="7">
        <v>2.9940662409675546E-3</v>
      </c>
      <c r="AS1086" s="7">
        <v>4.1498132937271226E-2</v>
      </c>
      <c r="AT1086" s="7">
        <v>1.0343101159721473E-6</v>
      </c>
      <c r="AU1086" s="7">
        <v>-0.26519501856350858</v>
      </c>
      <c r="AV1086" s="7">
        <v>-2.5217074037664797E-2</v>
      </c>
      <c r="AW1086" s="7">
        <v>0.20371090529785396</v>
      </c>
      <c r="AX1086" s="7">
        <v>0.25481792825928906</v>
      </c>
      <c r="AY1086" s="7" t="e">
        <v>#N/A</v>
      </c>
      <c r="AZ1086" s="7">
        <v>75.245945013497305</v>
      </c>
      <c r="BA1086" s="7">
        <v>0.25405498650269465</v>
      </c>
      <c r="BU1086" t="b">
        <v>1</v>
      </c>
      <c r="BW1086">
        <v>1</v>
      </c>
      <c r="BX1086">
        <v>1</v>
      </c>
      <c r="BY1086">
        <v>317</v>
      </c>
      <c r="BZ1086">
        <v>0.16</v>
      </c>
      <c r="CA1086">
        <v>10.3839337</v>
      </c>
    </row>
    <row r="1087" spans="40:79" x14ac:dyDescent="0.25">
      <c r="AN1087" t="str">
        <v>Hungary</v>
      </c>
      <c r="AO1087" s="7">
        <v>75</v>
      </c>
      <c r="AP1087" s="7">
        <v>75.088464799143239</v>
      </c>
      <c r="AQ1087" s="7">
        <v>-8.8464799143238793E-2</v>
      </c>
      <c r="AR1087" s="7">
        <v>3.049145045134738E-3</v>
      </c>
      <c r="AS1087" s="7">
        <v>-1.4450515040170149E-2</v>
      </c>
      <c r="AT1087" s="7">
        <v>1.2773237345074387E-7</v>
      </c>
      <c r="AU1087" s="7">
        <v>-0.26519501856350858</v>
      </c>
      <c r="AV1087" s="7">
        <v>-2.4568962812331504E-2</v>
      </c>
      <c r="AW1087" s="7">
        <v>0.12021029506731172</v>
      </c>
      <c r="AX1087" s="7">
        <v>-8.8735366145248795E-2</v>
      </c>
      <c r="AY1087" s="7" t="e">
        <v>#N/A</v>
      </c>
      <c r="AZ1087" s="7">
        <v>75.088464799143239</v>
      </c>
      <c r="BA1087" s="7">
        <v>-8.8464799143238793E-2</v>
      </c>
      <c r="BU1087" t="b">
        <v>1</v>
      </c>
      <c r="BW1087">
        <v>1</v>
      </c>
      <c r="BX1087">
        <v>1</v>
      </c>
      <c r="BY1087">
        <v>327</v>
      </c>
      <c r="BZ1087">
        <v>0.21</v>
      </c>
      <c r="CA1087">
        <v>1.099665984</v>
      </c>
    </row>
    <row r="1088" spans="40:79" x14ac:dyDescent="0.25">
      <c r="AN1088" t="str">
        <v>Hungary</v>
      </c>
      <c r="AO1088" s="7">
        <v>74.8</v>
      </c>
      <c r="AP1088" s="7">
        <v>80.898459016413753</v>
      </c>
      <c r="AQ1088" s="7">
        <v>-6.0984590164137558</v>
      </c>
      <c r="AR1088" s="7">
        <v>3.3258681886222598E-3</v>
      </c>
      <c r="AS1088" s="7">
        <v>-0.99630709237915194</v>
      </c>
      <c r="AT1088" s="7">
        <v>6.6247315788404385E-4</v>
      </c>
      <c r="AU1088" s="7">
        <v>-0.26519501856350858</v>
      </c>
      <c r="AV1088" s="7">
        <v>-2.3999389570003183E-2</v>
      </c>
      <c r="AW1088" s="7">
        <v>0.99815183833881305</v>
      </c>
      <c r="AX1088" s="7">
        <v>-6.1188093698491812</v>
      </c>
      <c r="AY1088" s="7" t="e">
        <v>#N/A</v>
      </c>
      <c r="AZ1088" s="7">
        <v>80.898459016413753</v>
      </c>
      <c r="BA1088" s="7">
        <v>-6.0984590164137558</v>
      </c>
      <c r="BU1088" t="b">
        <v>1</v>
      </c>
      <c r="BW1088">
        <v>1</v>
      </c>
      <c r="BX1088">
        <v>1</v>
      </c>
      <c r="BY1088">
        <v>334</v>
      </c>
      <c r="BZ1088">
        <v>0.34</v>
      </c>
      <c r="CA1088">
        <v>18.93011259</v>
      </c>
    </row>
    <row r="1089" spans="40:79" x14ac:dyDescent="0.25">
      <c r="AN1089" t="str">
        <v>Hungary</v>
      </c>
      <c r="AO1089" s="7">
        <v>74.5</v>
      </c>
      <c r="AP1089" s="7">
        <v>74.371408332495704</v>
      </c>
      <c r="AQ1089" s="7">
        <v>0.12859166750429551</v>
      </c>
      <c r="AR1089" s="7">
        <v>3.1080255765950407E-3</v>
      </c>
      <c r="AS1089" s="7">
        <v>2.1005764094019178E-2</v>
      </c>
      <c r="AT1089" s="7">
        <v>2.7513348400740343E-7</v>
      </c>
      <c r="AU1089" s="7">
        <v>-0.26519501856350858</v>
      </c>
      <c r="AV1089" s="7">
        <v>-2.3686666924133619E-2</v>
      </c>
      <c r="AW1089" s="7">
        <v>0.14493365411118006</v>
      </c>
      <c r="AX1089" s="7">
        <v>0.12899257974132253</v>
      </c>
      <c r="AY1089" s="7" t="e">
        <v>#N/A</v>
      </c>
      <c r="AZ1089" s="7">
        <v>74.371408332495704</v>
      </c>
      <c r="BA1089" s="7">
        <v>0.12859166750429551</v>
      </c>
      <c r="BU1089" t="b">
        <v>1</v>
      </c>
      <c r="BW1089">
        <v>1</v>
      </c>
      <c r="BX1089">
        <v>1</v>
      </c>
      <c r="BY1089">
        <v>338</v>
      </c>
      <c r="BZ1089">
        <v>0.18</v>
      </c>
      <c r="CA1089">
        <v>2.3952406700000002</v>
      </c>
    </row>
    <row r="1090" spans="40:79" x14ac:dyDescent="0.25">
      <c r="AN1090" t="str">
        <v>Hungary</v>
      </c>
      <c r="AO1090" s="7">
        <v>74.2</v>
      </c>
      <c r="AP1090" s="7">
        <v>75.132186001333764</v>
      </c>
      <c r="AQ1090" s="7">
        <v>-0.93218600133376128</v>
      </c>
      <c r="AR1090" s="7">
        <v>2.5939255969224598E-3</v>
      </c>
      <c r="AS1090" s="7">
        <v>-0.152235619208338</v>
      </c>
      <c r="AT1090" s="7">
        <v>1.2054468257813199E-5</v>
      </c>
      <c r="AU1090" s="7">
        <v>-0.26519501856350858</v>
      </c>
      <c r="AV1090" s="7">
        <v>-2.1632727577659244E-2</v>
      </c>
      <c r="AW1090" s="7">
        <v>0.39017383203943601</v>
      </c>
      <c r="AX1090" s="7">
        <v>-0.93461031094246261</v>
      </c>
      <c r="AY1090" s="7" t="e">
        <v>#N/A</v>
      </c>
      <c r="AZ1090" s="7">
        <v>75.132186001333764</v>
      </c>
      <c r="BA1090" s="7">
        <v>-0.93218600133376128</v>
      </c>
      <c r="BU1090" t="b">
        <v>1</v>
      </c>
      <c r="BW1090">
        <v>1</v>
      </c>
      <c r="BX1090">
        <v>1</v>
      </c>
      <c r="BY1090">
        <v>337</v>
      </c>
      <c r="BZ1090">
        <v>0.21</v>
      </c>
      <c r="CA1090">
        <v>21.3378184</v>
      </c>
    </row>
    <row r="1091" spans="40:79" x14ac:dyDescent="0.25">
      <c r="AN1091" t="str">
        <v>Hungary</v>
      </c>
      <c r="AO1091" s="7">
        <v>74.099999999999994</v>
      </c>
      <c r="AP1091" s="7">
        <v>74.396461115134159</v>
      </c>
      <c r="AQ1091" s="7">
        <v>-0.29646111513416429</v>
      </c>
      <c r="AR1091" s="7">
        <v>3.1455295941142155E-3</v>
      </c>
      <c r="AS1091" s="7">
        <v>-4.8428560822916945E-2</v>
      </c>
      <c r="AT1091" s="7">
        <v>1.4801138978100927E-6</v>
      </c>
      <c r="AU1091" s="7">
        <v>-0.26519501856350858</v>
      </c>
      <c r="AV1091" s="7">
        <v>-2.1124405505710812E-2</v>
      </c>
      <c r="AW1091" s="7">
        <v>0.2200649013880154</v>
      </c>
      <c r="AX1091" s="7">
        <v>-0.29739658489313414</v>
      </c>
      <c r="AY1091" s="7" t="e">
        <v>#N/A</v>
      </c>
      <c r="AZ1091" s="7">
        <v>74.396461115134159</v>
      </c>
      <c r="BA1091" s="7">
        <v>-0.29646111513416429</v>
      </c>
      <c r="BU1091" t="b">
        <v>1</v>
      </c>
      <c r="BW1091">
        <v>1</v>
      </c>
      <c r="BX1091">
        <v>1</v>
      </c>
      <c r="BY1091">
        <v>336</v>
      </c>
      <c r="BZ1091">
        <v>0.17</v>
      </c>
      <c r="CA1091">
        <v>19.897909290000001</v>
      </c>
    </row>
    <row r="1092" spans="40:79" x14ac:dyDescent="0.25">
      <c r="AN1092" t="str">
        <v>Hungary</v>
      </c>
      <c r="AO1092" s="7">
        <v>73.5</v>
      </c>
      <c r="AP1092" s="7">
        <v>74.241323021647929</v>
      </c>
      <c r="AQ1092" s="7">
        <v>-0.74132302164792918</v>
      </c>
      <c r="AR1092" s="7">
        <v>3.3673231580396094E-3</v>
      </c>
      <c r="AS1092" s="7">
        <v>-0.12111268482840847</v>
      </c>
      <c r="AT1092" s="7">
        <v>9.9119461463796057E-6</v>
      </c>
      <c r="AU1092" s="7">
        <v>-0.26519501856350858</v>
      </c>
      <c r="AV1092" s="7">
        <v>-2.0383161674482456E-2</v>
      </c>
      <c r="AW1092" s="7">
        <v>0.34801247797802948</v>
      </c>
      <c r="AX1092" s="7">
        <v>-0.74382772998871216</v>
      </c>
      <c r="AY1092" s="7" t="e">
        <v>#N/A</v>
      </c>
      <c r="AZ1092" s="7">
        <v>74.241323021647929</v>
      </c>
      <c r="BA1092" s="7">
        <v>-0.74132302164792918</v>
      </c>
      <c r="BU1092" t="b">
        <v>1</v>
      </c>
      <c r="BW1092">
        <v>1</v>
      </c>
      <c r="BX1092">
        <v>1</v>
      </c>
      <c r="BY1092">
        <v>328</v>
      </c>
      <c r="BZ1092">
        <v>0.17</v>
      </c>
      <c r="CA1092">
        <v>2.2159861360000002</v>
      </c>
    </row>
    <row r="1093" spans="40:79" x14ac:dyDescent="0.25">
      <c r="AN1093" t="str">
        <v>Hungary</v>
      </c>
      <c r="AO1093" s="7">
        <v>73.400000000000006</v>
      </c>
      <c r="AP1093" s="7">
        <v>75.120595302810315</v>
      </c>
      <c r="AQ1093" s="7">
        <v>-1.7205953028103096</v>
      </c>
      <c r="AR1093" s="7">
        <v>2.9722284632227201E-3</v>
      </c>
      <c r="AS1093" s="7">
        <v>-0.28104431893578724</v>
      </c>
      <c r="AT1093" s="7">
        <v>4.7092804079866738E-5</v>
      </c>
      <c r="AU1093" s="7">
        <v>-0.26519501856350858</v>
      </c>
      <c r="AV1093" s="7">
        <v>-2.0343002108871175E-2</v>
      </c>
      <c r="AW1093" s="7">
        <v>0.53013613245635993</v>
      </c>
      <c r="AX1093" s="7">
        <v>-1.7257245504388061</v>
      </c>
      <c r="AY1093" s="7" t="e">
        <v>#N/A</v>
      </c>
      <c r="AZ1093" s="7">
        <v>75.120595302810315</v>
      </c>
      <c r="BA1093" s="7">
        <v>-1.7205953028103096</v>
      </c>
      <c r="BU1093" t="b">
        <v>0</v>
      </c>
      <c r="BW1093">
        <v>1</v>
      </c>
      <c r="BX1093">
        <v>1</v>
      </c>
      <c r="BY1093">
        <v>275</v>
      </c>
      <c r="BZ1093">
        <v>0</v>
      </c>
      <c r="CA1093">
        <v>0</v>
      </c>
    </row>
    <row r="1094" spans="40:79" x14ac:dyDescent="0.25">
      <c r="AN1094" t="str">
        <v>Hungary</v>
      </c>
      <c r="AO1094" s="7">
        <v>72.900000000000006</v>
      </c>
      <c r="AP1094" s="7">
        <v>74.826514387992532</v>
      </c>
      <c r="AQ1094" s="7">
        <v>-1.9265143879925262</v>
      </c>
      <c r="AR1094" s="7">
        <v>2.9357626873268215E-3</v>
      </c>
      <c r="AS1094" s="7">
        <v>-0.31467366097707644</v>
      </c>
      <c r="AT1094" s="7">
        <v>5.8310744774063577E-5</v>
      </c>
      <c r="AU1094" s="7">
        <v>-0.26519501856350858</v>
      </c>
      <c r="AV1094" s="7">
        <v>-1.9772995174099212E-2</v>
      </c>
      <c r="AW1094" s="7">
        <v>0.56095780677077345</v>
      </c>
      <c r="AX1094" s="7">
        <v>-1.9321868299929639</v>
      </c>
      <c r="AY1094" s="7" t="e">
        <v>#N/A</v>
      </c>
      <c r="AZ1094" s="7">
        <v>74.826514387992532</v>
      </c>
      <c r="BA1094" s="7">
        <v>-1.9265143879925262</v>
      </c>
      <c r="BU1094" t="b">
        <v>1</v>
      </c>
      <c r="BW1094">
        <v>1</v>
      </c>
      <c r="BX1094">
        <v>1</v>
      </c>
      <c r="BY1094">
        <v>282</v>
      </c>
      <c r="BZ1094">
        <v>0.01</v>
      </c>
      <c r="CA1094">
        <v>50.060535440000002</v>
      </c>
    </row>
    <row r="1095" spans="40:79" x14ac:dyDescent="0.25">
      <c r="AN1095" t="str">
        <v>Hungary</v>
      </c>
      <c r="AO1095" s="7">
        <v>72.900000000000006</v>
      </c>
      <c r="AP1095" s="7">
        <v>81.512967099067254</v>
      </c>
      <c r="AQ1095" s="7">
        <v>-8.612967099067248</v>
      </c>
      <c r="AR1095" s="7">
        <v>3.5942344867253089E-3</v>
      </c>
      <c r="AS1095" s="7">
        <v>-1.407292515523745</v>
      </c>
      <c r="AT1095" s="7">
        <v>1.4287917261761453E-3</v>
      </c>
      <c r="AU1095" s="7">
        <v>-0.25476694395989469</v>
      </c>
      <c r="AV1095" s="7">
        <v>-1.9262977378410356E-2</v>
      </c>
      <c r="AW1095" s="7">
        <v>1.1862936042665597</v>
      </c>
      <c r="AX1095" s="7">
        <v>-8.6440357906103475</v>
      </c>
      <c r="AY1095" s="7" t="e">
        <v>#N/A</v>
      </c>
      <c r="AZ1095" s="7">
        <v>81.512967099067254</v>
      </c>
      <c r="BA1095" s="7">
        <v>-8.612967099067248</v>
      </c>
      <c r="BU1095" t="b">
        <v>1</v>
      </c>
      <c r="BW1095">
        <v>1</v>
      </c>
      <c r="BX1095">
        <v>1</v>
      </c>
      <c r="BY1095">
        <v>279</v>
      </c>
      <c r="BZ1095">
        <v>0.01</v>
      </c>
      <c r="CA1095">
        <v>8.2006374199999996</v>
      </c>
    </row>
    <row r="1096" spans="40:79" x14ac:dyDescent="0.25">
      <c r="AN1096" t="str">
        <v>Hungary</v>
      </c>
      <c r="AO1096" s="7">
        <v>72.5</v>
      </c>
      <c r="AP1096" s="7">
        <v>74.67618035454008</v>
      </c>
      <c r="AQ1096" s="7">
        <v>-2.1761803545400795</v>
      </c>
      <c r="AR1096" s="7">
        <v>3.127059015325903E-3</v>
      </c>
      <c r="AS1096" s="7">
        <v>-0.35548778886440108</v>
      </c>
      <c r="AT1096" s="7">
        <v>7.9282190306834016E-5</v>
      </c>
      <c r="AU1096" s="7">
        <v>-0.25476694395989469</v>
      </c>
      <c r="AV1096" s="7">
        <v>-1.8550651460951199E-2</v>
      </c>
      <c r="AW1096" s="7">
        <v>0.59622796719409354</v>
      </c>
      <c r="AX1096" s="7">
        <v>-2.1830067454640001</v>
      </c>
      <c r="AY1096" s="7" t="e">
        <v>#N/A</v>
      </c>
      <c r="AZ1096" s="7">
        <v>74.67618035454008</v>
      </c>
      <c r="BA1096" s="7">
        <v>-2.1761803545400795</v>
      </c>
      <c r="BU1096" t="b">
        <v>1</v>
      </c>
      <c r="BW1096">
        <v>1</v>
      </c>
      <c r="BX1096">
        <v>1</v>
      </c>
      <c r="BY1096">
        <v>285</v>
      </c>
      <c r="BZ1096">
        <v>0.01</v>
      </c>
      <c r="CA1096">
        <v>0.94852636599999995</v>
      </c>
    </row>
    <row r="1097" spans="40:79" x14ac:dyDescent="0.25">
      <c r="AN1097" t="str">
        <v>Hungary</v>
      </c>
      <c r="AO1097" s="7">
        <v>72.5</v>
      </c>
      <c r="AP1097" s="7">
        <v>74.07203967011904</v>
      </c>
      <c r="AQ1097" s="7">
        <v>-1.5720396701190396</v>
      </c>
      <c r="AR1097" s="7">
        <v>3.6785816283997469E-3</v>
      </c>
      <c r="AS1097" s="7">
        <v>-0.25687005190426376</v>
      </c>
      <c r="AT1097" s="7">
        <v>4.8723432204233944E-5</v>
      </c>
      <c r="AU1097" s="7">
        <v>-0.25476694395989469</v>
      </c>
      <c r="AV1097" s="7">
        <v>-1.7778417782729903E-2</v>
      </c>
      <c r="AW1097" s="7">
        <v>0.50682349186305853</v>
      </c>
      <c r="AX1097" s="7">
        <v>-1.5778438976935778</v>
      </c>
      <c r="AY1097" s="7" t="e">
        <v>#N/A</v>
      </c>
      <c r="AZ1097" s="7">
        <v>74.07203967011904</v>
      </c>
      <c r="BA1097" s="7">
        <v>-1.5720396701190396</v>
      </c>
      <c r="BU1097" t="b">
        <v>1</v>
      </c>
      <c r="BW1097">
        <v>1</v>
      </c>
      <c r="BX1097">
        <v>1</v>
      </c>
      <c r="BY1097">
        <v>289</v>
      </c>
      <c r="BZ1097">
        <v>3.57</v>
      </c>
      <c r="CA1097">
        <v>40.45367358</v>
      </c>
    </row>
    <row r="1098" spans="40:79" x14ac:dyDescent="0.25">
      <c r="AN1098" t="str">
        <v>Hungary</v>
      </c>
      <c r="AO1098" s="7">
        <v>72.3</v>
      </c>
      <c r="AP1098" s="7">
        <v>73.98528948879148</v>
      </c>
      <c r="AQ1098" s="7">
        <v>-1.6852894887914829</v>
      </c>
      <c r="AR1098" s="7">
        <v>3.6541588238469163E-3</v>
      </c>
      <c r="AS1098" s="7">
        <v>-0.27537160858381521</v>
      </c>
      <c r="AT1098" s="7">
        <v>5.5621875145665999E-5</v>
      </c>
      <c r="AU1098" s="7">
        <v>-0.25476694395989469</v>
      </c>
      <c r="AV1098" s="7">
        <v>-1.6823136130061967E-2</v>
      </c>
      <c r="AW1098" s="7">
        <v>0.52475861935161694</v>
      </c>
      <c r="AX1098" s="7">
        <v>-1.6914703902432662</v>
      </c>
      <c r="AY1098" s="7" t="e">
        <v>#N/A</v>
      </c>
      <c r="AZ1098" s="7">
        <v>73.98528948879148</v>
      </c>
      <c r="BA1098" s="7">
        <v>-1.6852894887914829</v>
      </c>
      <c r="BU1098" t="b">
        <v>1</v>
      </c>
      <c r="BW1098">
        <v>1</v>
      </c>
      <c r="BX1098">
        <v>1</v>
      </c>
      <c r="BY1098">
        <v>287</v>
      </c>
      <c r="BZ1098">
        <v>3.21</v>
      </c>
      <c r="CA1098">
        <v>53.30782696</v>
      </c>
    </row>
    <row r="1099" spans="40:79" x14ac:dyDescent="0.25">
      <c r="AN1099" t="str">
        <v>Hungary</v>
      </c>
      <c r="AO1099" s="7">
        <v>71.7</v>
      </c>
      <c r="AP1099" s="7">
        <v>73.30915951285445</v>
      </c>
      <c r="AQ1099" s="7">
        <v>-1.6091595128544469</v>
      </c>
      <c r="AR1099" s="7">
        <v>3.4257460824357647E-3</v>
      </c>
      <c r="AS1099" s="7">
        <v>-0.26290204907287346</v>
      </c>
      <c r="AT1099" s="7">
        <v>4.7518578927876918E-5</v>
      </c>
      <c r="AU1099" s="7">
        <v>-0.25476694395989469</v>
      </c>
      <c r="AV1099" s="7">
        <v>-1.5970510898735982E-2</v>
      </c>
      <c r="AW1099" s="7">
        <v>0.51273974789640941</v>
      </c>
      <c r="AX1099" s="7">
        <v>-1.6146910343396801</v>
      </c>
      <c r="AY1099" s="7" t="e">
        <v>#N/A</v>
      </c>
      <c r="AZ1099" s="7">
        <v>73.30915951285445</v>
      </c>
      <c r="BA1099" s="7">
        <v>-1.6091595128544469</v>
      </c>
      <c r="BU1099" t="b">
        <v>1</v>
      </c>
      <c r="BW1099">
        <v>1</v>
      </c>
      <c r="BX1099">
        <v>1</v>
      </c>
      <c r="BY1099">
        <v>288</v>
      </c>
      <c r="BZ1099">
        <v>2.5499999999999998</v>
      </c>
      <c r="CA1099">
        <v>47.129692660000003</v>
      </c>
    </row>
    <row r="1100" spans="40:79" x14ac:dyDescent="0.25">
      <c r="AN1100" t="str">
        <v>Iceland</v>
      </c>
      <c r="AO1100" s="7">
        <v>82.5</v>
      </c>
      <c r="AP1100" s="7">
        <v>82.881502371646263</v>
      </c>
      <c r="AQ1100" s="7">
        <v>-0.38150237164626333</v>
      </c>
      <c r="AR1100" s="7">
        <v>5.6740908589519622E-3</v>
      </c>
      <c r="AS1100" s="7">
        <v>-6.2399709775981062E-2</v>
      </c>
      <c r="AT1100" s="7">
        <v>4.4438835003678035E-6</v>
      </c>
      <c r="AU1100" s="7">
        <v>-0.25476694395989469</v>
      </c>
      <c r="AV1100" s="7">
        <v>-1.5876478654831355E-2</v>
      </c>
      <c r="AW1100" s="7">
        <v>0.24979933902230619</v>
      </c>
      <c r="AX1100" s="7">
        <v>-0.38367940344210233</v>
      </c>
      <c r="AY1100" s="7" t="e">
        <v>#N/A</v>
      </c>
      <c r="AZ1100" s="7">
        <v>82.881502371646263</v>
      </c>
      <c r="BA1100" s="7">
        <v>-0.38150237164626333</v>
      </c>
      <c r="BU1100" t="b">
        <v>1</v>
      </c>
      <c r="BW1100">
        <v>1</v>
      </c>
      <c r="BX1100">
        <v>1</v>
      </c>
      <c r="BY1100">
        <v>297</v>
      </c>
      <c r="BZ1100">
        <v>2.64</v>
      </c>
      <c r="CA1100">
        <v>28.301911270000002</v>
      </c>
    </row>
    <row r="1101" spans="40:79" x14ac:dyDescent="0.25">
      <c r="AN1101" t="str">
        <v>Iceland</v>
      </c>
      <c r="AO1101" s="7">
        <v>82.4</v>
      </c>
      <c r="AP1101" s="7">
        <v>80.210429707342726</v>
      </c>
      <c r="AQ1101" s="7">
        <v>2.1895702926572795</v>
      </c>
      <c r="AR1101" s="7">
        <v>2.943569408910171E-3</v>
      </c>
      <c r="AS1101" s="7">
        <v>0.35764217573564133</v>
      </c>
      <c r="AT1101" s="7">
        <v>7.5523480152458905E-5</v>
      </c>
      <c r="AU1101" s="7">
        <v>-0.24909063108126392</v>
      </c>
      <c r="AV1101" s="7">
        <v>-1.5429751892778324E-2</v>
      </c>
      <c r="AW1101" s="7">
        <v>0.59803191865956562</v>
      </c>
      <c r="AX1101" s="7">
        <v>2.1960344725515948</v>
      </c>
      <c r="AY1101" s="7" t="e">
        <v>#N/A</v>
      </c>
      <c r="AZ1101" s="7">
        <v>80.210429707342726</v>
      </c>
      <c r="BA1101" s="7">
        <v>2.1895702926572795</v>
      </c>
      <c r="BU1101" t="b">
        <v>1</v>
      </c>
      <c r="BW1101">
        <v>1</v>
      </c>
      <c r="BX1101">
        <v>1</v>
      </c>
      <c r="BY1101">
        <v>32</v>
      </c>
      <c r="BZ1101">
        <v>2.98</v>
      </c>
      <c r="CA1101">
        <v>31.06932595</v>
      </c>
    </row>
    <row r="1102" spans="40:79" x14ac:dyDescent="0.25">
      <c r="AN1102" t="str">
        <v>Iceland</v>
      </c>
      <c r="AO1102" s="7">
        <v>82.5</v>
      </c>
      <c r="AP1102" s="7">
        <v>84.092778142251134</v>
      </c>
      <c r="AQ1102" s="7">
        <v>-1.5927781422511345</v>
      </c>
      <c r="AR1102" s="7">
        <v>4.103289489325636E-3</v>
      </c>
      <c r="AS1102" s="7">
        <v>-0.26031419077557383</v>
      </c>
      <c r="AT1102" s="7">
        <v>5.5839760041618155E-5</v>
      </c>
      <c r="AU1102" s="7">
        <v>-0.24909063108126392</v>
      </c>
      <c r="AV1102" s="7">
        <v>-1.5374696091016174E-2</v>
      </c>
      <c r="AW1102" s="7">
        <v>0.51020994774266581</v>
      </c>
      <c r="AX1102" s="7">
        <v>-1.5993407001358526</v>
      </c>
      <c r="AY1102" s="7" t="e">
        <v>#N/A</v>
      </c>
      <c r="AZ1102" s="7">
        <v>84.092778142251134</v>
      </c>
      <c r="BA1102" s="7">
        <v>-1.5927781422511345</v>
      </c>
      <c r="BU1102" t="b">
        <v>1</v>
      </c>
      <c r="BW1102">
        <v>1</v>
      </c>
      <c r="BX1102">
        <v>1</v>
      </c>
      <c r="BY1102">
        <v>36</v>
      </c>
      <c r="BZ1102">
        <v>3.22</v>
      </c>
      <c r="CA1102">
        <v>21.533749360000002</v>
      </c>
    </row>
    <row r="1103" spans="40:79" x14ac:dyDescent="0.25">
      <c r="AN1103" t="str">
        <v>Iceland</v>
      </c>
      <c r="AO1103" s="7">
        <v>82.1</v>
      </c>
      <c r="AP1103" s="7">
        <v>78.018457815752214</v>
      </c>
      <c r="AQ1103" s="7">
        <v>4.0815421842477804</v>
      </c>
      <c r="AR1103" s="7">
        <v>3.0980729346287809E-3</v>
      </c>
      <c r="AS1103" s="7">
        <v>0.66672659239640519</v>
      </c>
      <c r="AT1103" s="7">
        <v>2.7628973664457047E-4</v>
      </c>
      <c r="AU1103" s="7">
        <v>-0.24909063108126392</v>
      </c>
      <c r="AV1103" s="7">
        <v>-1.4450515040170149E-2</v>
      </c>
      <c r="AW1103" s="7">
        <v>0.81653327696818656</v>
      </c>
      <c r="AX1103" s="7">
        <v>4.0942263962341965</v>
      </c>
      <c r="AY1103" s="7" t="e">
        <v>#N/A</v>
      </c>
      <c r="AZ1103" s="7">
        <v>78.018457815752214</v>
      </c>
      <c r="BA1103" s="7">
        <v>4.0815421842477804</v>
      </c>
      <c r="BU1103" t="b">
        <v>1</v>
      </c>
      <c r="BW1103">
        <v>1</v>
      </c>
      <c r="BX1103">
        <v>1</v>
      </c>
      <c r="BY1103">
        <v>37</v>
      </c>
      <c r="BZ1103">
        <v>3.1</v>
      </c>
      <c r="CA1103">
        <v>22.097579840000002</v>
      </c>
    </row>
    <row r="1104" spans="40:79" x14ac:dyDescent="0.25">
      <c r="AN1104" t="str">
        <v>Iceland</v>
      </c>
      <c r="AO1104" s="7">
        <v>81.8</v>
      </c>
      <c r="AP1104" s="7">
        <v>81.634694920502241</v>
      </c>
      <c r="AQ1104" s="7">
        <v>0.16530507949775597</v>
      </c>
      <c r="AR1104" s="7">
        <v>3.3180483125454289E-3</v>
      </c>
      <c r="AS1104" s="7">
        <v>2.7005834847106693E-2</v>
      </c>
      <c r="AT1104" s="7">
        <v>4.8559177482067696E-7</v>
      </c>
      <c r="AU1104" s="7">
        <v>-0.24909063108126392</v>
      </c>
      <c r="AV1104" s="7">
        <v>-1.4359475704365715E-2</v>
      </c>
      <c r="AW1104" s="7">
        <v>0.16433452116675515</v>
      </c>
      <c r="AX1104" s="7">
        <v>0.16585539571363014</v>
      </c>
      <c r="AY1104" s="7" t="e">
        <v>#N/A</v>
      </c>
      <c r="AZ1104" s="7">
        <v>81.634694920502241</v>
      </c>
      <c r="BA1104" s="7">
        <v>0.16530507949775597</v>
      </c>
      <c r="BU1104" t="b">
        <v>1</v>
      </c>
      <c r="BW1104">
        <v>1</v>
      </c>
      <c r="BX1104">
        <v>1</v>
      </c>
      <c r="BY1104">
        <v>38</v>
      </c>
      <c r="BZ1104">
        <v>2.58</v>
      </c>
      <c r="CA1104">
        <v>13.52999556</v>
      </c>
    </row>
    <row r="1105" spans="40:79" x14ac:dyDescent="0.25">
      <c r="AN1105" t="str">
        <v>Iceland</v>
      </c>
      <c r="AO1105" s="7">
        <v>81.599999999999994</v>
      </c>
      <c r="AP1105" s="7">
        <v>79.045991626591601</v>
      </c>
      <c r="AQ1105" s="7">
        <v>2.5540083734083936</v>
      </c>
      <c r="AR1105" s="7">
        <v>2.6577324424949863E-3</v>
      </c>
      <c r="AS1105" s="7">
        <v>0.41710933536063549</v>
      </c>
      <c r="AT1105" s="7">
        <v>9.2725001370930446E-5</v>
      </c>
      <c r="AU1105" s="7">
        <v>-0.24909063108126392</v>
      </c>
      <c r="AV1105" s="7">
        <v>-1.2042126426168608E-2</v>
      </c>
      <c r="AW1105" s="7">
        <v>0.64584002304025379</v>
      </c>
      <c r="AX1105" s="7">
        <v>2.5608143327397221</v>
      </c>
      <c r="AY1105" s="7" t="e">
        <v>#N/A</v>
      </c>
      <c r="AZ1105" s="7">
        <v>79.045991626591601</v>
      </c>
      <c r="BA1105" s="7">
        <v>2.5540083734083936</v>
      </c>
      <c r="BU1105" t="b">
        <v>1</v>
      </c>
      <c r="BW1105">
        <v>1</v>
      </c>
      <c r="BX1105">
        <v>1</v>
      </c>
      <c r="BY1105">
        <v>38</v>
      </c>
      <c r="BZ1105">
        <v>2.16</v>
      </c>
      <c r="CA1105">
        <v>2.5271154220000001</v>
      </c>
    </row>
    <row r="1106" spans="40:79" x14ac:dyDescent="0.25">
      <c r="AN1106" t="str">
        <v>Iceland</v>
      </c>
      <c r="AO1106" s="7">
        <v>81.400000000000006</v>
      </c>
      <c r="AP1106" s="7">
        <v>82.484829058767389</v>
      </c>
      <c r="AQ1106" s="7">
        <v>-1.084829058767383</v>
      </c>
      <c r="AR1106" s="7">
        <v>4.7421909471647193E-3</v>
      </c>
      <c r="AS1106" s="7">
        <v>-0.17735491095863226</v>
      </c>
      <c r="AT1106" s="7">
        <v>2.9975047233228979E-5</v>
      </c>
      <c r="AU1106" s="7">
        <v>-0.24909063108126392</v>
      </c>
      <c r="AV1106" s="7">
        <v>-1.1758986796497787E-2</v>
      </c>
      <c r="AW1106" s="7">
        <v>0.42113526444437333</v>
      </c>
      <c r="AX1106" s="7">
        <v>-1.0899980375936871</v>
      </c>
      <c r="AY1106" s="7" t="e">
        <v>#N/A</v>
      </c>
      <c r="AZ1106" s="7">
        <v>82.484829058767389</v>
      </c>
      <c r="BA1106" s="7">
        <v>-1.084829058767383</v>
      </c>
      <c r="BU1106" t="b">
        <v>1</v>
      </c>
      <c r="BW1106">
        <v>1</v>
      </c>
      <c r="BX1106">
        <v>1</v>
      </c>
      <c r="BY1106">
        <v>35</v>
      </c>
      <c r="BZ1106">
        <v>2.4700000000000002</v>
      </c>
      <c r="CA1106">
        <v>24.657617550000001</v>
      </c>
    </row>
    <row r="1107" spans="40:79" x14ac:dyDescent="0.25">
      <c r="AN1107" t="str">
        <v>Iceland</v>
      </c>
      <c r="AO1107" s="7">
        <v>81.3</v>
      </c>
      <c r="AP1107" s="7">
        <v>84.77988260074045</v>
      </c>
      <c r="AQ1107" s="7">
        <v>-3.4798826007404529</v>
      </c>
      <c r="AR1107" s="7">
        <v>1.2022055978881951E-2</v>
      </c>
      <c r="AS1107" s="7">
        <v>-0.57100600236292987</v>
      </c>
      <c r="AT1107" s="7">
        <v>7.934925238227132E-4</v>
      </c>
      <c r="AU1107" s="7">
        <v>-0.24909063108126392</v>
      </c>
      <c r="AV1107" s="7">
        <v>-1.1733459987484882E-2</v>
      </c>
      <c r="AW1107" s="7">
        <v>0.75564939116162189</v>
      </c>
      <c r="AX1107" s="7">
        <v>-3.5222270110374754</v>
      </c>
      <c r="AY1107" s="7" t="e">
        <v>#N/A</v>
      </c>
      <c r="AZ1107" s="7">
        <v>84.77988260074045</v>
      </c>
      <c r="BA1107" s="7">
        <v>-3.4798826007404529</v>
      </c>
      <c r="BU1107" t="b">
        <v>1</v>
      </c>
      <c r="BW1107">
        <v>1</v>
      </c>
      <c r="BX1107">
        <v>1</v>
      </c>
      <c r="BY1107">
        <v>32</v>
      </c>
      <c r="BZ1107">
        <v>2.5499999999999998</v>
      </c>
      <c r="CA1107">
        <v>0.86870847799999995</v>
      </c>
    </row>
    <row r="1108" spans="40:79" x14ac:dyDescent="0.25">
      <c r="AN1108" t="str">
        <v>Iceland</v>
      </c>
      <c r="AO1108" s="7">
        <v>81.099999999999994</v>
      </c>
      <c r="AP1108" s="7">
        <v>77.831336586503298</v>
      </c>
      <c r="AQ1108" s="7">
        <v>3.2686634134966965</v>
      </c>
      <c r="AR1108" s="7">
        <v>2.670737813986317E-3</v>
      </c>
      <c r="AS1108" s="7">
        <v>0.53382711173769315</v>
      </c>
      <c r="AT1108" s="7">
        <v>1.5262439061689597E-4</v>
      </c>
      <c r="AU1108" s="7">
        <v>-0.24909063108126392</v>
      </c>
      <c r="AV1108" s="7">
        <v>-1.1151944418868765E-2</v>
      </c>
      <c r="AW1108" s="7">
        <v>0.73063473209100394</v>
      </c>
      <c r="AX1108" s="7">
        <v>3.2774165337656083</v>
      </c>
      <c r="AY1108" s="7" t="e">
        <v>#N/A</v>
      </c>
      <c r="AZ1108" s="7">
        <v>77.831336586503298</v>
      </c>
      <c r="BA1108" s="7">
        <v>3.2686634134966965</v>
      </c>
      <c r="BU1108" t="b">
        <v>1</v>
      </c>
      <c r="BW1108">
        <v>1</v>
      </c>
      <c r="BX1108">
        <v>1</v>
      </c>
      <c r="BY1108">
        <v>3</v>
      </c>
      <c r="BZ1108">
        <v>2.84</v>
      </c>
      <c r="CA1108">
        <v>6.6994187470000002</v>
      </c>
    </row>
    <row r="1109" spans="40:79" x14ac:dyDescent="0.25">
      <c r="AN1109" t="str">
        <v>Iceland</v>
      </c>
      <c r="AO1109" s="7">
        <v>81</v>
      </c>
      <c r="AP1109" s="7">
        <v>83.604197379324035</v>
      </c>
      <c r="AQ1109" s="7">
        <v>-2.6041973793240345</v>
      </c>
      <c r="AR1109" s="7">
        <v>9.4035865886298187E-3</v>
      </c>
      <c r="AS1109" s="7">
        <v>-0.42675166824876382</v>
      </c>
      <c r="AT1109" s="7">
        <v>3.4576197273602236E-4</v>
      </c>
      <c r="AU1109" s="7">
        <v>-0.24909063108126392</v>
      </c>
      <c r="AV1109" s="7">
        <v>-1.05270141532179E-2</v>
      </c>
      <c r="AW1109" s="7">
        <v>0.65326232728419587</v>
      </c>
      <c r="AX1109" s="7">
        <v>-2.6289186434219158</v>
      </c>
      <c r="AY1109" s="7" t="e">
        <v>#N/A</v>
      </c>
      <c r="AZ1109" s="7">
        <v>83.604197379324035</v>
      </c>
      <c r="BA1109" s="7">
        <v>-2.6041973793240345</v>
      </c>
      <c r="BU1109" t="b">
        <v>0</v>
      </c>
      <c r="BW1109">
        <v>1</v>
      </c>
      <c r="BX1109">
        <v>1</v>
      </c>
      <c r="BY1109">
        <v>215</v>
      </c>
      <c r="BZ1109">
        <v>0</v>
      </c>
      <c r="CA1109">
        <v>0</v>
      </c>
    </row>
    <row r="1110" spans="40:79" x14ac:dyDescent="0.25">
      <c r="AN1110" t="str">
        <v>Iceland</v>
      </c>
      <c r="AO1110" s="7">
        <v>88</v>
      </c>
      <c r="AP1110" s="7">
        <v>82.076451439677129</v>
      </c>
      <c r="AQ1110" s="7">
        <v>5.923548560322871</v>
      </c>
      <c r="AR1110" s="7">
        <v>6.1787765029863405E-3</v>
      </c>
      <c r="AS1110" s="7">
        <v>0.96911993048864042</v>
      </c>
      <c r="AT1110" s="7">
        <v>1.1678290259035209E-3</v>
      </c>
      <c r="AU1110" s="7">
        <v>-0.24059112518387107</v>
      </c>
      <c r="AV1110" s="7">
        <v>-1.0328423712089422E-2</v>
      </c>
      <c r="AW1110" s="7">
        <v>0.98443889119063166</v>
      </c>
      <c r="AX1110" s="7">
        <v>5.960376393934669</v>
      </c>
      <c r="AY1110" s="7" t="e">
        <v>#N/A</v>
      </c>
      <c r="AZ1110" s="7">
        <v>82.076451439677129</v>
      </c>
      <c r="BA1110" s="7">
        <v>5.923548560322871</v>
      </c>
      <c r="BU1110" t="b">
        <v>1</v>
      </c>
      <c r="BW1110">
        <v>1</v>
      </c>
      <c r="BX1110">
        <v>1</v>
      </c>
      <c r="BY1110">
        <v>217</v>
      </c>
      <c r="BZ1110">
        <v>7.64</v>
      </c>
      <c r="CA1110">
        <v>4.1412933450000002</v>
      </c>
    </row>
    <row r="1111" spans="40:79" x14ac:dyDescent="0.25">
      <c r="AN1111" t="str">
        <v>Iceland</v>
      </c>
      <c r="AO1111" s="7">
        <v>87</v>
      </c>
      <c r="AP1111" s="7">
        <v>77.261646253311895</v>
      </c>
      <c r="AQ1111" s="7">
        <v>9.7383537466881052</v>
      </c>
      <c r="AR1111" s="7">
        <v>2.8906601361070434E-3</v>
      </c>
      <c r="AS1111" s="7">
        <v>1.5906105540284206</v>
      </c>
      <c r="AT1111" s="7">
        <v>1.4669386938020114E-3</v>
      </c>
      <c r="AU1111" s="7">
        <v>-0.24059112518387107</v>
      </c>
      <c r="AV1111" s="7">
        <v>-1.0251865770500045E-2</v>
      </c>
      <c r="AW1111" s="7">
        <v>1.2611940984751002</v>
      </c>
      <c r="AX1111" s="7">
        <v>9.7665856264242858</v>
      </c>
      <c r="AY1111" s="7" t="e">
        <v>#N/A</v>
      </c>
      <c r="AZ1111" s="7">
        <v>77.261646253311895</v>
      </c>
      <c r="BA1111" s="7">
        <v>9.7383537466881052</v>
      </c>
      <c r="BU1111" t="b">
        <v>1</v>
      </c>
      <c r="BW1111">
        <v>1</v>
      </c>
      <c r="BX1111">
        <v>1</v>
      </c>
      <c r="BY1111">
        <v>218</v>
      </c>
      <c r="BZ1111">
        <v>7.56</v>
      </c>
      <c r="CA1111">
        <v>345.90442580000001</v>
      </c>
    </row>
    <row r="1112" spans="40:79" x14ac:dyDescent="0.25">
      <c r="AN1112" t="str">
        <v>Iceland</v>
      </c>
      <c r="AO1112" s="7">
        <v>84</v>
      </c>
      <c r="AP1112" s="7">
        <v>83.019625105742037</v>
      </c>
      <c r="AQ1112" s="7">
        <v>0.98037489425796309</v>
      </c>
      <c r="AR1112" s="7">
        <v>3.667134685840426E-3</v>
      </c>
      <c r="AS1112" s="7">
        <v>0.1601915702990285</v>
      </c>
      <c r="AT1112" s="7">
        <v>1.8889989545200177E-5</v>
      </c>
      <c r="AU1112" s="7">
        <v>-0.24059112518387107</v>
      </c>
      <c r="AV1112" s="7">
        <v>-9.9337767804317367E-3</v>
      </c>
      <c r="AW1112" s="7">
        <v>0.40023939123857927</v>
      </c>
      <c r="AX1112" s="7">
        <v>0.98398329352393221</v>
      </c>
      <c r="AY1112" s="7" t="e">
        <v>#N/A</v>
      </c>
      <c r="AZ1112" s="7">
        <v>83.019625105742037</v>
      </c>
      <c r="BA1112" s="7">
        <v>0.98037489425796309</v>
      </c>
      <c r="BU1112" t="b">
        <v>1</v>
      </c>
      <c r="BW1112">
        <v>1</v>
      </c>
      <c r="BX1112">
        <v>1</v>
      </c>
      <c r="BY1112">
        <v>22</v>
      </c>
      <c r="BZ1112">
        <v>7.57</v>
      </c>
      <c r="CA1112">
        <v>497.47194639999998</v>
      </c>
    </row>
    <row r="1113" spans="40:79" x14ac:dyDescent="0.25">
      <c r="AN1113" t="str">
        <v>Iceland</v>
      </c>
      <c r="AO1113" s="7">
        <v>80</v>
      </c>
      <c r="AP1113" s="7">
        <v>79.497817351657289</v>
      </c>
      <c r="AQ1113" s="7">
        <v>0.50218264834271054</v>
      </c>
      <c r="AR1113" s="7">
        <v>3.1057263925605922E-3</v>
      </c>
      <c r="AS1113" s="7">
        <v>8.2032671971701776E-2</v>
      </c>
      <c r="AT1113" s="7">
        <v>4.1929318375497094E-6</v>
      </c>
      <c r="AU1113" s="7">
        <v>-0.24059112518387107</v>
      </c>
      <c r="AV1113" s="7">
        <v>-8.2285631499632809E-3</v>
      </c>
      <c r="AW1113" s="7">
        <v>0.28641346332130019</v>
      </c>
      <c r="AX1113" s="7">
        <v>0.50374714915903085</v>
      </c>
      <c r="AY1113" s="7" t="e">
        <v>#N/A</v>
      </c>
      <c r="AZ1113" s="7">
        <v>79.497817351657289</v>
      </c>
      <c r="BA1113" s="7">
        <v>0.50218264834271054</v>
      </c>
      <c r="BU1113" t="b">
        <v>1</v>
      </c>
      <c r="BW1113">
        <v>1</v>
      </c>
      <c r="BX1113">
        <v>1</v>
      </c>
      <c r="BY1113">
        <v>229</v>
      </c>
      <c r="BZ1113">
        <v>7.56</v>
      </c>
      <c r="CA1113">
        <v>536.2332523</v>
      </c>
    </row>
    <row r="1114" spans="40:79" x14ac:dyDescent="0.25">
      <c r="AN1114" t="str">
        <v>Iceland</v>
      </c>
      <c r="AO1114" s="7">
        <v>79.7</v>
      </c>
      <c r="AP1114" s="7">
        <v>79.797741338420508</v>
      </c>
      <c r="AQ1114" s="7">
        <v>-9.7741338420505031E-2</v>
      </c>
      <c r="AR1114" s="7">
        <v>3.6352469798683986E-3</v>
      </c>
      <c r="AS1114" s="7">
        <v>-1.5970510898735982E-2</v>
      </c>
      <c r="AT1114" s="7">
        <v>1.8611577335519138E-7</v>
      </c>
      <c r="AU1114" s="7">
        <v>-0.24059112518387107</v>
      </c>
      <c r="AV1114" s="7">
        <v>-6.3204379956644978E-3</v>
      </c>
      <c r="AW1114" s="7">
        <v>0.12637448673975291</v>
      </c>
      <c r="AX1114" s="7">
        <v>-9.8097948692219702E-2</v>
      </c>
      <c r="AY1114" s="7" t="e">
        <v>#N/A</v>
      </c>
      <c r="AZ1114" s="7">
        <v>79.797741338420508</v>
      </c>
      <c r="BA1114" s="7">
        <v>-9.7741338420505031E-2</v>
      </c>
      <c r="BU1114" t="b">
        <v>1</v>
      </c>
      <c r="BW1114">
        <v>1</v>
      </c>
      <c r="BX1114">
        <v>1</v>
      </c>
      <c r="BY1114">
        <v>221</v>
      </c>
      <c r="BZ1114">
        <v>7.52</v>
      </c>
      <c r="CA1114">
        <v>48.028594409999997</v>
      </c>
    </row>
    <row r="1115" spans="40:79" x14ac:dyDescent="0.25">
      <c r="AN1115" t="str">
        <v>India</v>
      </c>
      <c r="AO1115" s="7">
        <v>68</v>
      </c>
      <c r="AP1115" s="7">
        <v>66.649563199543252</v>
      </c>
      <c r="AQ1115" s="7">
        <v>1.3504368004567482</v>
      </c>
      <c r="AR1115" s="7">
        <v>4.5698917468617209E-4</v>
      </c>
      <c r="AS1115" s="7">
        <v>0.22030442811055734</v>
      </c>
      <c r="AT1115" s="7">
        <v>4.4379343602394101E-6</v>
      </c>
      <c r="AU1115" s="7">
        <v>-0.24059112518387107</v>
      </c>
      <c r="AV1115" s="7">
        <v>-6.1406912150444651E-3</v>
      </c>
      <c r="AW1115" s="7">
        <v>0.46936598525090989</v>
      </c>
      <c r="AX1115" s="7">
        <v>1.3510542176086093</v>
      </c>
      <c r="AY1115" s="7" t="e">
        <v>#N/A</v>
      </c>
      <c r="AZ1115" s="7">
        <v>66.649563199543252</v>
      </c>
      <c r="BA1115" s="7">
        <v>1.3504368004567482</v>
      </c>
      <c r="BU1115" t="b">
        <v>1</v>
      </c>
      <c r="BW1115">
        <v>1</v>
      </c>
      <c r="BX1115">
        <v>1</v>
      </c>
      <c r="BY1115">
        <v>218</v>
      </c>
      <c r="BZ1115">
        <v>7.49</v>
      </c>
      <c r="CA1115">
        <v>466.66936980000003</v>
      </c>
    </row>
    <row r="1116" spans="40:79" x14ac:dyDescent="0.25">
      <c r="AN1116" t="str">
        <v>India</v>
      </c>
      <c r="AO1116" s="7">
        <v>67.599999999999994</v>
      </c>
      <c r="AP1116" s="7">
        <v>66.520155207320201</v>
      </c>
      <c r="AQ1116" s="7">
        <v>1.0798447926797934</v>
      </c>
      <c r="AR1116" s="7">
        <v>4.5713988287797073E-4</v>
      </c>
      <c r="AS1116" s="7">
        <v>0.17616122972474801</v>
      </c>
      <c r="AT1116" s="7">
        <v>2.8385617983252288E-6</v>
      </c>
      <c r="AU1116" s="7">
        <v>-0.24059112518387107</v>
      </c>
      <c r="AV1116" s="7">
        <v>-5.654333074769236E-3</v>
      </c>
      <c r="AW1116" s="7">
        <v>0.41971565341877354</v>
      </c>
      <c r="AX1116" s="7">
        <v>1.0803386585676396</v>
      </c>
      <c r="AY1116" s="7" t="e">
        <v>#N/A</v>
      </c>
      <c r="AZ1116" s="7">
        <v>66.520155207320201</v>
      </c>
      <c r="BA1116" s="7">
        <v>1.0798447926797934</v>
      </c>
      <c r="BU1116" t="b">
        <v>1</v>
      </c>
      <c r="BW1116">
        <v>1</v>
      </c>
      <c r="BX1116">
        <v>1</v>
      </c>
      <c r="BY1116">
        <v>218</v>
      </c>
      <c r="BZ1116">
        <v>7.32</v>
      </c>
      <c r="CA1116">
        <v>493.32792929999999</v>
      </c>
    </row>
    <row r="1117" spans="40:79" x14ac:dyDescent="0.25">
      <c r="AN1117" t="str">
        <v>India</v>
      </c>
      <c r="AO1117" s="7">
        <v>67.3</v>
      </c>
      <c r="AP1117" s="7">
        <v>73.964001218229498</v>
      </c>
      <c r="AQ1117" s="7">
        <v>-6.664001218229501</v>
      </c>
      <c r="AR1117" s="7">
        <v>1.1797529531052469E-3</v>
      </c>
      <c r="AS1117" s="7">
        <v>-1.0875296462647983</v>
      </c>
      <c r="AT1117" s="7">
        <v>2.793932701738913E-4</v>
      </c>
      <c r="AU1117" s="7">
        <v>-0.2339924252375235</v>
      </c>
      <c r="AV1117" s="7">
        <v>-5.2400694908600783E-3</v>
      </c>
      <c r="AW1117" s="7">
        <v>1.0428468949298351</v>
      </c>
      <c r="AX1117" s="7">
        <v>-6.6718723793718064</v>
      </c>
      <c r="AY1117" s="7" t="e">
        <v>#N/A</v>
      </c>
      <c r="AZ1117" s="7">
        <v>73.964001218229498</v>
      </c>
      <c r="BA1117" s="7">
        <v>-6.664001218229501</v>
      </c>
      <c r="BU1117" t="b">
        <v>1</v>
      </c>
      <c r="BW1117">
        <v>1</v>
      </c>
      <c r="BX1117">
        <v>1</v>
      </c>
      <c r="BY1117">
        <v>232</v>
      </c>
      <c r="BZ1117">
        <v>7.2</v>
      </c>
      <c r="CA1117">
        <v>362.87022710000002</v>
      </c>
    </row>
    <row r="1118" spans="40:79" x14ac:dyDescent="0.25">
      <c r="AN1118" t="str">
        <v>India</v>
      </c>
      <c r="AO1118" s="7">
        <v>66.8</v>
      </c>
      <c r="AP1118" s="7">
        <v>66.21067473523199</v>
      </c>
      <c r="AQ1118" s="7">
        <v>0.58932526476800717</v>
      </c>
      <c r="AR1118" s="7">
        <v>4.6193847367893723E-4</v>
      </c>
      <c r="AS1118" s="7">
        <v>9.6140216866220679E-2</v>
      </c>
      <c r="AT1118" s="7">
        <v>8.5432868649002741E-7</v>
      </c>
      <c r="AU1118" s="7">
        <v>-0.2339924252375235</v>
      </c>
      <c r="AV1118" s="7">
        <v>-4.6153863058770823E-3</v>
      </c>
      <c r="AW1118" s="7">
        <v>0.31006485912824866</v>
      </c>
      <c r="AX1118" s="7">
        <v>0.58959762259387294</v>
      </c>
      <c r="AY1118" s="7" t="e">
        <v>#N/A</v>
      </c>
      <c r="AZ1118" s="7">
        <v>66.21067473523199</v>
      </c>
      <c r="BA1118" s="7">
        <v>0.58932526476800717</v>
      </c>
      <c r="BU1118" t="b">
        <v>1</v>
      </c>
      <c r="BW1118">
        <v>1</v>
      </c>
      <c r="BX1118">
        <v>1</v>
      </c>
      <c r="BY1118">
        <v>24</v>
      </c>
      <c r="BZ1118">
        <v>7.04</v>
      </c>
      <c r="CA1118">
        <v>170.6325842</v>
      </c>
    </row>
    <row r="1119" spans="40:79" x14ac:dyDescent="0.25">
      <c r="AN1119" t="str">
        <v>India</v>
      </c>
      <c r="AO1119" s="7">
        <v>66.400000000000006</v>
      </c>
      <c r="AP1119" s="7">
        <v>65.986552292170273</v>
      </c>
      <c r="AQ1119" s="7">
        <v>0.41344770782973228</v>
      </c>
      <c r="AR1119" s="7">
        <v>4.7285639350136421E-4</v>
      </c>
      <c r="AS1119" s="7">
        <v>6.7448609044848659E-2</v>
      </c>
      <c r="AT1119" s="7">
        <v>4.3043805910577327E-7</v>
      </c>
      <c r="AU1119" s="7">
        <v>-0.2339924252375235</v>
      </c>
      <c r="AV1119" s="7">
        <v>-4.5030289465957819E-3</v>
      </c>
      <c r="AW1119" s="7">
        <v>0.25970870036417465</v>
      </c>
      <c r="AX1119" s="7">
        <v>0.41364330170957464</v>
      </c>
      <c r="AY1119" s="7" t="e">
        <v>#N/A</v>
      </c>
      <c r="AZ1119" s="7">
        <v>65.986552292170273</v>
      </c>
      <c r="BA1119" s="7">
        <v>0.41344770782973228</v>
      </c>
      <c r="BU1119" t="b">
        <v>1</v>
      </c>
      <c r="BW1119">
        <v>1</v>
      </c>
      <c r="BX1119">
        <v>1</v>
      </c>
      <c r="BY1119">
        <v>238</v>
      </c>
      <c r="BZ1119">
        <v>7.35</v>
      </c>
      <c r="CA1119">
        <v>17.46405901</v>
      </c>
    </row>
    <row r="1120" spans="40:79" x14ac:dyDescent="0.25">
      <c r="AN1120" t="str">
        <v>India</v>
      </c>
      <c r="AO1120" s="7">
        <v>66</v>
      </c>
      <c r="AP1120" s="7">
        <v>74.451961083568875</v>
      </c>
      <c r="AQ1120" s="7">
        <v>-8.4519610835688752</v>
      </c>
      <c r="AR1120" s="7">
        <v>1.3715602313106325E-3</v>
      </c>
      <c r="AS1120" s="7">
        <v>-1.3794476678240011</v>
      </c>
      <c r="AT1120" s="7">
        <v>5.2269868593720346E-4</v>
      </c>
      <c r="AU1120" s="7">
        <v>-0.2339924252375235</v>
      </c>
      <c r="AV1120" s="7">
        <v>-3.998414190155058E-3</v>
      </c>
      <c r="AW1120" s="7">
        <v>1.1744989007334155</v>
      </c>
      <c r="AX1120" s="7">
        <v>-8.4635693787436992</v>
      </c>
      <c r="AY1120" s="7" t="e">
        <v>#N/A</v>
      </c>
      <c r="AZ1120" s="7">
        <v>74.451961083568875</v>
      </c>
      <c r="BA1120" s="7">
        <v>-8.4519610835688752</v>
      </c>
      <c r="BU1120" t="b">
        <v>1</v>
      </c>
      <c r="BW1120">
        <v>1</v>
      </c>
      <c r="BX1120">
        <v>1</v>
      </c>
      <c r="BY1120">
        <v>237</v>
      </c>
      <c r="BZ1120">
        <v>7.84</v>
      </c>
      <c r="CA1120">
        <v>1.7761810419999999</v>
      </c>
    </row>
    <row r="1121" spans="40:79" x14ac:dyDescent="0.25">
      <c r="AN1121" t="str">
        <v>India</v>
      </c>
      <c r="AO1121" s="7">
        <v>65.5</v>
      </c>
      <c r="AP1121" s="7">
        <v>73.33116049618998</v>
      </c>
      <c r="AQ1121" s="7">
        <v>-7.8311604961899803</v>
      </c>
      <c r="AR1121" s="7">
        <v>1.2246219969737604E-3</v>
      </c>
      <c r="AS1121" s="7">
        <v>-1.2780325548814746</v>
      </c>
      <c r="AT1121" s="7">
        <v>4.0054199576649126E-4</v>
      </c>
      <c r="AU1121" s="7">
        <v>-0.2339924252375235</v>
      </c>
      <c r="AV1121" s="7">
        <v>-3.6019597549669007E-3</v>
      </c>
      <c r="AW1121" s="7">
        <v>1.1305010194075344</v>
      </c>
      <c r="AX1121" s="7">
        <v>-7.8407624663793545</v>
      </c>
      <c r="AY1121" s="7" t="e">
        <v>#N/A</v>
      </c>
      <c r="AZ1121" s="7">
        <v>73.33116049618998</v>
      </c>
      <c r="BA1121" s="7">
        <v>-7.8311604961899803</v>
      </c>
      <c r="BU1121" t="b">
        <v>1</v>
      </c>
      <c r="BW1121">
        <v>1</v>
      </c>
      <c r="BX1121">
        <v>1</v>
      </c>
      <c r="BY1121">
        <v>237</v>
      </c>
      <c r="BZ1121">
        <v>7.93</v>
      </c>
      <c r="CA1121">
        <v>16.47949015</v>
      </c>
    </row>
    <row r="1122" spans="40:79" x14ac:dyDescent="0.25">
      <c r="AN1122" t="str">
        <v>India</v>
      </c>
      <c r="AO1122" s="7">
        <v>65.2</v>
      </c>
      <c r="AP1122" s="7">
        <v>73.046608113970123</v>
      </c>
      <c r="AQ1122" s="7">
        <v>-7.8466081139701203</v>
      </c>
      <c r="AR1122" s="7">
        <v>1.2439524562923763E-3</v>
      </c>
      <c r="AS1122" s="7">
        <v>-1.2805659729788461</v>
      </c>
      <c r="AT1122" s="7">
        <v>4.0848702927557569E-4</v>
      </c>
      <c r="AU1122" s="7">
        <v>-0.2339924252375235</v>
      </c>
      <c r="AV1122" s="7">
        <v>-3.1480675148618589E-3</v>
      </c>
      <c r="AW1122" s="7">
        <v>1.1316209493372089</v>
      </c>
      <c r="AX1122" s="7">
        <v>-7.8563810785103021</v>
      </c>
      <c r="AY1122" s="7" t="e">
        <v>#N/A</v>
      </c>
      <c r="AZ1122" s="7">
        <v>73.046608113970123</v>
      </c>
      <c r="BA1122" s="7">
        <v>-7.8466081139701203</v>
      </c>
      <c r="BU1122" t="b">
        <v>1</v>
      </c>
      <c r="BW1122">
        <v>1</v>
      </c>
      <c r="BX1122">
        <v>1</v>
      </c>
      <c r="BY1122">
        <v>244</v>
      </c>
      <c r="BZ1122">
        <v>7.73</v>
      </c>
      <c r="CA1122">
        <v>10.9363388</v>
      </c>
    </row>
    <row r="1123" spans="40:79" x14ac:dyDescent="0.25">
      <c r="AN1123" t="str">
        <v>India</v>
      </c>
      <c r="AO1123" s="7">
        <v>64.8</v>
      </c>
      <c r="AP1123" s="7">
        <v>72.892871181704081</v>
      </c>
      <c r="AQ1123" s="7">
        <v>-8.0928711817040835</v>
      </c>
      <c r="AR1123" s="7">
        <v>1.2540254557075919E-3</v>
      </c>
      <c r="AS1123" s="7">
        <v>-1.3207627511670272</v>
      </c>
      <c r="AT1123" s="7">
        <v>4.3805730868941257E-4</v>
      </c>
      <c r="AU1123" s="7">
        <v>-0.2339924252375235</v>
      </c>
      <c r="AV1123" s="7">
        <v>-2.6982408944530903E-3</v>
      </c>
      <c r="AW1123" s="7">
        <v>1.1492444262066392</v>
      </c>
      <c r="AX1123" s="7">
        <v>-8.103032590841428</v>
      </c>
      <c r="AY1123" s="7" t="e">
        <v>#N/A</v>
      </c>
      <c r="AZ1123" s="7">
        <v>72.892871181704081</v>
      </c>
      <c r="BA1123" s="7">
        <v>-8.0928711817040835</v>
      </c>
      <c r="BU1123" t="b">
        <v>1</v>
      </c>
      <c r="BW1123">
        <v>1</v>
      </c>
      <c r="BX1123">
        <v>1</v>
      </c>
      <c r="BY1123">
        <v>247</v>
      </c>
      <c r="BZ1123">
        <v>6.71</v>
      </c>
      <c r="CA1123">
        <v>15.549786770000001</v>
      </c>
    </row>
    <row r="1124" spans="40:79" x14ac:dyDescent="0.25">
      <c r="AN1124" t="str">
        <v>India</v>
      </c>
      <c r="AO1124" s="7">
        <v>64.400000000000006</v>
      </c>
      <c r="AP1124" s="7">
        <v>64.721572542638583</v>
      </c>
      <c r="AQ1124" s="7">
        <v>-0.32157254263857737</v>
      </c>
      <c r="AR1124" s="7">
        <v>6.3880297231045963E-4</v>
      </c>
      <c r="AS1124" s="7">
        <v>-5.2464727780539178E-2</v>
      </c>
      <c r="AT1124" s="7">
        <v>3.5189191506687502E-7</v>
      </c>
      <c r="AU1124" s="7">
        <v>-0.2339924252375235</v>
      </c>
      <c r="AV1124" s="7">
        <v>-3.5516528622256567E-4</v>
      </c>
      <c r="AW1124" s="7">
        <v>0.22905180152214297</v>
      </c>
      <c r="AX1124" s="7">
        <v>-0.32177809544237035</v>
      </c>
      <c r="AY1124" s="7" t="e">
        <v>#N/A</v>
      </c>
      <c r="AZ1124" s="7">
        <v>64.721572542638583</v>
      </c>
      <c r="BA1124" s="7">
        <v>-0.32157254263857737</v>
      </c>
      <c r="BU1124" t="b">
        <v>1</v>
      </c>
      <c r="BW1124">
        <v>1</v>
      </c>
      <c r="BX1124">
        <v>1</v>
      </c>
      <c r="BY1124">
        <v>246</v>
      </c>
      <c r="BZ1124">
        <v>6.63</v>
      </c>
      <c r="CA1124">
        <v>16.754808879999999</v>
      </c>
    </row>
    <row r="1125" spans="40:79" x14ac:dyDescent="0.25">
      <c r="AN1125" t="str">
        <v>India</v>
      </c>
      <c r="AO1125" s="7">
        <v>64</v>
      </c>
      <c r="AP1125" s="7">
        <v>64.576637020086139</v>
      </c>
      <c r="AQ1125" s="7">
        <v>-0.57663702008613882</v>
      </c>
      <c r="AR1125" s="7">
        <v>6.5292505799014649E-4</v>
      </c>
      <c r="AS1125" s="7">
        <v>-9.4079294818031706E-2</v>
      </c>
      <c r="AT1125" s="7">
        <v>1.1565518115837333E-6</v>
      </c>
      <c r="AU1125" s="7">
        <v>-0.22646349223546264</v>
      </c>
      <c r="AV1125" s="7">
        <v>-2.6671060382452578E-4</v>
      </c>
      <c r="AW1125" s="7">
        <v>0.30672348266481275</v>
      </c>
      <c r="AX1125" s="7">
        <v>-0.57701376683330963</v>
      </c>
      <c r="AY1125" s="7" t="e">
        <v>#N/A</v>
      </c>
      <c r="AZ1125" s="7">
        <v>64.576637020086139</v>
      </c>
      <c r="BA1125" s="7">
        <v>-0.57663702008613882</v>
      </c>
      <c r="BU1125" t="b">
        <v>0</v>
      </c>
      <c r="BW1125">
        <v>1</v>
      </c>
      <c r="BX1125">
        <v>1</v>
      </c>
      <c r="BY1125">
        <v>24</v>
      </c>
      <c r="BZ1125">
        <v>0</v>
      </c>
      <c r="CA1125">
        <v>0</v>
      </c>
    </row>
    <row r="1126" spans="40:79" x14ac:dyDescent="0.25">
      <c r="AN1126" t="str">
        <v>India</v>
      </c>
      <c r="AO1126" s="7">
        <v>63.7</v>
      </c>
      <c r="AP1126" s="7">
        <v>64.47938314926121</v>
      </c>
      <c r="AQ1126" s="7">
        <v>-0.77938314926120711</v>
      </c>
      <c r="AR1126" s="7">
        <v>6.5788057392104351E-4</v>
      </c>
      <c r="AS1126" s="7">
        <v>-0.1271579803576362</v>
      </c>
      <c r="AT1126" s="7">
        <v>2.1288747407244024E-6</v>
      </c>
      <c r="AU1126" s="7">
        <v>-0.22646349223546264</v>
      </c>
      <c r="AV1126" s="7">
        <v>6.5612428500130642E-4</v>
      </c>
      <c r="AW1126" s="7">
        <v>0.3565921765233166</v>
      </c>
      <c r="AX1126" s="7">
        <v>-0.77989622783917678</v>
      </c>
      <c r="AY1126" s="7" t="e">
        <v>#N/A</v>
      </c>
      <c r="AZ1126" s="7">
        <v>64.47938314926121</v>
      </c>
      <c r="BA1126" s="7">
        <v>-0.77938314926120711</v>
      </c>
      <c r="BU1126" t="b">
        <v>1</v>
      </c>
      <c r="BW1126">
        <v>1</v>
      </c>
      <c r="BX1126">
        <v>1</v>
      </c>
      <c r="BY1126">
        <v>245</v>
      </c>
      <c r="BZ1126">
        <v>0.01</v>
      </c>
      <c r="CA1126">
        <v>5.1032494379999997</v>
      </c>
    </row>
    <row r="1127" spans="40:79" x14ac:dyDescent="0.25">
      <c r="AN1127" t="str">
        <v>India</v>
      </c>
      <c r="AO1127" s="7">
        <v>63.3</v>
      </c>
      <c r="AP1127" s="7">
        <v>64.311335193713631</v>
      </c>
      <c r="AQ1127" s="7">
        <v>-1.0113351937136343</v>
      </c>
      <c r="AR1127" s="7">
        <v>6.7741363763719985E-4</v>
      </c>
      <c r="AS1127" s="7">
        <v>-0.16500305098196133</v>
      </c>
      <c r="AT1127" s="7">
        <v>3.6911541035921467E-6</v>
      </c>
      <c r="AU1127" s="7">
        <v>-0.22646349223546264</v>
      </c>
      <c r="AV1127" s="7">
        <v>7.0137977829425957E-4</v>
      </c>
      <c r="AW1127" s="7">
        <v>0.40620567571362337</v>
      </c>
      <c r="AX1127" s="7">
        <v>-1.0120207503715077</v>
      </c>
      <c r="AY1127" s="7" t="e">
        <v>#N/A</v>
      </c>
      <c r="AZ1127" s="7">
        <v>64.311335193713631</v>
      </c>
      <c r="BA1127" s="7">
        <v>-1.0113351937136343</v>
      </c>
      <c r="BU1127" t="b">
        <v>1</v>
      </c>
      <c r="BW1127">
        <v>1</v>
      </c>
      <c r="BX1127">
        <v>1</v>
      </c>
      <c r="BY1127">
        <v>253</v>
      </c>
      <c r="BZ1127">
        <v>5.68</v>
      </c>
      <c r="CA1127">
        <v>4.9897123219999999</v>
      </c>
    </row>
    <row r="1128" spans="40:79" x14ac:dyDescent="0.25">
      <c r="AN1128" t="str">
        <v>India</v>
      </c>
      <c r="AO1128" s="7">
        <v>62.9</v>
      </c>
      <c r="AP1128" s="7">
        <v>64.141253595075767</v>
      </c>
      <c r="AQ1128" s="7">
        <v>-1.2412535950757686</v>
      </c>
      <c r="AR1128" s="7">
        <v>6.9958588828105599E-4</v>
      </c>
      <c r="AS1128" s="7">
        <v>-0.20251732920618173</v>
      </c>
      <c r="AT1128" s="7">
        <v>5.7424781496756959E-6</v>
      </c>
      <c r="AU1128" s="7">
        <v>-0.22646349223546264</v>
      </c>
      <c r="AV1128" s="7">
        <v>7.7560508153013362E-4</v>
      </c>
      <c r="AW1128" s="7">
        <v>0.45001925426161682</v>
      </c>
      <c r="AX1128" s="7">
        <v>-1.2421225664948037</v>
      </c>
      <c r="AY1128" s="7" t="e">
        <v>#N/A</v>
      </c>
      <c r="AZ1128" s="7">
        <v>64.141253595075767</v>
      </c>
      <c r="BA1128" s="7">
        <v>-1.2412535950757686</v>
      </c>
      <c r="BU1128" t="b">
        <v>1</v>
      </c>
      <c r="BW1128">
        <v>1</v>
      </c>
      <c r="BX1128">
        <v>1</v>
      </c>
      <c r="BY1128">
        <v>259</v>
      </c>
      <c r="BZ1128">
        <v>5.68</v>
      </c>
      <c r="CA1128">
        <v>26.37942542</v>
      </c>
    </row>
    <row r="1129" spans="40:79" x14ac:dyDescent="0.25">
      <c r="AN1129" t="str">
        <v>India</v>
      </c>
      <c r="AO1129" s="7">
        <v>62.5</v>
      </c>
      <c r="AP1129" s="7">
        <v>64.026282094237146</v>
      </c>
      <c r="AQ1129" s="7">
        <v>-1.5262820942371462</v>
      </c>
      <c r="AR1129" s="7">
        <v>7.1561926200852167E-4</v>
      </c>
      <c r="AS1129" s="7">
        <v>-0.24902328925969275</v>
      </c>
      <c r="AT1129" s="7">
        <v>8.8818380225442063E-6</v>
      </c>
      <c r="AU1129" s="7">
        <v>-0.22646349223546264</v>
      </c>
      <c r="AV1129" s="7">
        <v>1.3041175580106989E-3</v>
      </c>
      <c r="AW1129" s="7">
        <v>0.49902233342776631</v>
      </c>
      <c r="AX1129" s="7">
        <v>-1.5273751132885278</v>
      </c>
      <c r="AY1129" s="7" t="e">
        <v>#N/A</v>
      </c>
      <c r="AZ1129" s="7">
        <v>64.026282094237146</v>
      </c>
      <c r="BA1129" s="7">
        <v>-1.5262820942371462</v>
      </c>
      <c r="BU1129" t="b">
        <v>1</v>
      </c>
      <c r="BW1129">
        <v>1</v>
      </c>
      <c r="BX1129">
        <v>1</v>
      </c>
      <c r="BY1129">
        <v>259</v>
      </c>
      <c r="BZ1129">
        <v>5.68</v>
      </c>
      <c r="CA1129">
        <v>4.1064843169999996</v>
      </c>
    </row>
    <row r="1130" spans="40:79" x14ac:dyDescent="0.25">
      <c r="AN1130" t="str">
        <v>Indonesia</v>
      </c>
      <c r="AO1130" s="7">
        <v>68.900000000000006</v>
      </c>
      <c r="AP1130" s="7">
        <v>65.814527193519751</v>
      </c>
      <c r="AQ1130" s="7">
        <v>3.0854728064802543</v>
      </c>
      <c r="AR1130" s="7">
        <v>8.4610659654395378E-4</v>
      </c>
      <c r="AS1130" s="7">
        <v>0.5034487144786971</v>
      </c>
      <c r="AT1130" s="7">
        <v>4.2927259534689202E-5</v>
      </c>
      <c r="AU1130" s="7">
        <v>-0.22646349223546264</v>
      </c>
      <c r="AV1130" s="7">
        <v>1.4246297929512157E-3</v>
      </c>
      <c r="AW1130" s="7">
        <v>0.70954119998679221</v>
      </c>
      <c r="AX1130" s="7">
        <v>3.0880856561245942</v>
      </c>
      <c r="AY1130" s="7" t="e">
        <v>#N/A</v>
      </c>
      <c r="AZ1130" s="7">
        <v>65.814527193519751</v>
      </c>
      <c r="BA1130" s="7">
        <v>3.0854728064802543</v>
      </c>
      <c r="BU1130" t="b">
        <v>1</v>
      </c>
      <c r="BW1130">
        <v>1</v>
      </c>
      <c r="BX1130">
        <v>1</v>
      </c>
      <c r="BY1130">
        <v>682</v>
      </c>
      <c r="BZ1130">
        <v>5.76</v>
      </c>
      <c r="CA1130">
        <v>36.292917600000003</v>
      </c>
    </row>
    <row r="1131" spans="40:79" x14ac:dyDescent="0.25">
      <c r="AN1131" t="str">
        <v>Indonesia</v>
      </c>
      <c r="AO1131" s="7">
        <v>68.7</v>
      </c>
      <c r="AP1131" s="7">
        <v>65.617726781958709</v>
      </c>
      <c r="AQ1131" s="7">
        <v>3.0822732180412942</v>
      </c>
      <c r="AR1131" s="7">
        <v>8.4877005145113599E-4</v>
      </c>
      <c r="AS1131" s="7">
        <v>0.50292731613776187</v>
      </c>
      <c r="AT1131" s="7">
        <v>4.297335537601362E-5</v>
      </c>
      <c r="AU1131" s="7">
        <v>-0.22646349223546264</v>
      </c>
      <c r="AV1131" s="7">
        <v>2.2889006417155301E-3</v>
      </c>
      <c r="AW1131" s="7">
        <v>0.70917368545213366</v>
      </c>
      <c r="AX1131" s="7">
        <v>3.0848915816277533</v>
      </c>
      <c r="AY1131" s="7" t="e">
        <v>#N/A</v>
      </c>
      <c r="AZ1131" s="7">
        <v>65.617726781958709</v>
      </c>
      <c r="BA1131" s="7">
        <v>3.0822732180412942</v>
      </c>
      <c r="BU1131" t="b">
        <v>1</v>
      </c>
      <c r="BW1131">
        <v>1</v>
      </c>
      <c r="BX1131">
        <v>1</v>
      </c>
      <c r="BY1131">
        <v>251</v>
      </c>
      <c r="BZ1131">
        <v>5.85</v>
      </c>
      <c r="CA1131">
        <v>41.300794519999997</v>
      </c>
    </row>
    <row r="1132" spans="40:79" x14ac:dyDescent="0.25">
      <c r="AN1132" t="str">
        <v>Indonesia</v>
      </c>
      <c r="AO1132" s="7">
        <v>68.5</v>
      </c>
      <c r="AP1132" s="7">
        <v>65.666573506656221</v>
      </c>
      <c r="AQ1132" s="7">
        <v>2.8334264933437794</v>
      </c>
      <c r="AR1132" s="7">
        <v>8.4838844835470953E-4</v>
      </c>
      <c r="AS1132" s="7">
        <v>0.46232348946406071</v>
      </c>
      <c r="AT1132" s="7">
        <v>3.6298214921437842E-5</v>
      </c>
      <c r="AU1132" s="7">
        <v>-0.22646349223546264</v>
      </c>
      <c r="AV1132" s="7">
        <v>4.1230337408795182E-3</v>
      </c>
      <c r="AW1132" s="7">
        <v>0.67994373992563584</v>
      </c>
      <c r="AX1132" s="7">
        <v>2.8358323807771009</v>
      </c>
      <c r="AY1132" s="7" t="e">
        <v>#N/A</v>
      </c>
      <c r="AZ1132" s="7">
        <v>65.666573506656221</v>
      </c>
      <c r="BA1132" s="7">
        <v>2.8334264933437794</v>
      </c>
      <c r="BU1132" t="b">
        <v>1</v>
      </c>
      <c r="BW1132">
        <v>1</v>
      </c>
      <c r="BX1132">
        <v>1</v>
      </c>
      <c r="BY1132">
        <v>259</v>
      </c>
      <c r="BZ1132">
        <v>5.95</v>
      </c>
      <c r="CA1132">
        <v>63.831956830000003</v>
      </c>
    </row>
    <row r="1133" spans="40:79" x14ac:dyDescent="0.25">
      <c r="AN1133" t="str">
        <v>Indonesia</v>
      </c>
      <c r="AO1133" s="7">
        <v>68.3</v>
      </c>
      <c r="AP1133" s="7">
        <v>65.551908117079975</v>
      </c>
      <c r="AQ1133" s="7">
        <v>2.748091882920022</v>
      </c>
      <c r="AR1133" s="7">
        <v>8.4791950876499903E-4</v>
      </c>
      <c r="AS1133" s="7">
        <v>0.44839953798541621</v>
      </c>
      <c r="AT1133" s="7">
        <v>3.4125839121535497E-5</v>
      </c>
      <c r="AU1133" s="7">
        <v>-0.22646349223546264</v>
      </c>
      <c r="AV1133" s="7">
        <v>6.333771141316921E-3</v>
      </c>
      <c r="AW1133" s="7">
        <v>0.66962641673205825</v>
      </c>
      <c r="AX1133" s="7">
        <v>2.7504240211048927</v>
      </c>
      <c r="AY1133" s="7" t="e">
        <v>#N/A</v>
      </c>
      <c r="AZ1133" s="7">
        <v>65.551908117079975</v>
      </c>
      <c r="BA1133" s="7">
        <v>2.748091882920022</v>
      </c>
      <c r="BU1133" t="b">
        <v>1</v>
      </c>
      <c r="BW1133">
        <v>1</v>
      </c>
      <c r="BX1133">
        <v>1</v>
      </c>
      <c r="BY1133">
        <v>266</v>
      </c>
      <c r="BZ1133">
        <v>6.08</v>
      </c>
      <c r="CA1133">
        <v>56.778587330000001</v>
      </c>
    </row>
    <row r="1134" spans="40:79" x14ac:dyDescent="0.25">
      <c r="AN1134" t="str">
        <v>Indonesia</v>
      </c>
      <c r="AO1134" s="7">
        <v>68.099999999999994</v>
      </c>
      <c r="AP1134" s="7">
        <v>65.45021148890558</v>
      </c>
      <c r="AQ1134" s="7">
        <v>2.6497885110944139</v>
      </c>
      <c r="AR1134" s="7">
        <v>8.4802042708626544E-4</v>
      </c>
      <c r="AS1134" s="7">
        <v>0.43235963525205662</v>
      </c>
      <c r="AT1134" s="7">
        <v>3.1731824213521745E-5</v>
      </c>
      <c r="AU1134" s="7">
        <v>-0.22646349223546264</v>
      </c>
      <c r="AV1134" s="7">
        <v>7.1063894456167252E-3</v>
      </c>
      <c r="AW1134" s="7">
        <v>0.65754059589660063</v>
      </c>
      <c r="AX1134" s="7">
        <v>2.652037493061929</v>
      </c>
      <c r="AY1134" s="7" t="e">
        <v>#N/A</v>
      </c>
      <c r="AZ1134" s="7">
        <v>65.45021148890558</v>
      </c>
      <c r="BA1134" s="7">
        <v>2.6497885110944139</v>
      </c>
      <c r="BU1134" t="b">
        <v>1</v>
      </c>
      <c r="BW1134">
        <v>1</v>
      </c>
      <c r="BX1134">
        <v>1</v>
      </c>
      <c r="BY1134">
        <v>28</v>
      </c>
      <c r="BZ1134">
        <v>6.18</v>
      </c>
      <c r="CA1134">
        <v>6.9955563859999996</v>
      </c>
    </row>
    <row r="1135" spans="40:79" x14ac:dyDescent="0.25">
      <c r="AN1135" t="str">
        <v>Indonesia</v>
      </c>
      <c r="AO1135" s="7">
        <v>67.900000000000006</v>
      </c>
      <c r="AP1135" s="7">
        <v>65.322028692609209</v>
      </c>
      <c r="AQ1135" s="7">
        <v>2.5779713073907971</v>
      </c>
      <c r="AR1135" s="7">
        <v>8.4864523840406643E-4</v>
      </c>
      <c r="AS1135" s="7">
        <v>0.42064152591551585</v>
      </c>
      <c r="AT1135" s="7">
        <v>3.0057245691724995E-5</v>
      </c>
      <c r="AU1135" s="7">
        <v>-0.22646349223546264</v>
      </c>
      <c r="AV1135" s="7">
        <v>7.9677445616384603E-3</v>
      </c>
      <c r="AW1135" s="7">
        <v>0.64856882897308277</v>
      </c>
      <c r="AX1135" s="7">
        <v>2.5801609486942225</v>
      </c>
      <c r="AY1135" s="7" t="e">
        <v>#N/A</v>
      </c>
      <c r="AZ1135" s="7">
        <v>65.322028692609209</v>
      </c>
      <c r="BA1135" s="7">
        <v>2.5779713073907971</v>
      </c>
      <c r="BU1135" t="b">
        <v>1</v>
      </c>
      <c r="BW1135">
        <v>1</v>
      </c>
      <c r="BX1135">
        <v>1</v>
      </c>
      <c r="BY1135">
        <v>29</v>
      </c>
      <c r="BZ1135">
        <v>5.57</v>
      </c>
      <c r="CA1135">
        <v>38.109042639999998</v>
      </c>
    </row>
    <row r="1136" spans="40:79" x14ac:dyDescent="0.25">
      <c r="AN1136" t="str">
        <v>Indonesia</v>
      </c>
      <c r="AO1136" s="7">
        <v>67.7</v>
      </c>
      <c r="AP1136" s="7">
        <v>65.247764850249666</v>
      </c>
      <c r="AQ1136" s="7">
        <v>2.4522351497503365</v>
      </c>
      <c r="AR1136" s="7">
        <v>8.5374236683908374E-4</v>
      </c>
      <c r="AS1136" s="7">
        <v>0.40012647287995151</v>
      </c>
      <c r="AT1136" s="7">
        <v>2.7360393237858853E-5</v>
      </c>
      <c r="AU1136" s="7">
        <v>-0.22646349223546264</v>
      </c>
      <c r="AV1136" s="7">
        <v>1.0176552899174011E-2</v>
      </c>
      <c r="AW1136" s="7">
        <v>0.63255550972223107</v>
      </c>
      <c r="AX1136" s="7">
        <v>2.4543305156938104</v>
      </c>
      <c r="AY1136" s="7" t="e">
        <v>#N/A</v>
      </c>
      <c r="AZ1136" s="7">
        <v>65.247764850249666</v>
      </c>
      <c r="BA1136" s="7">
        <v>2.4522351497503365</v>
      </c>
      <c r="BU1136" t="b">
        <v>1</v>
      </c>
      <c r="BW1136">
        <v>1</v>
      </c>
      <c r="BX1136">
        <v>1</v>
      </c>
      <c r="BY1136">
        <v>32</v>
      </c>
      <c r="BZ1136">
        <v>6.1</v>
      </c>
      <c r="CA1136">
        <v>64.398533439999994</v>
      </c>
    </row>
    <row r="1137" spans="40:79" x14ac:dyDescent="0.25">
      <c r="AN1137" t="str">
        <v>Indonesia</v>
      </c>
      <c r="AO1137" s="7">
        <v>67.5</v>
      </c>
      <c r="AP1137" s="7">
        <v>72.83829454078338</v>
      </c>
      <c r="AQ1137" s="7">
        <v>-5.3382945407833802</v>
      </c>
      <c r="AR1137" s="7">
        <v>1.5739169283867807E-3</v>
      </c>
      <c r="AS1137" s="7">
        <v>-0.87135329722555999</v>
      </c>
      <c r="AT1137" s="7">
        <v>2.3937811452396182E-4</v>
      </c>
      <c r="AU1137" s="7">
        <v>-0.22646349223546264</v>
      </c>
      <c r="AV1137" s="7">
        <v>1.0594765734613347E-2</v>
      </c>
      <c r="AW1137" s="7">
        <v>0.93346306687814917</v>
      </c>
      <c r="AX1137" s="7">
        <v>-5.346709817876909</v>
      </c>
      <c r="AY1137" s="7" t="e">
        <v>#N/A</v>
      </c>
      <c r="AZ1137" s="7">
        <v>72.83829454078338</v>
      </c>
      <c r="BA1137" s="7">
        <v>-5.3382945407833802</v>
      </c>
      <c r="BU1137" t="b">
        <v>1</v>
      </c>
      <c r="BW1137">
        <v>1</v>
      </c>
      <c r="BX1137">
        <v>1</v>
      </c>
      <c r="BY1137">
        <v>3</v>
      </c>
      <c r="BZ1137">
        <v>6.64</v>
      </c>
      <c r="CA1137">
        <v>44.256871349999997</v>
      </c>
    </row>
    <row r="1138" spans="40:79" x14ac:dyDescent="0.25">
      <c r="AN1138" t="str">
        <v>Indonesia</v>
      </c>
      <c r="AO1138" s="7">
        <v>67.3</v>
      </c>
      <c r="AP1138" s="7">
        <v>65.192978375868563</v>
      </c>
      <c r="AQ1138" s="7">
        <v>2.1070216241314341</v>
      </c>
      <c r="AR1138" s="7">
        <v>8.5478824743157912E-4</v>
      </c>
      <c r="AS1138" s="7">
        <v>0.34379882862634709</v>
      </c>
      <c r="AT1138" s="7">
        <v>2.0224077083455085E-5</v>
      </c>
      <c r="AU1138" s="7">
        <v>-0.22646349223546264</v>
      </c>
      <c r="AV1138" s="7">
        <v>1.0748662917817063E-2</v>
      </c>
      <c r="AW1138" s="7">
        <v>0.58634360969174648</v>
      </c>
      <c r="AX1138" s="7">
        <v>2.1088242222925486</v>
      </c>
      <c r="AY1138" s="7" t="e">
        <v>#N/A</v>
      </c>
      <c r="AZ1138" s="7">
        <v>65.192978375868563</v>
      </c>
      <c r="BA1138" s="7">
        <v>2.1070216241314341</v>
      </c>
      <c r="BU1138" t="b">
        <v>1</v>
      </c>
      <c r="BW1138">
        <v>1</v>
      </c>
      <c r="BX1138">
        <v>1</v>
      </c>
      <c r="BY1138">
        <v>33</v>
      </c>
      <c r="BZ1138">
        <v>6.1</v>
      </c>
      <c r="CA1138">
        <v>50.285582230000003</v>
      </c>
    </row>
    <row r="1139" spans="40:79" x14ac:dyDescent="0.25">
      <c r="AN1139" t="str">
        <v>Indonesia</v>
      </c>
      <c r="AO1139" s="7">
        <v>67.2</v>
      </c>
      <c r="AP1139" s="7">
        <v>72.778963344134837</v>
      </c>
      <c r="AQ1139" s="7">
        <v>-5.5789633441348343</v>
      </c>
      <c r="AR1139" s="7">
        <v>1.5835030859615447E-3</v>
      </c>
      <c r="AS1139" s="7">
        <v>-0.91064129285434425</v>
      </c>
      <c r="AT1139" s="7">
        <v>2.6304608370128219E-4</v>
      </c>
      <c r="AU1139" s="7">
        <v>-0.21331841551926448</v>
      </c>
      <c r="AV1139" s="7">
        <v>1.1172282084455898E-2</v>
      </c>
      <c r="AW1139" s="7">
        <v>0.95427527100640319</v>
      </c>
      <c r="AX1139" s="7">
        <v>-5.5878116611440278</v>
      </c>
      <c r="AY1139" s="7" t="e">
        <v>#N/A</v>
      </c>
      <c r="AZ1139" s="7">
        <v>72.778963344134837</v>
      </c>
      <c r="BA1139" s="7">
        <v>-5.5789633441348343</v>
      </c>
      <c r="BU1139" t="b">
        <v>1</v>
      </c>
      <c r="BW1139">
        <v>1</v>
      </c>
      <c r="BX1139">
        <v>1</v>
      </c>
      <c r="BY1139">
        <v>35</v>
      </c>
      <c r="BZ1139">
        <v>6.22</v>
      </c>
      <c r="CA1139">
        <v>60.778158679999997</v>
      </c>
    </row>
    <row r="1140" spans="40:79" x14ac:dyDescent="0.25">
      <c r="AN1140" t="str">
        <v>Indonesia</v>
      </c>
      <c r="AO1140" s="7">
        <v>65.3</v>
      </c>
      <c r="AP1140" s="7">
        <v>64.2073175048358</v>
      </c>
      <c r="AQ1140" s="7">
        <v>1.0926824951641976</v>
      </c>
      <c r="AR1140" s="7">
        <v>8.7464838162562575E-4</v>
      </c>
      <c r="AS1140" s="7">
        <v>0.178292757511825</v>
      </c>
      <c r="AT1140" s="7">
        <v>5.5655862521199452E-6</v>
      </c>
      <c r="AU1140" s="7">
        <v>-0.21331841551926448</v>
      </c>
      <c r="AV1140" s="7">
        <v>1.1985304131311684E-2</v>
      </c>
      <c r="AW1140" s="7">
        <v>0.42224727057948519</v>
      </c>
      <c r="AX1140" s="7">
        <v>1.0936390447848012</v>
      </c>
      <c r="AY1140" s="7" t="e">
        <v>#N/A</v>
      </c>
      <c r="AZ1140" s="7">
        <v>64.2073175048358</v>
      </c>
      <c r="BA1140" s="7">
        <v>1.0926824951641976</v>
      </c>
      <c r="BU1140" t="b">
        <v>1</v>
      </c>
      <c r="BW1140">
        <v>1</v>
      </c>
      <c r="BX1140">
        <v>1</v>
      </c>
      <c r="BY1140">
        <v>35</v>
      </c>
      <c r="BZ1140">
        <v>4.79</v>
      </c>
      <c r="CA1140">
        <v>74.46033036</v>
      </c>
    </row>
    <row r="1141" spans="40:79" x14ac:dyDescent="0.25">
      <c r="AN1141" t="str">
        <v>Indonesia</v>
      </c>
      <c r="AO1141" s="7">
        <v>66.900000000000006</v>
      </c>
      <c r="AP1141" s="7">
        <v>65.239107586629146</v>
      </c>
      <c r="AQ1141" s="7">
        <v>1.6608924133708598</v>
      </c>
      <c r="AR1141" s="7">
        <v>8.5852681329726956E-4</v>
      </c>
      <c r="AS1141" s="7">
        <v>0.27100525592728353</v>
      </c>
      <c r="AT1141" s="7">
        <v>1.2621538612368039E-5</v>
      </c>
      <c r="AU1141" s="7">
        <v>-0.21331841551926448</v>
      </c>
      <c r="AV1141" s="7">
        <v>1.2834737915170683E-2</v>
      </c>
      <c r="AW1141" s="7">
        <v>0.52058165154688607</v>
      </c>
      <c r="AX1141" s="7">
        <v>1.6623195592847742</v>
      </c>
      <c r="AY1141" s="7" t="e">
        <v>#N/A</v>
      </c>
      <c r="AZ1141" s="7">
        <v>65.239107586629146</v>
      </c>
      <c r="BA1141" s="7">
        <v>1.6608924133708598</v>
      </c>
      <c r="BU1141" t="b">
        <v>0</v>
      </c>
      <c r="BW1141">
        <v>1</v>
      </c>
      <c r="BX1141">
        <v>1</v>
      </c>
      <c r="BY1141">
        <v>147</v>
      </c>
      <c r="BZ1141">
        <v>0</v>
      </c>
      <c r="CA1141">
        <v>0</v>
      </c>
    </row>
    <row r="1142" spans="40:79" x14ac:dyDescent="0.25">
      <c r="AN1142" t="str">
        <v>Indonesia</v>
      </c>
      <c r="AO1142" s="7">
        <v>66.7</v>
      </c>
      <c r="AP1142" s="7">
        <v>65.260288626918452</v>
      </c>
      <c r="AQ1142" s="7">
        <v>1.4397113730815505</v>
      </c>
      <c r="AR1142" s="7">
        <v>8.5737817176661894E-4</v>
      </c>
      <c r="AS1142" s="7">
        <v>0.23491535135428054</v>
      </c>
      <c r="AT1142" s="7">
        <v>9.471041265193041E-6</v>
      </c>
      <c r="AU1142" s="7">
        <v>-0.21331841551926448</v>
      </c>
      <c r="AV1142" s="7">
        <v>1.2966311228314291E-2</v>
      </c>
      <c r="AW1142" s="7">
        <v>0.48468066946627913</v>
      </c>
      <c r="AX1142" s="7">
        <v>1.4409468094226261</v>
      </c>
      <c r="AY1142" s="7" t="e">
        <v>#N/A</v>
      </c>
      <c r="AZ1142" s="7">
        <v>65.260288626918452</v>
      </c>
      <c r="BA1142" s="7">
        <v>1.4397113730815505</v>
      </c>
      <c r="BU1142" t="b">
        <v>1</v>
      </c>
      <c r="BW1142">
        <v>1</v>
      </c>
      <c r="BX1142">
        <v>1</v>
      </c>
      <c r="BY1142">
        <v>149</v>
      </c>
      <c r="BZ1142">
        <v>2.87</v>
      </c>
      <c r="CA1142">
        <v>345.37763439999998</v>
      </c>
    </row>
    <row r="1143" spans="40:79" x14ac:dyDescent="0.25">
      <c r="AN1143" t="str">
        <v>Indonesia</v>
      </c>
      <c r="AO1143" s="7">
        <v>66.5</v>
      </c>
      <c r="AP1143" s="7">
        <v>65.302782994790448</v>
      </c>
      <c r="AQ1143" s="7">
        <v>1.1972170052095521</v>
      </c>
      <c r="AR1143" s="7">
        <v>8.5512385994785365E-4</v>
      </c>
      <c r="AS1143" s="7">
        <v>0.19534772136034714</v>
      </c>
      <c r="AT1143" s="7">
        <v>6.5320162133349166E-6</v>
      </c>
      <c r="AU1143" s="7">
        <v>-0.21331841551926448</v>
      </c>
      <c r="AV1143" s="7">
        <v>1.3026913238876081E-2</v>
      </c>
      <c r="AW1143" s="7">
        <v>0.44198158486564476</v>
      </c>
      <c r="AX1143" s="7">
        <v>1.1982416502346511</v>
      </c>
      <c r="AY1143" s="7" t="e">
        <v>#N/A</v>
      </c>
      <c r="AZ1143" s="7">
        <v>65.302782994790448</v>
      </c>
      <c r="BA1143" s="7">
        <v>1.1972170052095521</v>
      </c>
      <c r="BU1143" t="b">
        <v>1</v>
      </c>
      <c r="BW1143">
        <v>1</v>
      </c>
      <c r="BX1143">
        <v>1</v>
      </c>
      <c r="BY1143">
        <v>15</v>
      </c>
      <c r="BZ1143">
        <v>3.11</v>
      </c>
      <c r="CA1143">
        <v>311.7553193</v>
      </c>
    </row>
    <row r="1144" spans="40:79" x14ac:dyDescent="0.25">
      <c r="AN1144" t="str">
        <v>Indonesia</v>
      </c>
      <c r="AO1144" s="7">
        <v>66.3</v>
      </c>
      <c r="AP1144" s="7">
        <v>65.284160314656702</v>
      </c>
      <c r="AQ1144" s="7">
        <v>1.0158396853432947</v>
      </c>
      <c r="AR1144" s="7">
        <v>8.5619955482563041E-4</v>
      </c>
      <c r="AS1144" s="7">
        <v>0.16575280317491645</v>
      </c>
      <c r="AT1144" s="7">
        <v>4.708675468737824E-6</v>
      </c>
      <c r="AU1144" s="7">
        <v>-0.21331841551926448</v>
      </c>
      <c r="AV1144" s="7">
        <v>1.4245121182619263E-2</v>
      </c>
      <c r="AW1144" s="7">
        <v>0.40712750235634593</v>
      </c>
      <c r="AX1144" s="7">
        <v>1.0167101921572064</v>
      </c>
      <c r="AY1144" s="7" t="e">
        <v>#N/A</v>
      </c>
      <c r="AZ1144" s="7">
        <v>65.284160314656702</v>
      </c>
      <c r="BA1144" s="7">
        <v>1.0158396853432947</v>
      </c>
      <c r="BU1144" t="b">
        <v>1</v>
      </c>
      <c r="BW1144">
        <v>1</v>
      </c>
      <c r="BX1144">
        <v>1</v>
      </c>
      <c r="BY1144">
        <v>151</v>
      </c>
      <c r="BZ1144">
        <v>3.11</v>
      </c>
      <c r="CA1144">
        <v>363.57216440000002</v>
      </c>
    </row>
    <row r="1145" spans="40:79" x14ac:dyDescent="0.25">
      <c r="AN1145" t="str">
        <v>Iran (Islamic Republic of)</v>
      </c>
      <c r="AO1145" s="7">
        <v>75.400000000000006</v>
      </c>
      <c r="AP1145" s="7">
        <v>69.918968749393485</v>
      </c>
      <c r="AQ1145" s="7">
        <v>5.4810312506065202</v>
      </c>
      <c r="AR1145" s="7">
        <v>1.1441031497205422E-3</v>
      </c>
      <c r="AS1145" s="7">
        <v>0.89445926087088434</v>
      </c>
      <c r="AT1145" s="7">
        <v>1.8327932169708488E-4</v>
      </c>
      <c r="AU1145" s="7">
        <v>-0.21331841551926448</v>
      </c>
      <c r="AV1145" s="7">
        <v>1.6170122792609199E-2</v>
      </c>
      <c r="AW1145" s="7">
        <v>0.94575856373119049</v>
      </c>
      <c r="AX1145" s="7">
        <v>5.4873092984583778</v>
      </c>
      <c r="AY1145" s="7" t="e">
        <v>#N/A</v>
      </c>
      <c r="AZ1145" s="7">
        <v>69.918968749393485</v>
      </c>
      <c r="BA1145" s="7">
        <v>5.4810312506065202</v>
      </c>
      <c r="BU1145" t="b">
        <v>1</v>
      </c>
      <c r="BW1145">
        <v>1</v>
      </c>
      <c r="BX1145">
        <v>1</v>
      </c>
      <c r="BY1145">
        <v>153</v>
      </c>
      <c r="BZ1145">
        <v>3.1</v>
      </c>
      <c r="CA1145">
        <v>32.164079940000001</v>
      </c>
    </row>
    <row r="1146" spans="40:79" x14ac:dyDescent="0.25">
      <c r="AN1146" t="str">
        <v>Iran (Islamic Republic of)</v>
      </c>
      <c r="AO1146" s="7">
        <v>75.3</v>
      </c>
      <c r="AP1146" s="7">
        <v>69.918968749393485</v>
      </c>
      <c r="AQ1146" s="7">
        <v>5.3810312506065117</v>
      </c>
      <c r="AR1146" s="7">
        <v>1.1441031497205422E-3</v>
      </c>
      <c r="AS1146" s="7">
        <v>0.87814008259997078</v>
      </c>
      <c r="AT1146" s="7">
        <v>1.7665256218989914E-4</v>
      </c>
      <c r="AU1146" s="7">
        <v>-0.21331841551926448</v>
      </c>
      <c r="AV1146" s="7">
        <v>1.758963402301153E-2</v>
      </c>
      <c r="AW1146" s="7">
        <v>0.93709128829584731</v>
      </c>
      <c r="AX1146" s="7">
        <v>5.3871947570962639</v>
      </c>
      <c r="AY1146" s="7" t="e">
        <v>#N/A</v>
      </c>
      <c r="AZ1146" s="7">
        <v>69.918968749393485</v>
      </c>
      <c r="BA1146" s="7">
        <v>5.3810312506065117</v>
      </c>
      <c r="BU1146" t="b">
        <v>1</v>
      </c>
      <c r="BW1146">
        <v>1</v>
      </c>
      <c r="BX1146">
        <v>1</v>
      </c>
      <c r="BY1146">
        <v>156</v>
      </c>
      <c r="BZ1146">
        <v>3.1</v>
      </c>
      <c r="CA1146">
        <v>302.10575069999999</v>
      </c>
    </row>
    <row r="1147" spans="40:79" x14ac:dyDescent="0.25">
      <c r="AN1147" t="str">
        <v>Iran (Islamic Republic of)</v>
      </c>
      <c r="AO1147" s="7">
        <v>75.099999999999994</v>
      </c>
      <c r="AP1147" s="7">
        <v>69.830286923030243</v>
      </c>
      <c r="AQ1147" s="7">
        <v>5.2697130769697509</v>
      </c>
      <c r="AR1147" s="7">
        <v>1.1334442820880599E-3</v>
      </c>
      <c r="AS1147" s="7">
        <v>0.85996928300952535</v>
      </c>
      <c r="AT1147" s="7">
        <v>1.6783733598610623E-4</v>
      </c>
      <c r="AU1147" s="7">
        <v>-0.21331841551926448</v>
      </c>
      <c r="AV1147" s="7">
        <v>1.8501195273878598E-2</v>
      </c>
      <c r="AW1147" s="7">
        <v>0.92734528791034754</v>
      </c>
      <c r="AX1147" s="7">
        <v>5.2756927807861862</v>
      </c>
      <c r="AY1147" s="7" t="e">
        <v>#N/A</v>
      </c>
      <c r="AZ1147" s="7">
        <v>69.830286923030243</v>
      </c>
      <c r="BA1147" s="7">
        <v>5.2697130769697509</v>
      </c>
      <c r="BU1147" t="b">
        <v>1</v>
      </c>
      <c r="BW1147">
        <v>1</v>
      </c>
      <c r="BX1147">
        <v>1</v>
      </c>
      <c r="BY1147">
        <v>157</v>
      </c>
      <c r="BZ1147">
        <v>3.08</v>
      </c>
      <c r="CA1147">
        <v>286.12114459999998</v>
      </c>
    </row>
    <row r="1148" spans="40:79" x14ac:dyDescent="0.25">
      <c r="AN1148" t="str">
        <v>Iran (Islamic Republic of)</v>
      </c>
      <c r="AO1148" s="7">
        <v>74.7</v>
      </c>
      <c r="AP1148" s="7">
        <v>69.483116752887057</v>
      </c>
      <c r="AQ1148" s="7">
        <v>5.2168832471129463</v>
      </c>
      <c r="AR1148" s="7">
        <v>1.0881318669673662E-3</v>
      </c>
      <c r="AS1148" s="7">
        <v>0.85132862534878961</v>
      </c>
      <c r="AT1148" s="7">
        <v>1.5789879831255548E-4</v>
      </c>
      <c r="AU1148" s="7">
        <v>-0.20488757444959568</v>
      </c>
      <c r="AV1148" s="7">
        <v>1.8657258074066298E-2</v>
      </c>
      <c r="AW1148" s="7">
        <v>0.9226747126418875</v>
      </c>
      <c r="AX1148" s="7">
        <v>5.2225660877003159</v>
      </c>
      <c r="AY1148" s="7" t="e">
        <v>#N/A</v>
      </c>
      <c r="AZ1148" s="7">
        <v>69.483116752887057</v>
      </c>
      <c r="BA1148" s="7">
        <v>5.2168832471129463</v>
      </c>
      <c r="BU1148" t="b">
        <v>1</v>
      </c>
      <c r="BW1148">
        <v>1</v>
      </c>
      <c r="BX1148">
        <v>1</v>
      </c>
      <c r="BY1148">
        <v>159</v>
      </c>
      <c r="BZ1148">
        <v>3.14</v>
      </c>
      <c r="CA1148">
        <v>231.9112915</v>
      </c>
    </row>
    <row r="1149" spans="40:79" x14ac:dyDescent="0.25">
      <c r="AN1149" t="str">
        <v>Iran (Islamic Republic of)</v>
      </c>
      <c r="AO1149" s="7">
        <v>74.099999999999994</v>
      </c>
      <c r="AP1149" s="7">
        <v>72.897367067871542</v>
      </c>
      <c r="AQ1149" s="7">
        <v>1.2026329321284521</v>
      </c>
      <c r="AR1149" s="7">
        <v>1.6176666624175926E-3</v>
      </c>
      <c r="AS1149" s="7">
        <v>0.19630635265948795</v>
      </c>
      <c r="AT1149" s="7">
        <v>1.2487941387747831E-5</v>
      </c>
      <c r="AU1149" s="7">
        <v>-0.20488757444959568</v>
      </c>
      <c r="AV1149" s="7">
        <v>1.8853808816803569E-2</v>
      </c>
      <c r="AW1149" s="7">
        <v>0.44306472739261016</v>
      </c>
      <c r="AX1149" s="7">
        <v>1.20458154353359</v>
      </c>
      <c r="AY1149" s="7" t="e">
        <v>#N/A</v>
      </c>
      <c r="AZ1149" s="7">
        <v>72.897367067871542</v>
      </c>
      <c r="BA1149" s="7">
        <v>1.2026329321284521</v>
      </c>
      <c r="BU1149" t="b">
        <v>1</v>
      </c>
      <c r="BW1149">
        <v>1</v>
      </c>
      <c r="BX1149">
        <v>1</v>
      </c>
      <c r="BY1149">
        <v>16</v>
      </c>
      <c r="BZ1149">
        <v>3.16</v>
      </c>
      <c r="CA1149">
        <v>222.48233379999999</v>
      </c>
    </row>
    <row r="1150" spans="40:79" x14ac:dyDescent="0.25">
      <c r="AN1150" t="str">
        <v>Iran (Islamic Republic of)</v>
      </c>
      <c r="AO1150" s="7">
        <v>73.3</v>
      </c>
      <c r="AP1150" s="7">
        <v>68.197230270620167</v>
      </c>
      <c r="AQ1150" s="7">
        <v>5.1027697293798298</v>
      </c>
      <c r="AR1150" s="7">
        <v>9.693335444327329E-4</v>
      </c>
      <c r="AS1150" s="7">
        <v>0.83265724714644596</v>
      </c>
      <c r="AT1150" s="7">
        <v>1.3454171235229817E-4</v>
      </c>
      <c r="AU1150" s="7">
        <v>-0.20488757444959568</v>
      </c>
      <c r="AV1150" s="7">
        <v>1.9208897359408946E-2</v>
      </c>
      <c r="AW1150" s="7">
        <v>0.91250054638145062</v>
      </c>
      <c r="AX1150" s="7">
        <v>5.1077208145009232</v>
      </c>
      <c r="AY1150" s="7" t="e">
        <v>#N/A</v>
      </c>
      <c r="AZ1150" s="7">
        <v>68.197230270620167</v>
      </c>
      <c r="BA1150" s="7">
        <v>5.1027697293798298</v>
      </c>
      <c r="BU1150" t="b">
        <v>1</v>
      </c>
      <c r="BW1150">
        <v>1</v>
      </c>
      <c r="BX1150">
        <v>1</v>
      </c>
      <c r="BY1150">
        <v>161</v>
      </c>
      <c r="BZ1150">
        <v>3.23</v>
      </c>
      <c r="CA1150">
        <v>192.92978289999999</v>
      </c>
    </row>
    <row r="1151" spans="40:79" x14ac:dyDescent="0.25">
      <c r="AN1151" t="str">
        <v>Iran (Islamic Republic of)</v>
      </c>
      <c r="AO1151" s="7">
        <v>72.7</v>
      </c>
      <c r="AP1151" s="7">
        <v>67.617019831604281</v>
      </c>
      <c r="AQ1151" s="7">
        <v>5.0829801683957214</v>
      </c>
      <c r="AR1151" s="7">
        <v>9.3278514769874125E-4</v>
      </c>
      <c r="AS1151" s="7">
        <v>0.82941286448250517</v>
      </c>
      <c r="AT1151" s="7">
        <v>1.2845719805943605E-4</v>
      </c>
      <c r="AU1151" s="7">
        <v>-0.20488757444959568</v>
      </c>
      <c r="AV1151" s="7">
        <v>1.9564860423580056E-2</v>
      </c>
      <c r="AW1151" s="7">
        <v>0.91072106843012324</v>
      </c>
      <c r="AX1151" s="7">
        <v>5.0877259235727923</v>
      </c>
      <c r="AY1151" s="7" t="e">
        <v>#N/A</v>
      </c>
      <c r="AZ1151" s="7">
        <v>67.617019831604281</v>
      </c>
      <c r="BA1151" s="7">
        <v>5.0829801683957214</v>
      </c>
      <c r="BU1151" t="b">
        <v>1</v>
      </c>
      <c r="BW1151">
        <v>1</v>
      </c>
      <c r="BX1151">
        <v>1</v>
      </c>
      <c r="BY1151">
        <v>163</v>
      </c>
      <c r="BZ1151">
        <v>3.23</v>
      </c>
      <c r="CA1151">
        <v>203.7134882</v>
      </c>
    </row>
    <row r="1152" spans="40:79" x14ac:dyDescent="0.25">
      <c r="AN1152" t="str">
        <v>Iran (Islamic Republic of)</v>
      </c>
      <c r="AO1152" s="7">
        <v>72.400000000000006</v>
      </c>
      <c r="AP1152" s="7">
        <v>67.48399709205944</v>
      </c>
      <c r="AQ1152" s="7">
        <v>4.916002907940566</v>
      </c>
      <c r="AR1152" s="7">
        <v>9.2505995566921444E-4</v>
      </c>
      <c r="AS1152" s="7">
        <v>0.80216332833331017</v>
      </c>
      <c r="AT1152" s="7">
        <v>1.1915915623549115E-4</v>
      </c>
      <c r="AU1152" s="7">
        <v>-0.20488757444959568</v>
      </c>
      <c r="AV1152" s="7">
        <v>2.1005764094019178E-2</v>
      </c>
      <c r="AW1152" s="7">
        <v>0.8956357118456757</v>
      </c>
      <c r="AX1152" s="7">
        <v>4.9205547160680796</v>
      </c>
      <c r="AY1152" s="7" t="e">
        <v>#N/A</v>
      </c>
      <c r="AZ1152" s="7">
        <v>67.48399709205944</v>
      </c>
      <c r="BA1152" s="7">
        <v>4.916002907940566</v>
      </c>
      <c r="BU1152" t="b">
        <v>1</v>
      </c>
      <c r="BW1152">
        <v>1</v>
      </c>
      <c r="BX1152">
        <v>1</v>
      </c>
      <c r="BY1152">
        <v>165</v>
      </c>
      <c r="BZ1152">
        <v>3.02</v>
      </c>
      <c r="CA1152">
        <v>188.24992080000001</v>
      </c>
    </row>
    <row r="1153" spans="40:79" x14ac:dyDescent="0.25">
      <c r="AN1153" t="str">
        <v>Iran (Islamic Republic of)</v>
      </c>
      <c r="AO1153" s="7">
        <v>72.2</v>
      </c>
      <c r="AP1153" s="7">
        <v>67.439656178877826</v>
      </c>
      <c r="AQ1153" s="7">
        <v>4.7603438211221771</v>
      </c>
      <c r="AR1153" s="7">
        <v>9.2258981925880915E-4</v>
      </c>
      <c r="AS1153" s="7">
        <v>0.77676286904506953</v>
      </c>
      <c r="AT1153" s="7">
        <v>1.1143366859488745E-4</v>
      </c>
      <c r="AU1153" s="7">
        <v>-0.20488757444959568</v>
      </c>
      <c r="AV1153" s="7">
        <v>2.1109645160713827E-2</v>
      </c>
      <c r="AW1153" s="7">
        <v>0.88134151669206506</v>
      </c>
      <c r="AX1153" s="7">
        <v>4.7647397214806331</v>
      </c>
      <c r="AY1153" s="7" t="e">
        <v>#N/A</v>
      </c>
      <c r="AZ1153" s="7">
        <v>67.439656178877826</v>
      </c>
      <c r="BA1153" s="7">
        <v>4.7603438211221771</v>
      </c>
      <c r="BU1153" t="b">
        <v>1</v>
      </c>
      <c r="BW1153">
        <v>1</v>
      </c>
      <c r="BX1153">
        <v>1</v>
      </c>
      <c r="BY1153">
        <v>166</v>
      </c>
      <c r="BZ1153">
        <v>3.04</v>
      </c>
      <c r="CA1153">
        <v>194.43357359999999</v>
      </c>
    </row>
    <row r="1154" spans="40:79" x14ac:dyDescent="0.25">
      <c r="AN1154" t="str">
        <v>Iran (Islamic Republic of)</v>
      </c>
      <c r="AO1154" s="7">
        <v>72</v>
      </c>
      <c r="AP1154" s="7">
        <v>67.435877611222949</v>
      </c>
      <c r="AQ1154" s="7">
        <v>4.5641223887770508</v>
      </c>
      <c r="AR1154" s="7">
        <v>9.2498012118548021E-4</v>
      </c>
      <c r="AS1154" s="7">
        <v>0.74474558469220908</v>
      </c>
      <c r="AT1154" s="7">
        <v>1.0270229983974614E-4</v>
      </c>
      <c r="AU1154" s="7">
        <v>-0.20488757444959568</v>
      </c>
      <c r="AV1154" s="7">
        <v>2.3593144189055375E-2</v>
      </c>
      <c r="AW1154" s="7">
        <v>0.86298643366637529</v>
      </c>
      <c r="AX1154" s="7">
        <v>4.5683480198820989</v>
      </c>
      <c r="AY1154" s="7" t="e">
        <v>#N/A</v>
      </c>
      <c r="AZ1154" s="7">
        <v>67.435877611222949</v>
      </c>
      <c r="BA1154" s="7">
        <v>4.5641223887770508</v>
      </c>
      <c r="BU1154" t="b">
        <v>1</v>
      </c>
      <c r="BW1154">
        <v>1</v>
      </c>
      <c r="BX1154">
        <v>1</v>
      </c>
      <c r="BY1154">
        <v>169</v>
      </c>
      <c r="BZ1154">
        <v>3.09</v>
      </c>
      <c r="CA1154">
        <v>154.8636161</v>
      </c>
    </row>
    <row r="1155" spans="40:79" x14ac:dyDescent="0.25">
      <c r="AN1155" t="str">
        <v>Iran (Islamic Republic of)</v>
      </c>
      <c r="AO1155" s="7">
        <v>71.8</v>
      </c>
      <c r="AP1155" s="7">
        <v>67.435877611222949</v>
      </c>
      <c r="AQ1155" s="7">
        <v>4.3641223887770479</v>
      </c>
      <c r="AR1155" s="7">
        <v>9.2498012118548021E-4</v>
      </c>
      <c r="AS1155" s="7">
        <v>0.71211080756513156</v>
      </c>
      <c r="AT1155" s="7">
        <v>9.3898671704645398E-5</v>
      </c>
      <c r="AU1155" s="7">
        <v>-0.19834033794092776</v>
      </c>
      <c r="AV1155" s="7">
        <v>2.4759959591899961E-2</v>
      </c>
      <c r="AW1155" s="7">
        <v>0.84386658161413852</v>
      </c>
      <c r="AX1155" s="7">
        <v>4.3681628525817873</v>
      </c>
      <c r="AY1155" s="7" t="e">
        <v>#N/A</v>
      </c>
      <c r="AZ1155" s="7">
        <v>67.435877611222949</v>
      </c>
      <c r="BA1155" s="7">
        <v>4.3641223887770479</v>
      </c>
      <c r="BU1155" t="b">
        <v>1</v>
      </c>
      <c r="BW1155">
        <v>1</v>
      </c>
      <c r="BX1155">
        <v>1</v>
      </c>
      <c r="BY1155">
        <v>171</v>
      </c>
      <c r="BZ1155">
        <v>2.74</v>
      </c>
      <c r="CA1155">
        <v>15.361752839999999</v>
      </c>
    </row>
    <row r="1156" spans="40:79" x14ac:dyDescent="0.25">
      <c r="AN1156" t="str">
        <v>Iran (Islamic Republic of)</v>
      </c>
      <c r="AO1156" s="7">
        <v>75</v>
      </c>
      <c r="AP1156" s="7">
        <v>66.770763913498698</v>
      </c>
      <c r="AQ1156" s="7">
        <v>8.2292360865013023</v>
      </c>
      <c r="AR1156" s="7">
        <v>8.9422342617799858E-4</v>
      </c>
      <c r="AS1156" s="7">
        <v>1.3427757594139533</v>
      </c>
      <c r="AT1156" s="7">
        <v>3.2275394082762236E-4</v>
      </c>
      <c r="AU1156" s="7">
        <v>-0.19834033794092776</v>
      </c>
      <c r="AV1156" s="7">
        <v>2.4779644609395256E-2</v>
      </c>
      <c r="AW1156" s="7">
        <v>1.1587820154860677</v>
      </c>
      <c r="AX1156" s="7">
        <v>8.2366014484686136</v>
      </c>
      <c r="AY1156" s="7" t="e">
        <v>#N/A</v>
      </c>
      <c r="AZ1156" s="7">
        <v>66.770763913498698</v>
      </c>
      <c r="BA1156" s="7">
        <v>8.2292360865013023</v>
      </c>
      <c r="BU1156" t="b">
        <v>1</v>
      </c>
      <c r="BW1156">
        <v>1</v>
      </c>
      <c r="BX1156">
        <v>1</v>
      </c>
      <c r="BY1156">
        <v>174</v>
      </c>
      <c r="BZ1156">
        <v>2.61</v>
      </c>
      <c r="CA1156">
        <v>28.808310980000002</v>
      </c>
    </row>
    <row r="1157" spans="40:79" x14ac:dyDescent="0.25">
      <c r="AN1157" t="str">
        <v>Iran (Islamic Republic of)</v>
      </c>
      <c r="AO1157" s="7">
        <v>71.2</v>
      </c>
      <c r="AP1157" s="7">
        <v>67.302854871678093</v>
      </c>
      <c r="AQ1157" s="7">
        <v>3.8971451283219096</v>
      </c>
      <c r="AR1157" s="7">
        <v>9.1788443378905025E-4</v>
      </c>
      <c r="AS1157" s="7">
        <v>0.63591005527903788</v>
      </c>
      <c r="AT1157" s="7">
        <v>7.4303316755163355E-5</v>
      </c>
      <c r="AU1157" s="7">
        <v>-0.19834033794092776</v>
      </c>
      <c r="AV1157" s="7">
        <v>2.5387712932878073E-2</v>
      </c>
      <c r="AW1157" s="7">
        <v>0.79743968754949601</v>
      </c>
      <c r="AX1157" s="7">
        <v>3.9007255435788442</v>
      </c>
      <c r="AY1157" s="7" t="e">
        <v>#N/A</v>
      </c>
      <c r="AZ1157" s="7">
        <v>67.302854871678093</v>
      </c>
      <c r="BA1157" s="7">
        <v>3.8971451283219096</v>
      </c>
      <c r="BU1157" t="b">
        <v>0</v>
      </c>
      <c r="BW1157">
        <v>1</v>
      </c>
      <c r="BX1157">
        <v>0</v>
      </c>
      <c r="BY1157">
        <v>134</v>
      </c>
      <c r="BZ1157">
        <v>0</v>
      </c>
      <c r="CA1157">
        <v>0</v>
      </c>
    </row>
    <row r="1158" spans="40:79" x14ac:dyDescent="0.25">
      <c r="AN1158" t="str">
        <v>Iran (Islamic Republic of)</v>
      </c>
      <c r="AO1158" s="7">
        <v>78</v>
      </c>
      <c r="AP1158" s="7">
        <v>67.125491218951623</v>
      </c>
      <c r="AQ1158" s="7">
        <v>10.874508781048377</v>
      </c>
      <c r="AR1158" s="7">
        <v>9.0915801045653622E-4</v>
      </c>
      <c r="AS1158" s="7">
        <v>1.7744218016898234</v>
      </c>
      <c r="AT1158" s="7">
        <v>5.7303099957716679E-4</v>
      </c>
      <c r="AU1158" s="7">
        <v>-0.19834033794092776</v>
      </c>
      <c r="AV1158" s="7">
        <v>2.5407496092831709E-2</v>
      </c>
      <c r="AW1158" s="7">
        <v>1.3320742478142213</v>
      </c>
      <c r="AX1158" s="7">
        <v>10.884404424519978</v>
      </c>
      <c r="AY1158" s="7" t="e">
        <v>#N/A</v>
      </c>
      <c r="AZ1158" s="7">
        <v>67.125491218951623</v>
      </c>
      <c r="BA1158" s="7">
        <v>10.874508781048377</v>
      </c>
      <c r="BU1158" t="b">
        <v>1</v>
      </c>
      <c r="BW1158">
        <v>1</v>
      </c>
      <c r="BX1158">
        <v>0</v>
      </c>
      <c r="BY1158">
        <v>137</v>
      </c>
      <c r="BZ1158">
        <v>0.01</v>
      </c>
      <c r="CA1158">
        <v>160.94493420000001</v>
      </c>
    </row>
    <row r="1159" spans="40:79" x14ac:dyDescent="0.25">
      <c r="AN1159" t="str">
        <v>Iran (Islamic Republic of)</v>
      </c>
      <c r="AO1159" s="7">
        <v>73</v>
      </c>
      <c r="AP1159" s="7">
        <v>72.934150845743417</v>
      </c>
      <c r="AQ1159" s="7">
        <v>6.5849154256582665E-2</v>
      </c>
      <c r="AR1159" s="7">
        <v>1.6313684925550645E-3</v>
      </c>
      <c r="AS1159" s="7">
        <v>1.0748662917817063E-2</v>
      </c>
      <c r="AT1159" s="7">
        <v>3.7757221331629869E-8</v>
      </c>
      <c r="AU1159" s="7">
        <v>-0.19834033794092776</v>
      </c>
      <c r="AV1159" s="7">
        <v>2.7005834847106693E-2</v>
      </c>
      <c r="AW1159" s="7">
        <v>0.1036757585832728</v>
      </c>
      <c r="AX1159" s="7">
        <v>6.5956754026973471E-2</v>
      </c>
      <c r="AY1159" s="7" t="e">
        <v>#N/A</v>
      </c>
      <c r="AZ1159" s="7">
        <v>72.934150845743417</v>
      </c>
      <c r="BA1159" s="7">
        <v>6.5849154256582665E-2</v>
      </c>
      <c r="BU1159" t="b">
        <v>1</v>
      </c>
      <c r="BW1159">
        <v>1</v>
      </c>
      <c r="BX1159">
        <v>0</v>
      </c>
      <c r="BY1159">
        <v>139</v>
      </c>
      <c r="BZ1159">
        <v>10.88</v>
      </c>
      <c r="CA1159">
        <v>155.1952076</v>
      </c>
    </row>
    <row r="1160" spans="40:79" x14ac:dyDescent="0.25">
      <c r="AN1160" t="str">
        <v>Iraq</v>
      </c>
      <c r="AO1160" s="7">
        <v>67.900000000000006</v>
      </c>
      <c r="AP1160" s="7">
        <v>64.801975950176427</v>
      </c>
      <c r="AQ1160" s="7">
        <v>3.0980240498235787</v>
      </c>
      <c r="AR1160" s="7">
        <v>8.7150209244612749E-4</v>
      </c>
      <c r="AS1160" s="7">
        <v>0.50550309301394736</v>
      </c>
      <c r="AT1160" s="7">
        <v>4.4578424747644716E-5</v>
      </c>
      <c r="AU1160" s="7">
        <v>-0.19834033794092776</v>
      </c>
      <c r="AV1160" s="7">
        <v>2.7188789785995392E-2</v>
      </c>
      <c r="AW1160" s="7">
        <v>0.71098740707128372</v>
      </c>
      <c r="AX1160" s="7">
        <v>3.1007263393163957</v>
      </c>
      <c r="AY1160" s="7" t="e">
        <v>#N/A</v>
      </c>
      <c r="AZ1160" s="7">
        <v>64.801975950176427</v>
      </c>
      <c r="BA1160" s="7">
        <v>3.0980240498235787</v>
      </c>
      <c r="BU1160" t="b">
        <v>1</v>
      </c>
      <c r="BW1160">
        <v>1</v>
      </c>
      <c r="BX1160">
        <v>0</v>
      </c>
      <c r="BY1160">
        <v>146</v>
      </c>
      <c r="BZ1160">
        <v>11.27</v>
      </c>
      <c r="CA1160">
        <v>164.27934070000001</v>
      </c>
    </row>
    <row r="1161" spans="40:79" x14ac:dyDescent="0.25">
      <c r="AN1161" t="str">
        <v>Iraq</v>
      </c>
      <c r="AO1161" s="7">
        <v>69.5</v>
      </c>
      <c r="AP1161" s="7">
        <v>73.118399783224191</v>
      </c>
      <c r="AQ1161" s="7">
        <v>-3.6183997832241914</v>
      </c>
      <c r="AR1161" s="7">
        <v>1.5866464460849365E-3</v>
      </c>
      <c r="AS1161" s="7">
        <v>-0.59062396370392678</v>
      </c>
      <c r="AT1161" s="7">
        <v>1.1087200610815445E-4</v>
      </c>
      <c r="AU1161" s="7">
        <v>-0.19834033794092776</v>
      </c>
      <c r="AV1161" s="7">
        <v>2.7350460768684443E-2</v>
      </c>
      <c r="AW1161" s="7">
        <v>0.7685206332323985</v>
      </c>
      <c r="AX1161" s="7">
        <v>-3.6241500279861745</v>
      </c>
      <c r="AY1161" s="7" t="e">
        <v>#N/A</v>
      </c>
      <c r="AZ1161" s="7">
        <v>73.118399783224191</v>
      </c>
      <c r="BA1161" s="7">
        <v>-3.6183997832241914</v>
      </c>
      <c r="BU1161" t="b">
        <v>1</v>
      </c>
      <c r="BW1161">
        <v>1</v>
      </c>
      <c r="BX1161">
        <v>0</v>
      </c>
      <c r="BY1161">
        <v>15</v>
      </c>
      <c r="BZ1161">
        <v>11.51</v>
      </c>
      <c r="CA1161">
        <v>17.821218829999999</v>
      </c>
    </row>
    <row r="1162" spans="40:79" x14ac:dyDescent="0.25">
      <c r="AN1162" t="str">
        <v>Iraq</v>
      </c>
      <c r="AO1162" s="7">
        <v>76</v>
      </c>
      <c r="AP1162" s="7">
        <v>67.343278404711128</v>
      </c>
      <c r="AQ1162" s="7">
        <v>8.6567215952888716</v>
      </c>
      <c r="AR1162" s="7">
        <v>9.039699657560627E-4</v>
      </c>
      <c r="AS1162" s="7">
        <v>1.4125360471058701</v>
      </c>
      <c r="AT1162" s="7">
        <v>3.6105706118035096E-4</v>
      </c>
      <c r="AU1162" s="7">
        <v>-0.19834033794092776</v>
      </c>
      <c r="AV1162" s="7">
        <v>2.7649686259335352E-2</v>
      </c>
      <c r="AW1162" s="7">
        <v>1.1885015974351361</v>
      </c>
      <c r="AX1162" s="7">
        <v>8.6645540919546669</v>
      </c>
      <c r="AY1162" s="7" t="e">
        <v>#N/A</v>
      </c>
      <c r="AZ1162" s="7">
        <v>67.343278404711128</v>
      </c>
      <c r="BA1162" s="7">
        <v>8.6567215952888716</v>
      </c>
      <c r="BU1162" t="b">
        <v>1</v>
      </c>
      <c r="BW1162">
        <v>1</v>
      </c>
      <c r="BX1162">
        <v>0</v>
      </c>
      <c r="BY1162">
        <v>156</v>
      </c>
      <c r="BZ1162">
        <v>10.78</v>
      </c>
      <c r="CA1162">
        <v>19.220239960000001</v>
      </c>
    </row>
    <row r="1163" spans="40:79" x14ac:dyDescent="0.25">
      <c r="AN1163" t="str">
        <v>Iraq</v>
      </c>
      <c r="AO1163" s="7">
        <v>77</v>
      </c>
      <c r="AP1163" s="7">
        <v>67.448575702059131</v>
      </c>
      <c r="AQ1163" s="7">
        <v>9.5514242979408692</v>
      </c>
      <c r="AR1163" s="7">
        <v>8.6837170454750893E-4</v>
      </c>
      <c r="AS1163" s="7">
        <v>1.5584988637555881</v>
      </c>
      <c r="AT1163" s="7">
        <v>4.2220748882827643E-4</v>
      </c>
      <c r="AU1163" s="7">
        <v>-0.19834033794092776</v>
      </c>
      <c r="AV1163" s="7">
        <v>2.7943718964330823E-2</v>
      </c>
      <c r="AW1163" s="7">
        <v>1.2483985196064549</v>
      </c>
      <c r="AX1163" s="7">
        <v>9.5597256932361105</v>
      </c>
      <c r="AY1163" s="7" t="e">
        <v>#N/A</v>
      </c>
      <c r="AZ1163" s="7">
        <v>67.448575702059131</v>
      </c>
      <c r="BA1163" s="7">
        <v>9.5514242979408692</v>
      </c>
      <c r="BU1163" t="b">
        <v>1</v>
      </c>
      <c r="BW1163">
        <v>1</v>
      </c>
      <c r="BX1163">
        <v>0</v>
      </c>
      <c r="BY1163">
        <v>162</v>
      </c>
      <c r="BZ1163">
        <v>11.46</v>
      </c>
      <c r="CA1163">
        <v>1281.1559440000001</v>
      </c>
    </row>
    <row r="1164" spans="40:79" x14ac:dyDescent="0.25">
      <c r="AN1164" t="str">
        <v>Iraq</v>
      </c>
      <c r="AO1164" s="7">
        <v>76</v>
      </c>
      <c r="AP1164" s="7">
        <v>67.251159815410873</v>
      </c>
      <c r="AQ1164" s="7">
        <v>8.7488401845891275</v>
      </c>
      <c r="AR1164" s="7">
        <v>8.6807007314391397E-4</v>
      </c>
      <c r="AS1164" s="7">
        <v>1.4275415899630095</v>
      </c>
      <c r="AT1164" s="7">
        <v>3.5411105171853874E-4</v>
      </c>
      <c r="AU1164" s="7">
        <v>-0.18993489710450551</v>
      </c>
      <c r="AV1164" s="7">
        <v>3.0305069160347076E-2</v>
      </c>
      <c r="AW1164" s="7">
        <v>1.1947977192659054</v>
      </c>
      <c r="AX1164" s="7">
        <v>8.7564413893064241</v>
      </c>
      <c r="AY1164" s="7" t="e">
        <v>#N/A</v>
      </c>
      <c r="AZ1164" s="7">
        <v>67.251159815410873</v>
      </c>
      <c r="BA1164" s="7">
        <v>8.7488401845891275</v>
      </c>
      <c r="BU1164" t="b">
        <v>1</v>
      </c>
      <c r="BW1164">
        <v>1</v>
      </c>
      <c r="BX1164">
        <v>0</v>
      </c>
      <c r="BY1164">
        <v>165</v>
      </c>
      <c r="BZ1164">
        <v>11.64</v>
      </c>
      <c r="CA1164">
        <v>181.76340780000001</v>
      </c>
    </row>
    <row r="1165" spans="40:79" x14ac:dyDescent="0.25">
      <c r="AN1165" t="str">
        <v>Iraq</v>
      </c>
      <c r="AO1165" s="7">
        <v>74</v>
      </c>
      <c r="AP1165" s="7">
        <v>67.221855240327614</v>
      </c>
      <c r="AQ1165" s="7">
        <v>6.7781447596723865</v>
      </c>
      <c r="AR1165" s="7">
        <v>8.5406497733311599E-4</v>
      </c>
      <c r="AS1165" s="7">
        <v>1.1059769669665998</v>
      </c>
      <c r="AT1165" s="7">
        <v>2.0911450002070766E-4</v>
      </c>
      <c r="AU1165" s="7">
        <v>-0.18993489710450551</v>
      </c>
      <c r="AV1165" s="7">
        <v>3.0631623060642321E-2</v>
      </c>
      <c r="AW1165" s="7">
        <v>1.0516543952109931</v>
      </c>
      <c r="AX1165" s="7">
        <v>6.7839386841108604</v>
      </c>
      <c r="AY1165" s="7" t="e">
        <v>#N/A</v>
      </c>
      <c r="AZ1165" s="7">
        <v>67.221855240327614</v>
      </c>
      <c r="BA1165" s="7">
        <v>6.7781447596723865</v>
      </c>
      <c r="BU1165" t="b">
        <v>1</v>
      </c>
      <c r="BW1165">
        <v>1</v>
      </c>
      <c r="BX1165">
        <v>0</v>
      </c>
      <c r="BY1165">
        <v>176</v>
      </c>
      <c r="BZ1165">
        <v>12.55</v>
      </c>
      <c r="CA1165">
        <v>163.3433278</v>
      </c>
    </row>
    <row r="1166" spans="40:79" x14ac:dyDescent="0.25">
      <c r="AN1166" t="str">
        <v>Iraq</v>
      </c>
      <c r="AO1166" s="7">
        <v>69.3</v>
      </c>
      <c r="AP1166" s="7">
        <v>66.372019659263344</v>
      </c>
      <c r="AQ1166" s="7">
        <v>2.9279803407366529</v>
      </c>
      <c r="AR1166" s="7">
        <v>8.3440022641262314E-4</v>
      </c>
      <c r="AS1166" s="7">
        <v>0.47774827252624807</v>
      </c>
      <c r="AT1166" s="7">
        <v>3.81210791506871E-5</v>
      </c>
      <c r="AU1166" s="7">
        <v>-0.18993489710450551</v>
      </c>
      <c r="AV1166" s="7">
        <v>3.2139523382396673E-2</v>
      </c>
      <c r="AW1166" s="7">
        <v>0.69119336840441981</v>
      </c>
      <c r="AX1166" s="7">
        <v>2.9304254884276824</v>
      </c>
      <c r="AY1166" s="7" t="e">
        <v>#N/A</v>
      </c>
      <c r="AZ1166" s="7">
        <v>66.372019659263344</v>
      </c>
      <c r="BA1166" s="7">
        <v>2.9279803407366529</v>
      </c>
      <c r="BU1166" t="b">
        <v>1</v>
      </c>
      <c r="BW1166">
        <v>1</v>
      </c>
      <c r="BX1166">
        <v>0</v>
      </c>
      <c r="BY1166">
        <v>177</v>
      </c>
      <c r="BZ1166">
        <v>13.16</v>
      </c>
      <c r="CA1166">
        <v>1299.459306</v>
      </c>
    </row>
    <row r="1167" spans="40:79" x14ac:dyDescent="0.25">
      <c r="AN1167" t="str">
        <v>Iraq</v>
      </c>
      <c r="AO1167" s="7">
        <v>65.900000000000006</v>
      </c>
      <c r="AP1167" s="7">
        <v>63.672534229336918</v>
      </c>
      <c r="AQ1167" s="7">
        <v>2.2274657706630876</v>
      </c>
      <c r="AR1167" s="7">
        <v>8.814949312353212E-4</v>
      </c>
      <c r="AS1167" s="7">
        <v>0.36345633520468656</v>
      </c>
      <c r="AT1167" s="7">
        <v>2.3309732984150894E-5</v>
      </c>
      <c r="AU1167" s="7">
        <v>-0.18993489710450551</v>
      </c>
      <c r="AV1167" s="7">
        <v>3.225557877167181E-2</v>
      </c>
      <c r="AW1167" s="7">
        <v>0.60287339898579584</v>
      </c>
      <c r="AX1167" s="7">
        <v>2.2294310027915873</v>
      </c>
      <c r="AY1167" s="7" t="e">
        <v>#N/A</v>
      </c>
      <c r="AZ1167" s="7">
        <v>63.672534229336918</v>
      </c>
      <c r="BA1167" s="7">
        <v>2.2274657706630876</v>
      </c>
      <c r="BU1167" t="b">
        <v>1</v>
      </c>
      <c r="BW1167">
        <v>1</v>
      </c>
      <c r="BX1167">
        <v>0</v>
      </c>
      <c r="BY1167">
        <v>182</v>
      </c>
      <c r="BZ1167">
        <v>12.94</v>
      </c>
      <c r="CA1167">
        <v>1317.08348</v>
      </c>
    </row>
    <row r="1168" spans="40:79" x14ac:dyDescent="0.25">
      <c r="AN1168" t="str">
        <v>Iraq</v>
      </c>
      <c r="AO1168" s="7">
        <v>64.7</v>
      </c>
      <c r="AP1168" s="7">
        <v>62.61184762502544</v>
      </c>
      <c r="AQ1168" s="7">
        <v>2.0881523749745625</v>
      </c>
      <c r="AR1168" s="7">
        <v>9.6842157393668552E-4</v>
      </c>
      <c r="AS1168" s="7">
        <v>0.34073934486217661</v>
      </c>
      <c r="AT1168" s="7">
        <v>2.2509186707307229E-5</v>
      </c>
      <c r="AU1168" s="7">
        <v>-0.18993489710450551</v>
      </c>
      <c r="AV1168" s="7">
        <v>3.2648268999213047E-2</v>
      </c>
      <c r="AW1168" s="7">
        <v>0.58372882819180394</v>
      </c>
      <c r="AX1168" s="7">
        <v>2.0901765470360489</v>
      </c>
      <c r="AY1168" s="7" t="e">
        <v>#N/A</v>
      </c>
      <c r="AZ1168" s="7">
        <v>62.61184762502544</v>
      </c>
      <c r="BA1168" s="7">
        <v>2.0881523749745625</v>
      </c>
      <c r="BU1168" t="b">
        <v>1</v>
      </c>
      <c r="BW1168">
        <v>1</v>
      </c>
      <c r="BX1168">
        <v>0</v>
      </c>
      <c r="BY1168">
        <v>18</v>
      </c>
      <c r="BZ1168">
        <v>13.28</v>
      </c>
      <c r="CA1168">
        <v>146.8608016</v>
      </c>
    </row>
    <row r="1169" spans="40:79" x14ac:dyDescent="0.25">
      <c r="AN1169" t="str">
        <v>Iraq</v>
      </c>
      <c r="AO1169" s="7">
        <v>66.8</v>
      </c>
      <c r="AP1169" s="7">
        <v>72.413723346166648</v>
      </c>
      <c r="AQ1169" s="7">
        <v>-5.6137233461666511</v>
      </c>
      <c r="AR1169" s="7">
        <v>1.465502359408591E-3</v>
      </c>
      <c r="AS1169" s="7">
        <v>-0.91626094378218104</v>
      </c>
      <c r="AT1169" s="7">
        <v>2.4642898814654683E-4</v>
      </c>
      <c r="AU1169" s="7">
        <v>-0.18993489710450551</v>
      </c>
      <c r="AV1169" s="7">
        <v>3.2794580061765256E-2</v>
      </c>
      <c r="AW1169" s="7">
        <v>0.95721520243996383</v>
      </c>
      <c r="AX1169" s="7">
        <v>-5.621962345248118</v>
      </c>
      <c r="AY1169" s="7" t="e">
        <v>#N/A</v>
      </c>
      <c r="AZ1169" s="7">
        <v>72.413723346166648</v>
      </c>
      <c r="BA1169" s="7">
        <v>-5.6137233461666511</v>
      </c>
      <c r="BU1169" t="b">
        <v>1</v>
      </c>
      <c r="BW1169">
        <v>1</v>
      </c>
      <c r="BX1169">
        <v>0</v>
      </c>
      <c r="BY1169">
        <v>184</v>
      </c>
      <c r="BZ1169">
        <v>13.24</v>
      </c>
      <c r="CA1169">
        <v>1030.2202709999999</v>
      </c>
    </row>
    <row r="1170" spans="40:79" x14ac:dyDescent="0.25">
      <c r="AN1170" t="str">
        <v>Iraq</v>
      </c>
      <c r="AO1170" s="7">
        <v>67.2</v>
      </c>
      <c r="AP1170" s="7">
        <v>72.812158015944902</v>
      </c>
      <c r="AQ1170" s="7">
        <v>-5.6121580159448996</v>
      </c>
      <c r="AR1170" s="7">
        <v>1.5029284549526319E-3</v>
      </c>
      <c r="AS1170" s="7">
        <v>-0.91602262053907213</v>
      </c>
      <c r="AT1170" s="7">
        <v>2.5260032442866093E-4</v>
      </c>
      <c r="AU1170" s="7">
        <v>-0.18993489710450551</v>
      </c>
      <c r="AV1170" s="7">
        <v>3.2942442095283637E-2</v>
      </c>
      <c r="AW1170" s="7">
        <v>0.95709070653677963</v>
      </c>
      <c r="AX1170" s="7">
        <v>-5.6206053837101368</v>
      </c>
      <c r="AY1170" s="7" t="e">
        <v>#N/A</v>
      </c>
      <c r="AZ1170" s="7">
        <v>72.812158015944902</v>
      </c>
      <c r="BA1170" s="7">
        <v>-5.6121580159448996</v>
      </c>
      <c r="BU1170" t="b">
        <v>1</v>
      </c>
      <c r="BW1170">
        <v>1</v>
      </c>
      <c r="BX1170">
        <v>0</v>
      </c>
      <c r="BY1170">
        <v>184</v>
      </c>
      <c r="BZ1170">
        <v>13.29</v>
      </c>
      <c r="CA1170">
        <v>8.9861980500000005</v>
      </c>
    </row>
    <row r="1171" spans="40:79" x14ac:dyDescent="0.25">
      <c r="AN1171" t="str">
        <v>Iraq</v>
      </c>
      <c r="AO1171" s="7">
        <v>66.5</v>
      </c>
      <c r="AP1171" s="7">
        <v>64.177321441712508</v>
      </c>
      <c r="AQ1171" s="7">
        <v>2.3226785582874925</v>
      </c>
      <c r="AR1171" s="7">
        <v>8.7354743063881152E-4</v>
      </c>
      <c r="AS1171" s="7">
        <v>0.37899073028339803</v>
      </c>
      <c r="AT1171" s="7">
        <v>2.5116157880446806E-5</v>
      </c>
      <c r="AU1171" s="7">
        <v>-0.18993489710450551</v>
      </c>
      <c r="AV1171" s="7">
        <v>3.456260112354153E-2</v>
      </c>
      <c r="AW1171" s="7">
        <v>0.61562223017317852</v>
      </c>
      <c r="AX1171" s="7">
        <v>2.3247093021253464</v>
      </c>
      <c r="AY1171" s="7" t="e">
        <v>#N/A</v>
      </c>
      <c r="AZ1171" s="7">
        <v>64.177321441712508</v>
      </c>
      <c r="BA1171" s="7">
        <v>2.3226785582874925</v>
      </c>
      <c r="BU1171" t="b">
        <v>1</v>
      </c>
      <c r="BW1171">
        <v>1</v>
      </c>
      <c r="BX1171">
        <v>0</v>
      </c>
      <c r="BY1171">
        <v>185</v>
      </c>
      <c r="BZ1171">
        <v>13.18</v>
      </c>
      <c r="CA1171">
        <v>7.6010924160000002</v>
      </c>
    </row>
    <row r="1172" spans="40:79" x14ac:dyDescent="0.25">
      <c r="AN1172" t="str">
        <v>Iraq</v>
      </c>
      <c r="AO1172" s="7">
        <v>74</v>
      </c>
      <c r="AP1172" s="7">
        <v>73.03139170609316</v>
      </c>
      <c r="AQ1172" s="7">
        <v>0.96860829390683989</v>
      </c>
      <c r="AR1172" s="7">
        <v>1.6074792622204708E-3</v>
      </c>
      <c r="AS1172" s="7">
        <v>0.15810559161876839</v>
      </c>
      <c r="AT1172" s="7">
        <v>8.0494927741930617E-6</v>
      </c>
      <c r="AU1172" s="7">
        <v>-0.18993489710450551</v>
      </c>
      <c r="AV1172" s="7">
        <v>3.5002999642923992E-2</v>
      </c>
      <c r="AW1172" s="7">
        <v>0.39762493837631513</v>
      </c>
      <c r="AX1172" s="7">
        <v>0.97016781855604239</v>
      </c>
      <c r="AY1172" s="7" t="e">
        <v>#N/A</v>
      </c>
      <c r="AZ1172" s="7">
        <v>73.03139170609316</v>
      </c>
      <c r="BA1172" s="7">
        <v>0.96860829390683989</v>
      </c>
      <c r="BU1172" t="b">
        <v>1</v>
      </c>
      <c r="BW1172">
        <v>1</v>
      </c>
      <c r="BX1172">
        <v>0</v>
      </c>
      <c r="BY1172">
        <v>193</v>
      </c>
      <c r="BZ1172">
        <v>12.22</v>
      </c>
      <c r="CA1172">
        <v>75.362514059999995</v>
      </c>
    </row>
    <row r="1173" spans="40:79" x14ac:dyDescent="0.25">
      <c r="AN1173" t="str">
        <v>Iraq</v>
      </c>
      <c r="AO1173" s="7">
        <v>72</v>
      </c>
      <c r="AP1173" s="7">
        <v>67.363311954155947</v>
      </c>
      <c r="AQ1173" s="7">
        <v>4.6366880458440534</v>
      </c>
      <c r="AR1173" s="7">
        <v>8.8047779701474539E-4</v>
      </c>
      <c r="AS1173" s="7">
        <v>0.75656955496931466</v>
      </c>
      <c r="AT1173" s="7">
        <v>1.0088548389628782E-4</v>
      </c>
      <c r="AU1173" s="7">
        <v>-0.18993489710450551</v>
      </c>
      <c r="AV1173" s="7">
        <v>3.5171468566308803E-2</v>
      </c>
      <c r="AW1173" s="7">
        <v>0.86981006833061814</v>
      </c>
      <c r="AX1173" s="7">
        <v>4.6407741444391917</v>
      </c>
      <c r="AY1173" s="7" t="e">
        <v>#N/A</v>
      </c>
      <c r="AZ1173" s="7">
        <v>67.363311954155947</v>
      </c>
      <c r="BA1173" s="7">
        <v>4.6366880458440534</v>
      </c>
      <c r="BU1173" t="b">
        <v>0</v>
      </c>
      <c r="BW1173">
        <v>1</v>
      </c>
      <c r="BX1173">
        <v>0</v>
      </c>
      <c r="BY1173">
        <v>49</v>
      </c>
      <c r="BZ1173">
        <v>0</v>
      </c>
      <c r="CA1173">
        <v>0</v>
      </c>
    </row>
    <row r="1174" spans="40:79" x14ac:dyDescent="0.25">
      <c r="AN1174" t="str">
        <v>Iraq</v>
      </c>
      <c r="AO1174" s="7">
        <v>70</v>
      </c>
      <c r="AP1174" s="7">
        <v>67.28596583075732</v>
      </c>
      <c r="AQ1174" s="7">
        <v>2.7140341692426802</v>
      </c>
      <c r="AR1174" s="7">
        <v>8.6919552498458598E-4</v>
      </c>
      <c r="AS1174" s="7">
        <v>0.44284713785477409</v>
      </c>
      <c r="AT1174" s="7">
        <v>3.4121869105737194E-5</v>
      </c>
      <c r="AU1174" s="7">
        <v>-0.18993489710450551</v>
      </c>
      <c r="AV1174" s="7">
        <v>3.5474504755298245E-2</v>
      </c>
      <c r="AW1174" s="7">
        <v>0.66546760841890273</v>
      </c>
      <c r="AX1174" s="7">
        <v>2.7163952478361888</v>
      </c>
      <c r="AY1174" s="7" t="e">
        <v>#N/A</v>
      </c>
      <c r="AZ1174" s="7">
        <v>67.28596583075732</v>
      </c>
      <c r="BA1174" s="7">
        <v>2.7140341692426802</v>
      </c>
      <c r="BU1174" t="b">
        <v>1</v>
      </c>
      <c r="BW1174">
        <v>1</v>
      </c>
      <c r="BX1174">
        <v>0</v>
      </c>
      <c r="BY1174">
        <v>49</v>
      </c>
      <c r="BZ1174">
        <v>7.45</v>
      </c>
      <c r="CA1174">
        <v>8254.0207630000004</v>
      </c>
    </row>
    <row r="1175" spans="40:79" x14ac:dyDescent="0.25">
      <c r="AN1175" t="str">
        <v>Ireland</v>
      </c>
      <c r="AO1175" s="7">
        <v>81.2</v>
      </c>
      <c r="AP1175" s="7">
        <v>78.794371854954619</v>
      </c>
      <c r="AQ1175" s="7">
        <v>2.4056281450453838</v>
      </c>
      <c r="AR1175" s="7">
        <v>2.6437200142621882E-3</v>
      </c>
      <c r="AS1175" s="7">
        <v>0.3928737737852418</v>
      </c>
      <c r="AT1175" s="7">
        <v>8.1827862173729479E-5</v>
      </c>
      <c r="AU1175" s="7">
        <v>-0.18993489710450551</v>
      </c>
      <c r="AV1175" s="7">
        <v>3.7206958876049578E-2</v>
      </c>
      <c r="AW1175" s="7">
        <v>0.62679643727867651</v>
      </c>
      <c r="AX1175" s="7">
        <v>2.4120048104372334</v>
      </c>
      <c r="AY1175" s="7" t="e">
        <v>#N/A</v>
      </c>
      <c r="AZ1175" s="7">
        <v>78.794371854954619</v>
      </c>
      <c r="BA1175" s="7">
        <v>2.4056281450453838</v>
      </c>
      <c r="BU1175" t="b">
        <v>1</v>
      </c>
      <c r="BW1175">
        <v>1</v>
      </c>
      <c r="BX1175">
        <v>0</v>
      </c>
      <c r="BY1175">
        <v>5</v>
      </c>
      <c r="BZ1175">
        <v>7.31</v>
      </c>
      <c r="CA1175">
        <v>764.5440691</v>
      </c>
    </row>
    <row r="1176" spans="40:79" x14ac:dyDescent="0.25">
      <c r="AN1176" t="str">
        <v>Ireland</v>
      </c>
      <c r="AO1176" s="7">
        <v>81</v>
      </c>
      <c r="AP1176" s="7">
        <v>78.625668067489869</v>
      </c>
      <c r="AQ1176" s="7">
        <v>2.3743319325101311</v>
      </c>
      <c r="AR1176" s="7">
        <v>2.6431234126620892E-3</v>
      </c>
      <c r="AS1176" s="7">
        <v>0.38776253489926277</v>
      </c>
      <c r="AT1176" s="7">
        <v>7.9694535295366219E-5</v>
      </c>
      <c r="AU1176" s="7">
        <v>-0.18993489710450551</v>
      </c>
      <c r="AV1176" s="7">
        <v>3.7595467315472871E-2</v>
      </c>
      <c r="AW1176" s="7">
        <v>0.62270581730000141</v>
      </c>
      <c r="AX1176" s="7">
        <v>2.3806242161124884</v>
      </c>
      <c r="AY1176" s="7" t="e">
        <v>#N/A</v>
      </c>
      <c r="AZ1176" s="7">
        <v>78.625668067489869</v>
      </c>
      <c r="BA1176" s="7">
        <v>2.3743319325101311</v>
      </c>
      <c r="BU1176" t="b">
        <v>1</v>
      </c>
      <c r="BW1176">
        <v>1</v>
      </c>
      <c r="BX1176">
        <v>0</v>
      </c>
      <c r="BY1176">
        <v>5</v>
      </c>
      <c r="BZ1176">
        <v>7.81</v>
      </c>
      <c r="CA1176">
        <v>6818.5464069999998</v>
      </c>
    </row>
    <row r="1177" spans="40:79" x14ac:dyDescent="0.25">
      <c r="AN1177" t="str">
        <v>Ireland</v>
      </c>
      <c r="AO1177" s="7">
        <v>85</v>
      </c>
      <c r="AP1177" s="7">
        <v>82.522327355348622</v>
      </c>
      <c r="AQ1177" s="7">
        <v>2.4776726446513777</v>
      </c>
      <c r="AR1177" s="7">
        <v>3.6886795137024424E-3</v>
      </c>
      <c r="AS1177" s="7">
        <v>0.40485182286937166</v>
      </c>
      <c r="AT1177" s="7">
        <v>1.2136628334081648E-4</v>
      </c>
      <c r="AU1177" s="7">
        <v>-0.17781719259093889</v>
      </c>
      <c r="AV1177" s="7">
        <v>3.9903657452488202E-2</v>
      </c>
      <c r="AW1177" s="7">
        <v>0.63627967346864989</v>
      </c>
      <c r="AX1177" s="7">
        <v>2.4868458218883136</v>
      </c>
      <c r="AY1177" s="7" t="e">
        <v>#N/A</v>
      </c>
      <c r="AZ1177" s="7">
        <v>82.522327355348622</v>
      </c>
      <c r="BA1177" s="7">
        <v>2.4776726446513777</v>
      </c>
      <c r="BU1177" t="b">
        <v>1</v>
      </c>
      <c r="BW1177">
        <v>1</v>
      </c>
      <c r="BX1177">
        <v>0</v>
      </c>
      <c r="BY1177">
        <v>51</v>
      </c>
      <c r="BZ1177">
        <v>8.1300000000000008</v>
      </c>
      <c r="CA1177">
        <v>7.0480925000000001</v>
      </c>
    </row>
    <row r="1178" spans="40:79" x14ac:dyDescent="0.25">
      <c r="AN1178" t="str">
        <v>Ireland</v>
      </c>
      <c r="AO1178" s="7">
        <v>84</v>
      </c>
      <c r="AP1178" s="7">
        <v>85.218211004944905</v>
      </c>
      <c r="AQ1178" s="7">
        <v>-1.2182110049449051</v>
      </c>
      <c r="AR1178" s="7">
        <v>3.5664218578725241E-3</v>
      </c>
      <c r="AS1178" s="7">
        <v>-0.19904352166623343</v>
      </c>
      <c r="AT1178" s="7">
        <v>2.8360275700021992E-5</v>
      </c>
      <c r="AU1178" s="7">
        <v>-0.17781719259093889</v>
      </c>
      <c r="AV1178" s="7">
        <v>4.0074187424312839E-2</v>
      </c>
      <c r="AW1178" s="7">
        <v>0.44614293860402343</v>
      </c>
      <c r="AX1178" s="7">
        <v>-1.2225712096297341</v>
      </c>
      <c r="AY1178" s="7" t="e">
        <v>#N/A</v>
      </c>
      <c r="AZ1178" s="7">
        <v>85.218211004944905</v>
      </c>
      <c r="BA1178" s="7">
        <v>-1.2182110049449051</v>
      </c>
      <c r="BU1178" t="b">
        <v>1</v>
      </c>
      <c r="BW1178">
        <v>1</v>
      </c>
      <c r="BX1178">
        <v>0</v>
      </c>
      <c r="BY1178">
        <v>53</v>
      </c>
      <c r="BZ1178">
        <v>8.25</v>
      </c>
      <c r="CA1178">
        <v>6005.5757629999998</v>
      </c>
    </row>
    <row r="1179" spans="40:79" x14ac:dyDescent="0.25">
      <c r="AN1179" t="str">
        <v>Ireland</v>
      </c>
      <c r="AO1179" s="7">
        <v>86</v>
      </c>
      <c r="AP1179" s="7">
        <v>81.428314996013128</v>
      </c>
      <c r="AQ1179" s="7">
        <v>4.5716850039868717</v>
      </c>
      <c r="AR1179" s="7">
        <v>2.4815831926188088E-3</v>
      </c>
      <c r="AS1179" s="7">
        <v>0.74656142057045372</v>
      </c>
      <c r="AT1179" s="7">
        <v>2.7731221458760272E-4</v>
      </c>
      <c r="AU1179" s="7">
        <v>-0.17781719259093889</v>
      </c>
      <c r="AV1179" s="7">
        <v>4.1403399553534941E-2</v>
      </c>
      <c r="AW1179" s="7">
        <v>0.86403785829699253</v>
      </c>
      <c r="AX1179" s="7">
        <v>4.5830582442967112</v>
      </c>
      <c r="AY1179" s="7" t="e">
        <v>#N/A</v>
      </c>
      <c r="AZ1179" s="7">
        <v>81.428314996013128</v>
      </c>
      <c r="BA1179" s="7">
        <v>4.5716850039868717</v>
      </c>
      <c r="BU1179" t="b">
        <v>1</v>
      </c>
      <c r="BW1179">
        <v>1</v>
      </c>
      <c r="BX1179">
        <v>0</v>
      </c>
      <c r="BY1179">
        <v>55</v>
      </c>
      <c r="BZ1179">
        <v>10.220000000000001</v>
      </c>
      <c r="CA1179">
        <v>687.57763580000005</v>
      </c>
    </row>
    <row r="1180" spans="40:79" x14ac:dyDescent="0.25">
      <c r="AN1180" t="str">
        <v>Ireland</v>
      </c>
      <c r="AO1180" s="7">
        <v>79.7</v>
      </c>
      <c r="AP1180" s="7">
        <v>82.749969176392213</v>
      </c>
      <c r="AQ1180" s="7">
        <v>-3.0499691763922101</v>
      </c>
      <c r="AR1180" s="7">
        <v>4.6489431462112497E-3</v>
      </c>
      <c r="AS1180" s="7">
        <v>-0.49860544278286884</v>
      </c>
      <c r="AT1180" s="7">
        <v>2.3223195526749014E-4</v>
      </c>
      <c r="AU1180" s="7">
        <v>-0.17781719259093889</v>
      </c>
      <c r="AV1180" s="7">
        <v>4.1498132937271226E-2</v>
      </c>
      <c r="AW1180" s="7">
        <v>0.70611999177396811</v>
      </c>
      <c r="AX1180" s="7">
        <v>-3.064214535555803</v>
      </c>
      <c r="AY1180" s="7" t="e">
        <v>#N/A</v>
      </c>
      <c r="AZ1180" s="7">
        <v>82.749969176392213</v>
      </c>
      <c r="BA1180" s="7">
        <v>-3.0499691763922101</v>
      </c>
      <c r="BU1180" t="b">
        <v>1</v>
      </c>
      <c r="BW1180">
        <v>1</v>
      </c>
      <c r="BX1180">
        <v>0</v>
      </c>
      <c r="BY1180">
        <v>58</v>
      </c>
      <c r="BZ1180">
        <v>8.49</v>
      </c>
      <c r="CA1180">
        <v>7613.8149990000002</v>
      </c>
    </row>
    <row r="1181" spans="40:79" x14ac:dyDescent="0.25">
      <c r="AN1181" t="str">
        <v>Ireland</v>
      </c>
      <c r="AO1181" s="7">
        <v>79.8</v>
      </c>
      <c r="AP1181" s="7">
        <v>84.474641100135912</v>
      </c>
      <c r="AQ1181" s="7">
        <v>-4.6746411001359149</v>
      </c>
      <c r="AR1181" s="7">
        <v>7.1945645431986966E-3</v>
      </c>
      <c r="AS1181" s="7">
        <v>-0.7651840445726934</v>
      </c>
      <c r="AT1181" s="7">
        <v>8.4859833205984999E-4</v>
      </c>
      <c r="AU1181" s="7">
        <v>-0.17781719259093889</v>
      </c>
      <c r="AV1181" s="7">
        <v>4.3163552261643104E-2</v>
      </c>
      <c r="AW1181" s="7">
        <v>0.87474798917899399</v>
      </c>
      <c r="AX1181" s="7">
        <v>-4.7085168283602901</v>
      </c>
      <c r="AY1181" s="7" t="e">
        <v>#N/A</v>
      </c>
      <c r="AZ1181" s="7">
        <v>84.474641100135912</v>
      </c>
      <c r="BA1181" s="7">
        <v>-4.6746411001359149</v>
      </c>
      <c r="BU1181" t="b">
        <v>1</v>
      </c>
      <c r="BW1181">
        <v>1</v>
      </c>
      <c r="BX1181">
        <v>0</v>
      </c>
      <c r="BY1181">
        <v>59</v>
      </c>
      <c r="BZ1181">
        <v>7.53</v>
      </c>
      <c r="CA1181">
        <v>12042.97366</v>
      </c>
    </row>
    <row r="1182" spans="40:79" x14ac:dyDescent="0.25">
      <c r="AN1182" t="str">
        <v>Ireland</v>
      </c>
      <c r="AO1182" s="7">
        <v>79.5</v>
      </c>
      <c r="AP1182" s="7">
        <v>84.990355657562333</v>
      </c>
      <c r="AQ1182" s="7">
        <v>-5.4903556575623327</v>
      </c>
      <c r="AR1182" s="7">
        <v>7.7468520577103029E-3</v>
      </c>
      <c r="AS1182" s="7">
        <v>-0.89895704707105273</v>
      </c>
      <c r="AT1182" s="7">
        <v>1.2618584930053343E-3</v>
      </c>
      <c r="AU1182" s="7">
        <v>-0.17781719259093889</v>
      </c>
      <c r="AV1182" s="7">
        <v>4.3186293993861938E-2</v>
      </c>
      <c r="AW1182" s="7">
        <v>0.94813345425159046</v>
      </c>
      <c r="AX1182" s="7">
        <v>-5.5332206997257689</v>
      </c>
      <c r="AY1182" s="7" t="e">
        <v>#N/A</v>
      </c>
      <c r="AZ1182" s="7">
        <v>84.990355657562333</v>
      </c>
      <c r="BA1182" s="7">
        <v>-5.4903556575623327</v>
      </c>
      <c r="BU1182" t="b">
        <v>1</v>
      </c>
      <c r="BW1182">
        <v>1</v>
      </c>
      <c r="BX1182">
        <v>0</v>
      </c>
      <c r="BY1182">
        <v>61</v>
      </c>
      <c r="BZ1182">
        <v>7.2</v>
      </c>
      <c r="CA1182">
        <v>1003.139804</v>
      </c>
    </row>
    <row r="1183" spans="40:79" x14ac:dyDescent="0.25">
      <c r="AN1183" t="str">
        <v>Ireland</v>
      </c>
      <c r="AO1183" s="7">
        <v>79</v>
      </c>
      <c r="AP1183" s="7">
        <v>84.391522279604331</v>
      </c>
      <c r="AQ1183" s="7">
        <v>-5.3915222796043309</v>
      </c>
      <c r="AR1183" s="7">
        <v>6.7456373070520501E-3</v>
      </c>
      <c r="AS1183" s="7">
        <v>-0.88232964100130529</v>
      </c>
      <c r="AT1183" s="7">
        <v>1.0574363597598549E-3</v>
      </c>
      <c r="AU1183" s="7">
        <v>-0.17781719259093889</v>
      </c>
      <c r="AV1183" s="7">
        <v>4.3259284313743582E-2</v>
      </c>
      <c r="AW1183" s="7">
        <v>0.93932403408052179</v>
      </c>
      <c r="AX1183" s="7">
        <v>-5.4281385334031018</v>
      </c>
      <c r="AY1183" s="7" t="e">
        <v>#N/A</v>
      </c>
      <c r="AZ1183" s="7">
        <v>84.391522279604331</v>
      </c>
      <c r="BA1183" s="7">
        <v>-5.3915222796043309</v>
      </c>
      <c r="BU1183" t="b">
        <v>1</v>
      </c>
      <c r="BW1183">
        <v>1</v>
      </c>
      <c r="BX1183">
        <v>0</v>
      </c>
      <c r="BY1183">
        <v>62</v>
      </c>
      <c r="BZ1183">
        <v>7.05</v>
      </c>
      <c r="CA1183">
        <v>10631.20379</v>
      </c>
    </row>
    <row r="1184" spans="40:79" x14ac:dyDescent="0.25">
      <c r="AN1184" t="str">
        <v>Ireland</v>
      </c>
      <c r="AO1184" s="7">
        <v>78.7</v>
      </c>
      <c r="AP1184" s="7">
        <v>79.36827390325864</v>
      </c>
      <c r="AQ1184" s="7">
        <v>-0.66827390325863689</v>
      </c>
      <c r="AR1184" s="7">
        <v>2.968224889442973E-3</v>
      </c>
      <c r="AS1184" s="7">
        <v>-0.10915652658861694</v>
      </c>
      <c r="AT1184" s="7">
        <v>7.0944252030664983E-6</v>
      </c>
      <c r="AU1184" s="7">
        <v>-0.17781719259093889</v>
      </c>
      <c r="AV1184" s="7">
        <v>4.3280775404281317E-2</v>
      </c>
      <c r="AW1184" s="7">
        <v>0.33038844802537654</v>
      </c>
      <c r="AX1184" s="7">
        <v>-0.67026339575239169</v>
      </c>
      <c r="AY1184" s="7" t="e">
        <v>#N/A</v>
      </c>
      <c r="AZ1184" s="7">
        <v>79.36827390325864</v>
      </c>
      <c r="BA1184" s="7">
        <v>-0.66827390325863689</v>
      </c>
      <c r="BU1184" t="b">
        <v>1</v>
      </c>
      <c r="BW1184">
        <v>1</v>
      </c>
      <c r="BX1184">
        <v>0</v>
      </c>
      <c r="BY1184">
        <v>65</v>
      </c>
      <c r="BZ1184">
        <v>6.79</v>
      </c>
      <c r="CA1184">
        <v>8506.1014429999996</v>
      </c>
    </row>
    <row r="1185" spans="40:79" x14ac:dyDescent="0.25">
      <c r="AN1185" t="str">
        <v>Ireland</v>
      </c>
      <c r="AO1185" s="7">
        <v>78.3</v>
      </c>
      <c r="AP1185" s="7">
        <v>83.505836352535326</v>
      </c>
      <c r="AQ1185" s="7">
        <v>-5.2058363525353286</v>
      </c>
      <c r="AR1185" s="7">
        <v>5.357427264654051E-3</v>
      </c>
      <c r="AS1185" s="7">
        <v>-0.85134716742201155</v>
      </c>
      <c r="AT1185" s="7">
        <v>7.8078709390553744E-4</v>
      </c>
      <c r="AU1185" s="7">
        <v>-0.17781719259093889</v>
      </c>
      <c r="AV1185" s="7">
        <v>4.4490839623234593E-2</v>
      </c>
      <c r="AW1185" s="7">
        <v>0.92268476058836668</v>
      </c>
      <c r="AX1185" s="7">
        <v>-5.2338764650087981</v>
      </c>
      <c r="AY1185" s="7" t="e">
        <v>#N/A</v>
      </c>
      <c r="AZ1185" s="7">
        <v>83.505836352535326</v>
      </c>
      <c r="BA1185" s="7">
        <v>-5.2058363525353286</v>
      </c>
      <c r="BU1185" t="b">
        <v>1</v>
      </c>
      <c r="BW1185">
        <v>1</v>
      </c>
      <c r="BX1185">
        <v>0</v>
      </c>
      <c r="BY1185">
        <v>65</v>
      </c>
      <c r="BZ1185">
        <v>6.61</v>
      </c>
      <c r="CA1185">
        <v>725.48531609999998</v>
      </c>
    </row>
    <row r="1186" spans="40:79" x14ac:dyDescent="0.25">
      <c r="AN1186" t="str">
        <v>Ireland</v>
      </c>
      <c r="AO1186" s="7">
        <v>78</v>
      </c>
      <c r="AP1186" s="7">
        <v>78.982371285340619</v>
      </c>
      <c r="AQ1186" s="7">
        <v>-0.98237128534061924</v>
      </c>
      <c r="AR1186" s="7">
        <v>3.0961570182154539E-3</v>
      </c>
      <c r="AS1186" s="7">
        <v>-0.16047180222348759</v>
      </c>
      <c r="AT1186" s="7">
        <v>1.599547579816691E-5</v>
      </c>
      <c r="AU1186" s="7">
        <v>-0.16944338871113676</v>
      </c>
      <c r="AV1186" s="7">
        <v>4.465972864629527E-2</v>
      </c>
      <c r="AW1186" s="7">
        <v>0.40058931865875752</v>
      </c>
      <c r="AX1186" s="7">
        <v>-0.98542230753399662</v>
      </c>
      <c r="AY1186" s="7" t="e">
        <v>#N/A</v>
      </c>
      <c r="AZ1186" s="7">
        <v>78.982371285340619</v>
      </c>
      <c r="BA1186" s="7">
        <v>-0.98237128534061924</v>
      </c>
      <c r="BU1186" t="b">
        <v>1</v>
      </c>
      <c r="BW1186">
        <v>1</v>
      </c>
      <c r="BX1186">
        <v>0</v>
      </c>
      <c r="BY1186">
        <v>7</v>
      </c>
      <c r="BZ1186">
        <v>6.61</v>
      </c>
      <c r="CA1186">
        <v>5948.0967769999997</v>
      </c>
    </row>
    <row r="1187" spans="40:79" x14ac:dyDescent="0.25">
      <c r="AN1187" t="str">
        <v>Ireland</v>
      </c>
      <c r="AO1187" s="7">
        <v>77.400000000000006</v>
      </c>
      <c r="AP1187" s="7">
        <v>81.762555725490444</v>
      </c>
      <c r="AQ1187" s="7">
        <v>-4.3625557254904379</v>
      </c>
      <c r="AR1187" s="7">
        <v>3.1957547637115613E-3</v>
      </c>
      <c r="AS1187" s="7">
        <v>-0.71266553030330759</v>
      </c>
      <c r="AT1187" s="7">
        <v>3.256604877839638E-4</v>
      </c>
      <c r="AU1187" s="7">
        <v>-0.16944338871113676</v>
      </c>
      <c r="AV1187" s="7">
        <v>4.5195123417288097E-2</v>
      </c>
      <c r="AW1187" s="7">
        <v>0.84419519680184607</v>
      </c>
      <c r="AX1187" s="7">
        <v>-4.3765420806933983</v>
      </c>
      <c r="AY1187" s="7" t="e">
        <v>#N/A</v>
      </c>
      <c r="AZ1187" s="7">
        <v>81.762555725490444</v>
      </c>
      <c r="BA1187" s="7">
        <v>-4.3625557254904379</v>
      </c>
      <c r="BU1187" t="b">
        <v>1</v>
      </c>
      <c r="BW1187">
        <v>1</v>
      </c>
      <c r="BX1187">
        <v>0</v>
      </c>
      <c r="BY1187">
        <v>72</v>
      </c>
      <c r="BZ1187">
        <v>6.37</v>
      </c>
      <c r="CA1187">
        <v>5048.2744259999999</v>
      </c>
    </row>
    <row r="1188" spans="40:79" x14ac:dyDescent="0.25">
      <c r="AN1188" t="str">
        <v>Ireland</v>
      </c>
      <c r="AO1188" s="7">
        <v>77</v>
      </c>
      <c r="AP1188" s="7">
        <v>81.250974230376926</v>
      </c>
      <c r="AQ1188" s="7">
        <v>-4.2509742303769258</v>
      </c>
      <c r="AR1188" s="7">
        <v>2.9192097847960691E-3</v>
      </c>
      <c r="AS1188" s="7">
        <v>-0.6943413080701677</v>
      </c>
      <c r="AT1188" s="7">
        <v>2.8230005259082734E-4</v>
      </c>
      <c r="AU1188" s="7">
        <v>-0.16944338871113676</v>
      </c>
      <c r="AV1188" s="7">
        <v>4.6181104899058731E-2</v>
      </c>
      <c r="AW1188" s="7">
        <v>0.83327144921098051</v>
      </c>
      <c r="AX1188" s="7">
        <v>-4.2634200478974442</v>
      </c>
      <c r="AY1188" s="7" t="e">
        <v>#N/A</v>
      </c>
      <c r="AZ1188" s="7">
        <v>81.250974230376926</v>
      </c>
      <c r="BA1188" s="7">
        <v>-4.2509742303769258</v>
      </c>
      <c r="BU1188" t="b">
        <v>1</v>
      </c>
      <c r="BW1188">
        <v>1</v>
      </c>
      <c r="BX1188">
        <v>0</v>
      </c>
      <c r="BY1188">
        <v>74</v>
      </c>
      <c r="BZ1188">
        <v>6.17</v>
      </c>
      <c r="CA1188">
        <v>5809.1219899999996</v>
      </c>
    </row>
    <row r="1189" spans="40:79" x14ac:dyDescent="0.25">
      <c r="AN1189" t="str">
        <v>Ireland</v>
      </c>
      <c r="AO1189" s="7">
        <v>76.400000000000006</v>
      </c>
      <c r="AP1189" s="7">
        <v>80.666962532212494</v>
      </c>
      <c r="AQ1189" s="7">
        <v>-4.2669625322124887</v>
      </c>
      <c r="AR1189" s="7">
        <v>2.7614032565520972E-3</v>
      </c>
      <c r="AS1189" s="7">
        <v>-0.69689764275768507</v>
      </c>
      <c r="AT1189" s="7">
        <v>2.6896683991166115E-4</v>
      </c>
      <c r="AU1189" s="7">
        <v>-0.16944338871113676</v>
      </c>
      <c r="AV1189" s="7">
        <v>4.6382603486755936E-2</v>
      </c>
      <c r="AW1189" s="7">
        <v>0.8348039546849817</v>
      </c>
      <c r="AX1189" s="7">
        <v>-4.278777963615279</v>
      </c>
      <c r="AY1189" s="7" t="e">
        <v>#N/A</v>
      </c>
      <c r="AZ1189" s="7">
        <v>80.666962532212494</v>
      </c>
      <c r="BA1189" s="7">
        <v>-4.2669625322124887</v>
      </c>
      <c r="BU1189" t="b">
        <v>0</v>
      </c>
      <c r="BW1189">
        <v>1</v>
      </c>
      <c r="BX1189">
        <v>1</v>
      </c>
      <c r="BY1189">
        <v>181</v>
      </c>
      <c r="BZ1189">
        <v>0</v>
      </c>
      <c r="CA1189">
        <v>0</v>
      </c>
    </row>
    <row r="1190" spans="40:79" x14ac:dyDescent="0.25">
      <c r="AN1190" t="str">
        <v>Israel</v>
      </c>
      <c r="AO1190" s="7">
        <v>82.2</v>
      </c>
      <c r="AP1190" s="7">
        <v>76.972253538360789</v>
      </c>
      <c r="AQ1190" s="7">
        <v>5.2277464616392137</v>
      </c>
      <c r="AR1190" s="7">
        <v>2.8536020890164398E-3</v>
      </c>
      <c r="AS1190" s="7">
        <v>0.8538562466560653</v>
      </c>
      <c r="AT1190" s="7">
        <v>4.172861833589077E-4</v>
      </c>
      <c r="AU1190" s="7">
        <v>-0.16944338871113676</v>
      </c>
      <c r="AV1190" s="7">
        <v>4.7281450272352296E-2</v>
      </c>
      <c r="AW1190" s="7">
        <v>0.92404342249488758</v>
      </c>
      <c r="AX1190" s="7">
        <v>5.2427070614619025</v>
      </c>
      <c r="AY1190" s="7" t="e">
        <v>#N/A</v>
      </c>
      <c r="AZ1190" s="7">
        <v>76.972253538360789</v>
      </c>
      <c r="BA1190" s="7">
        <v>5.2277464616392137</v>
      </c>
      <c r="BU1190" t="b">
        <v>1</v>
      </c>
      <c r="BW1190">
        <v>1</v>
      </c>
      <c r="BX1190">
        <v>1</v>
      </c>
      <c r="BY1190">
        <v>184</v>
      </c>
      <c r="BZ1190">
        <v>3.07</v>
      </c>
      <c r="CA1190">
        <v>86.521538949999993</v>
      </c>
    </row>
    <row r="1191" spans="40:79" x14ac:dyDescent="0.25">
      <c r="AN1191" t="str">
        <v>Israel</v>
      </c>
      <c r="AO1191" s="7">
        <v>82.1</v>
      </c>
      <c r="AP1191" s="7">
        <v>74.518199599363697</v>
      </c>
      <c r="AQ1191" s="7">
        <v>7.5818004006362969</v>
      </c>
      <c r="AR1191" s="7">
        <v>2.4499328552095891E-3</v>
      </c>
      <c r="AS1191" s="7">
        <v>1.2380970860984621</v>
      </c>
      <c r="AT1191" s="7">
        <v>7.5293741442593505E-4</v>
      </c>
      <c r="AU1191" s="7">
        <v>-0.16944338871113676</v>
      </c>
      <c r="AV1191" s="7">
        <v>4.8036390966619748E-2</v>
      </c>
      <c r="AW1191" s="7">
        <v>1.1126981109440521</v>
      </c>
      <c r="AX1191" s="7">
        <v>7.6004209215654619</v>
      </c>
      <c r="AY1191" s="7" t="e">
        <v>#N/A</v>
      </c>
      <c r="AZ1191" s="7">
        <v>74.518199599363697</v>
      </c>
      <c r="BA1191" s="7">
        <v>7.5818004006362969</v>
      </c>
      <c r="BU1191" t="b">
        <v>1</v>
      </c>
      <c r="BW1191">
        <v>1</v>
      </c>
      <c r="BX1191">
        <v>1</v>
      </c>
      <c r="BY1191">
        <v>187</v>
      </c>
      <c r="BZ1191">
        <v>3.11</v>
      </c>
      <c r="CA1191">
        <v>67.67230438</v>
      </c>
    </row>
    <row r="1192" spans="40:79" x14ac:dyDescent="0.25">
      <c r="AN1192" t="str">
        <v>Israel</v>
      </c>
      <c r="AO1192" s="7">
        <v>81.8</v>
      </c>
      <c r="AP1192" s="7">
        <v>76.71659771510167</v>
      </c>
      <c r="AQ1192" s="7">
        <v>5.0834022848983267</v>
      </c>
      <c r="AR1192" s="7">
        <v>2.430393672915203E-3</v>
      </c>
      <c r="AS1192" s="7">
        <v>0.83010414234137886</v>
      </c>
      <c r="AT1192" s="7">
        <v>3.357597052760815E-4</v>
      </c>
      <c r="AU1192" s="7">
        <v>-0.16944338871113676</v>
      </c>
      <c r="AV1192" s="7">
        <v>4.9657259701050824E-2</v>
      </c>
      <c r="AW1192" s="7">
        <v>0.9111005116568528</v>
      </c>
      <c r="AX1192" s="7">
        <v>5.0957870535117049</v>
      </c>
      <c r="AY1192" s="7" t="e">
        <v>#N/A</v>
      </c>
      <c r="AZ1192" s="7">
        <v>76.71659771510167</v>
      </c>
      <c r="BA1192" s="7">
        <v>5.0834022848983267</v>
      </c>
      <c r="BU1192" t="b">
        <v>1</v>
      </c>
      <c r="BW1192">
        <v>1</v>
      </c>
      <c r="BX1192">
        <v>1</v>
      </c>
      <c r="BY1192">
        <v>19</v>
      </c>
      <c r="BZ1192">
        <v>3.1</v>
      </c>
      <c r="CA1192">
        <v>64.96964491</v>
      </c>
    </row>
    <row r="1193" spans="40:79" x14ac:dyDescent="0.25">
      <c r="AN1193" t="str">
        <v>Israel</v>
      </c>
      <c r="AO1193" s="7">
        <v>81.8</v>
      </c>
      <c r="AP1193" s="7">
        <v>74.213696311464432</v>
      </c>
      <c r="AQ1193" s="7">
        <v>7.5863036885355655</v>
      </c>
      <c r="AR1193" s="7">
        <v>2.0632920835327766E-3</v>
      </c>
      <c r="AS1193" s="7">
        <v>1.2385924565439932</v>
      </c>
      <c r="AT1193" s="7">
        <v>6.3437282556508886E-4</v>
      </c>
      <c r="AU1193" s="7">
        <v>-0.16944338871113676</v>
      </c>
      <c r="AV1193" s="7">
        <v>5.0610735237640946E-2</v>
      </c>
      <c r="AW1193" s="7">
        <v>1.1129206874454232</v>
      </c>
      <c r="AX1193" s="7">
        <v>7.6019888118702017</v>
      </c>
      <c r="AY1193" s="7" t="e">
        <v>#N/A</v>
      </c>
      <c r="AZ1193" s="7">
        <v>74.213696311464432</v>
      </c>
      <c r="BA1193" s="7">
        <v>7.5863036885355655</v>
      </c>
      <c r="BU1193" t="b">
        <v>1</v>
      </c>
      <c r="BW1193">
        <v>1</v>
      </c>
      <c r="BX1193">
        <v>1</v>
      </c>
      <c r="BY1193">
        <v>193</v>
      </c>
      <c r="BZ1193">
        <v>3</v>
      </c>
      <c r="CA1193">
        <v>64.605900500000004</v>
      </c>
    </row>
    <row r="1194" spans="40:79" x14ac:dyDescent="0.25">
      <c r="AN1194" t="str">
        <v>Israel</v>
      </c>
      <c r="AO1194" s="7">
        <v>81.7</v>
      </c>
      <c r="AP1194" s="7">
        <v>72.134226599575499</v>
      </c>
      <c r="AQ1194" s="7">
        <v>9.5657734004245043</v>
      </c>
      <c r="AR1194" s="7">
        <v>8.5655122665462507E-4</v>
      </c>
      <c r="AS1194" s="7">
        <v>1.5608309633590147</v>
      </c>
      <c r="AT1194" s="7">
        <v>4.1770265496367612E-4</v>
      </c>
      <c r="AU1194" s="7">
        <v>-0.16944338871113676</v>
      </c>
      <c r="AV1194" s="7">
        <v>5.1659659786491383E-2</v>
      </c>
      <c r="AW1194" s="7">
        <v>1.2493322069645907</v>
      </c>
      <c r="AX1194" s="7">
        <v>9.5739739995978201</v>
      </c>
      <c r="AY1194" s="7" t="e">
        <v>#N/A</v>
      </c>
      <c r="AZ1194" s="7">
        <v>72.134226599575499</v>
      </c>
      <c r="BA1194" s="7">
        <v>9.5657734004245043</v>
      </c>
      <c r="BU1194" t="b">
        <v>1</v>
      </c>
      <c r="BW1194">
        <v>1</v>
      </c>
      <c r="BX1194">
        <v>1</v>
      </c>
      <c r="BY1194">
        <v>196</v>
      </c>
      <c r="BZ1194">
        <v>2.77</v>
      </c>
      <c r="CA1194">
        <v>57.733598639999997</v>
      </c>
    </row>
    <row r="1195" spans="40:79" x14ac:dyDescent="0.25">
      <c r="AN1195" t="str">
        <v>Israel</v>
      </c>
      <c r="AO1195" s="7">
        <v>81.5</v>
      </c>
      <c r="AP1195" s="7">
        <v>72.075868783814713</v>
      </c>
      <c r="AQ1195" s="7">
        <v>9.4241312161852875</v>
      </c>
      <c r="AR1195" s="7">
        <v>8.4758635249300354E-4</v>
      </c>
      <c r="AS1195" s="7">
        <v>1.5377125506597562</v>
      </c>
      <c r="AT1195" s="7">
        <v>4.0117376763205038E-4</v>
      </c>
      <c r="AU1195" s="7">
        <v>-0.16944338871113676</v>
      </c>
      <c r="AV1195" s="7">
        <v>5.1883956055280331E-2</v>
      </c>
      <c r="AW1195" s="7">
        <v>1.2400453825000746</v>
      </c>
      <c r="AX1195" s="7">
        <v>9.4321257572521322</v>
      </c>
      <c r="AY1195" s="7" t="e">
        <v>#N/A</v>
      </c>
      <c r="AZ1195" s="7">
        <v>72.075868783814713</v>
      </c>
      <c r="BA1195" s="7">
        <v>9.4241312161852875</v>
      </c>
      <c r="BU1195" t="b">
        <v>1</v>
      </c>
      <c r="BW1195">
        <v>1</v>
      </c>
      <c r="BX1195">
        <v>1</v>
      </c>
      <c r="BY1195">
        <v>2</v>
      </c>
      <c r="BZ1195">
        <v>2.5</v>
      </c>
      <c r="CA1195">
        <v>0.84418633099999996</v>
      </c>
    </row>
    <row r="1196" spans="40:79" x14ac:dyDescent="0.25">
      <c r="AN1196" t="str">
        <v>Israel</v>
      </c>
      <c r="AO1196" s="7">
        <v>81</v>
      </c>
      <c r="AP1196" s="7">
        <v>71.93431764143665</v>
      </c>
      <c r="AQ1196" s="7">
        <v>9.0656823585633504</v>
      </c>
      <c r="AR1196" s="7">
        <v>8.4114667395855983E-4</v>
      </c>
      <c r="AS1196" s="7">
        <v>1.4792205561999476</v>
      </c>
      <c r="AT1196" s="7">
        <v>3.684113942279892E-4</v>
      </c>
      <c r="AU1196" s="7">
        <v>-0.16015305089536336</v>
      </c>
      <c r="AV1196" s="7">
        <v>5.288834078988143E-2</v>
      </c>
      <c r="AW1196" s="7">
        <v>1.2162321144419546</v>
      </c>
      <c r="AX1196" s="7">
        <v>9.0733143467478978</v>
      </c>
      <c r="AY1196" s="7" t="e">
        <v>#N/A</v>
      </c>
      <c r="AZ1196" s="7">
        <v>71.93431764143665</v>
      </c>
      <c r="BA1196" s="7">
        <v>9.0656823585633504</v>
      </c>
      <c r="BU1196" t="b">
        <v>1</v>
      </c>
      <c r="BW1196">
        <v>1</v>
      </c>
      <c r="BX1196">
        <v>1</v>
      </c>
      <c r="BY1196">
        <v>23</v>
      </c>
      <c r="BZ1196">
        <v>1.93</v>
      </c>
      <c r="CA1196">
        <v>43.030433119999998</v>
      </c>
    </row>
    <row r="1197" spans="40:79" x14ac:dyDescent="0.25">
      <c r="AN1197" t="str">
        <v>Israel</v>
      </c>
      <c r="AO1197" s="7">
        <v>84</v>
      </c>
      <c r="AP1197" s="7">
        <v>71.463360998543948</v>
      </c>
      <c r="AQ1197" s="7">
        <v>12.536639001456052</v>
      </c>
      <c r="AR1197" s="7">
        <v>8.6230250788352735E-4</v>
      </c>
      <c r="AS1197" s="7">
        <v>2.0455879340453489</v>
      </c>
      <c r="AT1197" s="7">
        <v>7.2227171261674396E-4</v>
      </c>
      <c r="AU1197" s="7">
        <v>-0.16015305089536336</v>
      </c>
      <c r="AV1197" s="7">
        <v>5.300752712276021E-2</v>
      </c>
      <c r="AW1197" s="7">
        <v>1.4302405161529124</v>
      </c>
      <c r="AX1197" s="7">
        <v>12.547458706566289</v>
      </c>
      <c r="AY1197" s="7" t="e">
        <v>#N/A</v>
      </c>
      <c r="AZ1197" s="7">
        <v>71.463360998543948</v>
      </c>
      <c r="BA1197" s="7">
        <v>12.536639001456052</v>
      </c>
      <c r="BU1197" t="b">
        <v>1</v>
      </c>
      <c r="BW1197">
        <v>1</v>
      </c>
      <c r="BX1197">
        <v>1</v>
      </c>
      <c r="BY1197">
        <v>26</v>
      </c>
      <c r="BZ1197">
        <v>1.59</v>
      </c>
      <c r="CA1197">
        <v>5.2347703240000003</v>
      </c>
    </row>
    <row r="1198" spans="40:79" x14ac:dyDescent="0.25">
      <c r="AN1198" t="str">
        <v>Israel</v>
      </c>
      <c r="AO1198" s="7">
        <v>84</v>
      </c>
      <c r="AP1198" s="7">
        <v>71.443414707812423</v>
      </c>
      <c r="AQ1198" s="7">
        <v>12.556585292187577</v>
      </c>
      <c r="AR1198" s="7">
        <v>8.6721854037114161E-4</v>
      </c>
      <c r="AS1198" s="7">
        <v>2.0488475861727871</v>
      </c>
      <c r="AT1198" s="7">
        <v>7.2870986062441496E-4</v>
      </c>
      <c r="AU1198" s="7">
        <v>-0.16015305089536336</v>
      </c>
      <c r="AV1198" s="7">
        <v>5.353106272631529E-2</v>
      </c>
      <c r="AW1198" s="7">
        <v>1.4313796093883646</v>
      </c>
      <c r="AX1198" s="7">
        <v>12.567484047359267</v>
      </c>
      <c r="AY1198" s="7" t="e">
        <v>#N/A</v>
      </c>
      <c r="AZ1198" s="7">
        <v>71.443414707812423</v>
      </c>
      <c r="BA1198" s="7">
        <v>12.556585292187577</v>
      </c>
      <c r="BU1198" t="b">
        <v>1</v>
      </c>
      <c r="BW1198">
        <v>1</v>
      </c>
      <c r="BX1198">
        <v>1</v>
      </c>
      <c r="BY1198">
        <v>28</v>
      </c>
      <c r="BZ1198">
        <v>1.37</v>
      </c>
      <c r="CA1198">
        <v>34.859426710000001</v>
      </c>
    </row>
    <row r="1199" spans="40:79" x14ac:dyDescent="0.25">
      <c r="AN1199" t="str">
        <v>Israel</v>
      </c>
      <c r="AO1199" s="7">
        <v>80</v>
      </c>
      <c r="AP1199" s="7">
        <v>71.51100572580593</v>
      </c>
      <c r="AQ1199" s="7">
        <v>8.48899427419407</v>
      </c>
      <c r="AR1199" s="7">
        <v>8.1697860643095818E-4</v>
      </c>
      <c r="AS1199" s="7">
        <v>1.385107316786157</v>
      </c>
      <c r="AT1199" s="7">
        <v>3.1373464607715139E-4</v>
      </c>
      <c r="AU1199" s="7">
        <v>-0.16015305089536336</v>
      </c>
      <c r="AV1199" s="7">
        <v>5.3596380191878096E-2</v>
      </c>
      <c r="AW1199" s="7">
        <v>1.1769058232442207</v>
      </c>
      <c r="AX1199" s="7">
        <v>8.4959352715525505</v>
      </c>
      <c r="AY1199" s="7" t="e">
        <v>#N/A</v>
      </c>
      <c r="AZ1199" s="7">
        <v>71.51100572580593</v>
      </c>
      <c r="BA1199" s="7">
        <v>8.48899427419407</v>
      </c>
      <c r="BU1199" t="b">
        <v>1</v>
      </c>
      <c r="BW1199">
        <v>1</v>
      </c>
      <c r="BX1199">
        <v>1</v>
      </c>
      <c r="BY1199">
        <v>211</v>
      </c>
      <c r="BZ1199">
        <v>1.27</v>
      </c>
      <c r="CA1199">
        <v>3.5096368999999998</v>
      </c>
    </row>
    <row r="1200" spans="40:79" x14ac:dyDescent="0.25">
      <c r="AN1200" t="str">
        <v>Israel</v>
      </c>
      <c r="AO1200" s="7">
        <v>81</v>
      </c>
      <c r="AP1200" s="7">
        <v>72.534892501179698</v>
      </c>
      <c r="AQ1200" s="7">
        <v>8.4651074988203021</v>
      </c>
      <c r="AR1200" s="7">
        <v>1.0591578535308753E-3</v>
      </c>
      <c r="AS1200" s="7">
        <v>1.3813772468536247</v>
      </c>
      <c r="AT1200" s="7">
        <v>4.0464624374915578E-4</v>
      </c>
      <c r="AU1200" s="7">
        <v>-0.16015305089536336</v>
      </c>
      <c r="AV1200" s="7">
        <v>5.3854607499788106E-2</v>
      </c>
      <c r="AW1200" s="7">
        <v>1.1753200614528898</v>
      </c>
      <c r="AX1200" s="7">
        <v>8.4740828902649969</v>
      </c>
      <c r="AY1200" s="7" t="e">
        <v>#N/A</v>
      </c>
      <c r="AZ1200" s="7">
        <v>72.534892501179698</v>
      </c>
      <c r="BA1200" s="7">
        <v>8.4651074988203021</v>
      </c>
      <c r="BU1200" t="b">
        <v>1</v>
      </c>
      <c r="BW1200">
        <v>1</v>
      </c>
      <c r="BX1200">
        <v>1</v>
      </c>
      <c r="BY1200">
        <v>214</v>
      </c>
      <c r="BZ1200">
        <v>1.2</v>
      </c>
      <c r="CA1200">
        <v>27.33800857</v>
      </c>
    </row>
    <row r="1201" spans="40:79" x14ac:dyDescent="0.25">
      <c r="AN1201" t="str">
        <v>Israel</v>
      </c>
      <c r="AO1201" s="7">
        <v>79.7</v>
      </c>
      <c r="AP1201" s="7">
        <v>72.380416753159793</v>
      </c>
      <c r="AQ1201" s="7">
        <v>7.3195832468402102</v>
      </c>
      <c r="AR1201" s="7">
        <v>9.9040073874264866E-4</v>
      </c>
      <c r="AS1201" s="7">
        <v>1.194403945752454</v>
      </c>
      <c r="AT1201" s="7">
        <v>2.8286144057527464E-4</v>
      </c>
      <c r="AU1201" s="7">
        <v>-0.15551311047767094</v>
      </c>
      <c r="AV1201" s="7">
        <v>5.4889799419533841E-2</v>
      </c>
      <c r="AW1201" s="7">
        <v>1.0928878925820589</v>
      </c>
      <c r="AX1201" s="7">
        <v>7.3268397543455634</v>
      </c>
      <c r="AY1201" s="7" t="e">
        <v>#N/A</v>
      </c>
      <c r="AZ1201" s="7">
        <v>72.380416753159793</v>
      </c>
      <c r="BA1201" s="7">
        <v>7.3195832468402102</v>
      </c>
      <c r="BU1201" t="b">
        <v>1</v>
      </c>
      <c r="BW1201">
        <v>1</v>
      </c>
      <c r="BX1201">
        <v>1</v>
      </c>
      <c r="BY1201">
        <v>216</v>
      </c>
      <c r="BZ1201">
        <v>1.19</v>
      </c>
      <c r="CA1201">
        <v>19.4808682</v>
      </c>
    </row>
    <row r="1202" spans="40:79" x14ac:dyDescent="0.25">
      <c r="AN1202" t="str">
        <v>Israel</v>
      </c>
      <c r="AO1202" s="7">
        <v>79.3</v>
      </c>
      <c r="AP1202" s="7">
        <v>72.285428536784536</v>
      </c>
      <c r="AQ1202" s="7">
        <v>7.0145714632154608</v>
      </c>
      <c r="AR1202" s="7">
        <v>9.5253286447894835E-4</v>
      </c>
      <c r="AS1202" s="7">
        <v>1.1446106650098189</v>
      </c>
      <c r="AT1202" s="7">
        <v>2.4982702575745329E-4</v>
      </c>
      <c r="AU1202" s="7">
        <v>-0.15551311047767094</v>
      </c>
      <c r="AV1202" s="7">
        <v>5.5036423315406896E-2</v>
      </c>
      <c r="AW1202" s="7">
        <v>1.0698647881904606</v>
      </c>
      <c r="AX1202" s="7">
        <v>7.0212594435855094</v>
      </c>
      <c r="AY1202" s="7" t="e">
        <v>#N/A</v>
      </c>
      <c r="AZ1202" s="7">
        <v>72.285428536784536</v>
      </c>
      <c r="BA1202" s="7">
        <v>7.0145714632154608</v>
      </c>
      <c r="BU1202" t="b">
        <v>1</v>
      </c>
      <c r="BW1202">
        <v>1</v>
      </c>
      <c r="BX1202">
        <v>1</v>
      </c>
      <c r="BY1202">
        <v>219</v>
      </c>
      <c r="BZ1202">
        <v>1.1000000000000001</v>
      </c>
      <c r="CA1202">
        <v>17.812056439999999</v>
      </c>
    </row>
    <row r="1203" spans="40:79" x14ac:dyDescent="0.25">
      <c r="AN1203" t="str">
        <v>Israel</v>
      </c>
      <c r="AO1203" s="7">
        <v>79.3</v>
      </c>
      <c r="AP1203" s="7">
        <v>71.283824506940789</v>
      </c>
      <c r="AQ1203" s="7">
        <v>8.0161754930592082</v>
      </c>
      <c r="AR1203" s="7">
        <v>8.1012849439640263E-4</v>
      </c>
      <c r="AS1203" s="7">
        <v>1.3079553253597413</v>
      </c>
      <c r="AT1203" s="7">
        <v>2.7740973738511163E-4</v>
      </c>
      <c r="AU1203" s="7">
        <v>-0.15551311047767094</v>
      </c>
      <c r="AV1203" s="7">
        <v>5.5765983982708323E-2</v>
      </c>
      <c r="AW1203" s="7">
        <v>1.1436587451507296</v>
      </c>
      <c r="AX1203" s="7">
        <v>8.0226748905893537</v>
      </c>
      <c r="AY1203" s="7" t="e">
        <v>#N/A</v>
      </c>
      <c r="AZ1203" s="7">
        <v>71.283824506940789</v>
      </c>
      <c r="BA1203" s="7">
        <v>8.0161754930592082</v>
      </c>
      <c r="BU1203" t="b">
        <v>1</v>
      </c>
      <c r="BW1203">
        <v>1</v>
      </c>
      <c r="BX1203">
        <v>1</v>
      </c>
      <c r="BY1203">
        <v>222</v>
      </c>
      <c r="BZ1203">
        <v>1</v>
      </c>
      <c r="CA1203">
        <v>19.00340606</v>
      </c>
    </row>
    <row r="1204" spans="40:79" x14ac:dyDescent="0.25">
      <c r="AN1204" t="str">
        <v>Israel</v>
      </c>
      <c r="AO1204" s="7">
        <v>78.900000000000006</v>
      </c>
      <c r="AP1204" s="7">
        <v>71.303529800382648</v>
      </c>
      <c r="AQ1204" s="7">
        <v>7.5964701996173574</v>
      </c>
      <c r="AR1204" s="7">
        <v>7.8283938257112974E-4</v>
      </c>
      <c r="AS1204" s="7">
        <v>1.2394573924704486</v>
      </c>
      <c r="AT1204" s="7">
        <v>2.4071656726080347E-4</v>
      </c>
      <c r="AU1204" s="7">
        <v>-0.15551311047767094</v>
      </c>
      <c r="AV1204" s="7">
        <v>5.7852001774158113E-2</v>
      </c>
      <c r="AW1204" s="7">
        <v>1.1133092079339184</v>
      </c>
      <c r="AX1204" s="7">
        <v>7.6024216747072311</v>
      </c>
      <c r="AY1204" s="7" t="e">
        <v>#N/A</v>
      </c>
      <c r="AZ1204" s="7">
        <v>71.303529800382648</v>
      </c>
      <c r="BA1204" s="7">
        <v>7.5964701996173574</v>
      </c>
      <c r="BU1204" t="b">
        <v>1</v>
      </c>
      <c r="BW1204">
        <v>1</v>
      </c>
      <c r="BX1204">
        <v>1</v>
      </c>
      <c r="BY1204">
        <v>224</v>
      </c>
      <c r="BZ1204">
        <v>0.93</v>
      </c>
      <c r="CA1204">
        <v>19.26615743</v>
      </c>
    </row>
    <row r="1205" spans="40:79" x14ac:dyDescent="0.25">
      <c r="AN1205" t="str">
        <v>Italy</v>
      </c>
      <c r="AO1205" s="7">
        <v>82.5</v>
      </c>
      <c r="AP1205" s="7">
        <v>80.480419399392929</v>
      </c>
      <c r="AQ1205" s="7">
        <v>2.0195806006070711</v>
      </c>
      <c r="AR1205" s="7">
        <v>2.7319902205364278E-3</v>
      </c>
      <c r="AS1205" s="7">
        <v>0.32984123809037103</v>
      </c>
      <c r="AT1205" s="7">
        <v>5.9608357074068619E-5</v>
      </c>
      <c r="AU1205" s="7">
        <v>-0.15551311047767094</v>
      </c>
      <c r="AV1205" s="7">
        <v>5.7880683646172507E-2</v>
      </c>
      <c r="AW1205" s="7">
        <v>0.57431806352436021</v>
      </c>
      <c r="AX1205" s="7">
        <v>2.0251131900377333</v>
      </c>
      <c r="AY1205" s="7" t="e">
        <v>#N/A</v>
      </c>
      <c r="AZ1205" s="7">
        <v>80.480419399392929</v>
      </c>
      <c r="BA1205" s="7">
        <v>2.0195806006070711</v>
      </c>
      <c r="BU1205" t="b">
        <v>0</v>
      </c>
      <c r="BW1205">
        <v>1</v>
      </c>
      <c r="BX1205">
        <v>1</v>
      </c>
      <c r="BY1205">
        <v>176</v>
      </c>
      <c r="BZ1205">
        <v>0</v>
      </c>
      <c r="CA1205">
        <v>0</v>
      </c>
    </row>
    <row r="1206" spans="40:79" x14ac:dyDescent="0.25">
      <c r="AN1206" t="str">
        <v>Italy</v>
      </c>
      <c r="AO1206" s="7">
        <v>82.3</v>
      </c>
      <c r="AP1206" s="7">
        <v>77.703828381107002</v>
      </c>
      <c r="AQ1206" s="7">
        <v>4.5961716188929955</v>
      </c>
      <c r="AR1206" s="7">
        <v>2.8942673191913659E-3</v>
      </c>
      <c r="AS1206" s="7">
        <v>0.75071541855170465</v>
      </c>
      <c r="AT1206" s="7">
        <v>3.2717348095370562E-4</v>
      </c>
      <c r="AU1206" s="7">
        <v>-0.15551311047767094</v>
      </c>
      <c r="AV1206" s="7">
        <v>5.8930613851772416E-2</v>
      </c>
      <c r="AW1206" s="7">
        <v>0.86643835242428224</v>
      </c>
      <c r="AX1206" s="7">
        <v>4.6095127810927075</v>
      </c>
      <c r="AY1206" s="7" t="e">
        <v>#N/A</v>
      </c>
      <c r="AZ1206" s="7">
        <v>77.703828381107002</v>
      </c>
      <c r="BA1206" s="7">
        <v>4.5961716188929955</v>
      </c>
      <c r="BU1206" t="b">
        <v>1</v>
      </c>
      <c r="BW1206">
        <v>1</v>
      </c>
      <c r="BX1206">
        <v>1</v>
      </c>
      <c r="BY1206">
        <v>179</v>
      </c>
      <c r="BZ1206">
        <v>0.09</v>
      </c>
      <c r="CA1206">
        <v>200.06844430000001</v>
      </c>
    </row>
    <row r="1207" spans="40:79" x14ac:dyDescent="0.25">
      <c r="AN1207" t="str">
        <v>Italy</v>
      </c>
      <c r="AO1207" s="7">
        <v>82</v>
      </c>
      <c r="AP1207" s="7">
        <v>82.692331692458097</v>
      </c>
      <c r="AQ1207" s="7">
        <v>-0.69233169245809734</v>
      </c>
      <c r="AR1207" s="7">
        <v>2.8153220532842619E-3</v>
      </c>
      <c r="AS1207" s="7">
        <v>-0.11307747955891788</v>
      </c>
      <c r="AT1207" s="7">
        <v>7.2199588210646429E-6</v>
      </c>
      <c r="AU1207" s="7">
        <v>-0.15551311047767094</v>
      </c>
      <c r="AV1207" s="7">
        <v>5.9244893555730073E-2</v>
      </c>
      <c r="AW1207" s="7">
        <v>0.33626995042512775</v>
      </c>
      <c r="AX1207" s="7">
        <v>-0.69428633208009627</v>
      </c>
      <c r="AY1207" s="7" t="e">
        <v>#N/A</v>
      </c>
      <c r="AZ1207" s="7">
        <v>82.692331692458097</v>
      </c>
      <c r="BA1207" s="7">
        <v>-0.69233169245809734</v>
      </c>
      <c r="BU1207" t="b">
        <v>1</v>
      </c>
      <c r="BW1207">
        <v>1</v>
      </c>
      <c r="BX1207">
        <v>1</v>
      </c>
      <c r="BY1207">
        <v>181</v>
      </c>
      <c r="BZ1207">
        <v>0.09</v>
      </c>
      <c r="CA1207">
        <v>22.847830800000001</v>
      </c>
    </row>
    <row r="1208" spans="40:79" x14ac:dyDescent="0.25">
      <c r="AN1208" t="str">
        <v>Italy</v>
      </c>
      <c r="AO1208" s="7">
        <v>82</v>
      </c>
      <c r="AP1208" s="7">
        <v>82.893605773057502</v>
      </c>
      <c r="AQ1208" s="7">
        <v>-0.89360577305750155</v>
      </c>
      <c r="AR1208" s="7">
        <v>3.2505287294351407E-3</v>
      </c>
      <c r="AS1208" s="7">
        <v>-0.14598312778822037</v>
      </c>
      <c r="AT1208" s="7">
        <v>1.3899632552562645E-5</v>
      </c>
      <c r="AU1208" s="7">
        <v>-0.14902279119701217</v>
      </c>
      <c r="AV1208" s="7">
        <v>5.934445877514663E-2</v>
      </c>
      <c r="AW1208" s="7">
        <v>0.38207738455477885</v>
      </c>
      <c r="AX1208" s="7">
        <v>-0.89651993686880493</v>
      </c>
      <c r="AY1208" s="7" t="e">
        <v>#N/A</v>
      </c>
      <c r="AZ1208" s="7">
        <v>82.893605773057502</v>
      </c>
      <c r="BA1208" s="7">
        <v>-0.89360577305750155</v>
      </c>
      <c r="BU1208" t="b">
        <v>1</v>
      </c>
      <c r="BW1208">
        <v>1</v>
      </c>
      <c r="BX1208">
        <v>1</v>
      </c>
      <c r="BY1208">
        <v>183</v>
      </c>
      <c r="BZ1208">
        <v>0.08</v>
      </c>
      <c r="CA1208">
        <v>254.4688257</v>
      </c>
    </row>
    <row r="1209" spans="40:79" x14ac:dyDescent="0.25">
      <c r="AN1209" t="str">
        <v>Italy</v>
      </c>
      <c r="AO1209" s="7">
        <v>81.8</v>
      </c>
      <c r="AP1209" s="7">
        <v>82.748038665329915</v>
      </c>
      <c r="AQ1209" s="7">
        <v>-0.94803866532991776</v>
      </c>
      <c r="AR1209" s="7">
        <v>3.1334572322996518E-3</v>
      </c>
      <c r="AS1209" s="7">
        <v>-0.15486641524517733</v>
      </c>
      <c r="AT1209" s="7">
        <v>1.5077566001470791E-5</v>
      </c>
      <c r="AU1209" s="7">
        <v>-0.14902279119701217</v>
      </c>
      <c r="AV1209" s="7">
        <v>6.0201161730001576E-2</v>
      </c>
      <c r="AW1209" s="7">
        <v>0.39353070432328063</v>
      </c>
      <c r="AX1209" s="7">
        <v>-0.95101864157039828</v>
      </c>
      <c r="AY1209" s="7" t="e">
        <v>#N/A</v>
      </c>
      <c r="AZ1209" s="7">
        <v>82.748038665329915</v>
      </c>
      <c r="BA1209" s="7">
        <v>-0.94803866532991776</v>
      </c>
      <c r="BU1209" t="b">
        <v>1</v>
      </c>
      <c r="BW1209">
        <v>1</v>
      </c>
      <c r="BX1209">
        <v>1</v>
      </c>
      <c r="BY1209">
        <v>185</v>
      </c>
      <c r="BZ1209">
        <v>0.08</v>
      </c>
      <c r="CA1209">
        <v>211.87834040000001</v>
      </c>
    </row>
    <row r="1210" spans="40:79" x14ac:dyDescent="0.25">
      <c r="AN1210" t="str">
        <v>Italy</v>
      </c>
      <c r="AO1210" s="7">
        <v>81.599999999999994</v>
      </c>
      <c r="AP1210" s="7">
        <v>80.437072519531696</v>
      </c>
      <c r="AQ1210" s="7">
        <v>1.1629274804682979</v>
      </c>
      <c r="AR1210" s="7">
        <v>3.0026267139858067E-3</v>
      </c>
      <c r="AS1210" s="7">
        <v>0.18995701296072365</v>
      </c>
      <c r="AT1210" s="7">
        <v>2.1734416698402186E-5</v>
      </c>
      <c r="AU1210" s="7">
        <v>-0.14902279119701217</v>
      </c>
      <c r="AV1210" s="7">
        <v>6.2165408130553865E-2</v>
      </c>
      <c r="AW1210" s="7">
        <v>0.43584058204889969</v>
      </c>
      <c r="AX1210" s="7">
        <v>1.166429833847398</v>
      </c>
      <c r="AY1210" s="7" t="e">
        <v>#N/A</v>
      </c>
      <c r="AZ1210" s="7">
        <v>80.437072519531696</v>
      </c>
      <c r="BA1210" s="7">
        <v>1.1629274804682979</v>
      </c>
      <c r="BU1210" t="b">
        <v>1</v>
      </c>
      <c r="BW1210">
        <v>1</v>
      </c>
      <c r="BX1210">
        <v>1</v>
      </c>
      <c r="BY1210">
        <v>187</v>
      </c>
      <c r="BZ1210">
        <v>0.08</v>
      </c>
      <c r="CA1210">
        <v>190.5453646</v>
      </c>
    </row>
    <row r="1211" spans="40:79" x14ac:dyDescent="0.25">
      <c r="AN1211" t="str">
        <v>Italy</v>
      </c>
      <c r="AO1211" s="7">
        <v>81.5</v>
      </c>
      <c r="AP1211" s="7">
        <v>77.547009215019202</v>
      </c>
      <c r="AQ1211" s="7">
        <v>3.9529907849807984</v>
      </c>
      <c r="AR1211" s="7">
        <v>3.0518676540486809E-3</v>
      </c>
      <c r="AS1211" s="7">
        <v>0.64571254719040083</v>
      </c>
      <c r="AT1211" s="7">
        <v>2.5527105827022551E-4</v>
      </c>
      <c r="AU1211" s="7">
        <v>-0.14902279119701217</v>
      </c>
      <c r="AV1211" s="7">
        <v>6.2411574769984664E-2</v>
      </c>
      <c r="AW1211" s="7">
        <v>0.80356241026469177</v>
      </c>
      <c r="AX1211" s="7">
        <v>3.9650917201468507</v>
      </c>
      <c r="AY1211" s="7" t="e">
        <v>#N/A</v>
      </c>
      <c r="AZ1211" s="7">
        <v>77.547009215019202</v>
      </c>
      <c r="BA1211" s="7">
        <v>3.9529907849807984</v>
      </c>
      <c r="BU1211" t="b">
        <v>1</v>
      </c>
      <c r="BW1211">
        <v>1</v>
      </c>
      <c r="BX1211">
        <v>1</v>
      </c>
      <c r="BY1211">
        <v>189</v>
      </c>
      <c r="BZ1211">
        <v>0.08</v>
      </c>
      <c r="CA1211">
        <v>125.7980678</v>
      </c>
    </row>
    <row r="1212" spans="40:79" x14ac:dyDescent="0.25">
      <c r="AN1212" t="str">
        <v>Italy</v>
      </c>
      <c r="AO1212" s="7">
        <v>81.3</v>
      </c>
      <c r="AP1212" s="7">
        <v>80.762747139772344</v>
      </c>
      <c r="AQ1212" s="7">
        <v>0.53725286022765317</v>
      </c>
      <c r="AR1212" s="7">
        <v>2.8080000294000065E-3</v>
      </c>
      <c r="AS1212" s="7">
        <v>8.7748368223769482E-2</v>
      </c>
      <c r="AT1212" s="7">
        <v>4.3363708470654108E-6</v>
      </c>
      <c r="AU1212" s="7">
        <v>-0.14902279119701217</v>
      </c>
      <c r="AV1212" s="7">
        <v>6.3344262534337392E-2</v>
      </c>
      <c r="AW1212" s="7">
        <v>0.29622351058578972</v>
      </c>
      <c r="AX1212" s="7">
        <v>0.53876571436944221</v>
      </c>
      <c r="AY1212" s="7" t="e">
        <v>#N/A</v>
      </c>
      <c r="AZ1212" s="7">
        <v>80.762747139772344</v>
      </c>
      <c r="BA1212" s="7">
        <v>0.53725286022765317</v>
      </c>
      <c r="BU1212" t="b">
        <v>1</v>
      </c>
      <c r="BW1212">
        <v>1</v>
      </c>
      <c r="BX1212">
        <v>1</v>
      </c>
      <c r="BY1212">
        <v>189</v>
      </c>
      <c r="BZ1212">
        <v>7.0000000000000007E-2</v>
      </c>
      <c r="CA1212">
        <v>10.263411079999999</v>
      </c>
    </row>
    <row r="1213" spans="40:79" x14ac:dyDescent="0.25">
      <c r="AN1213" t="str">
        <v>Italy</v>
      </c>
      <c r="AO1213" s="7">
        <v>81.2</v>
      </c>
      <c r="AP1213" s="7">
        <v>77.799204987637623</v>
      </c>
      <c r="AQ1213" s="7">
        <v>3.40079501236238</v>
      </c>
      <c r="AR1213" s="7">
        <v>2.7671591406426845E-3</v>
      </c>
      <c r="AS1213" s="7">
        <v>0.55543325008882038</v>
      </c>
      <c r="AT1213" s="7">
        <v>1.7121086000926864E-4</v>
      </c>
      <c r="AU1213" s="7">
        <v>-0.14902279119701217</v>
      </c>
      <c r="AV1213" s="7">
        <v>6.3366803603210439E-2</v>
      </c>
      <c r="AW1213" s="7">
        <v>0.74527394298259242</v>
      </c>
      <c r="AX1213" s="7">
        <v>3.4102316660889072</v>
      </c>
      <c r="AY1213" s="7" t="e">
        <v>#N/A</v>
      </c>
      <c r="AZ1213" s="7">
        <v>77.799204987637623</v>
      </c>
      <c r="BA1213" s="7">
        <v>3.40079501236238</v>
      </c>
      <c r="BU1213" t="b">
        <v>1</v>
      </c>
      <c r="BW1213">
        <v>1</v>
      </c>
      <c r="BX1213">
        <v>1</v>
      </c>
      <c r="BY1213">
        <v>19</v>
      </c>
      <c r="BZ1213">
        <v>0.06</v>
      </c>
      <c r="CA1213">
        <v>102.63343500000001</v>
      </c>
    </row>
    <row r="1214" spans="40:79" x14ac:dyDescent="0.25">
      <c r="AN1214" t="str">
        <v>Italy</v>
      </c>
      <c r="AO1214" s="7">
        <v>88</v>
      </c>
      <c r="AP1214" s="7">
        <v>80.29470214194923</v>
      </c>
      <c r="AQ1214" s="7">
        <v>7.7052978580507698</v>
      </c>
      <c r="AR1214" s="7">
        <v>2.4398930575800755E-3</v>
      </c>
      <c r="AS1214" s="7">
        <v>1.2582577112098965</v>
      </c>
      <c r="AT1214" s="7">
        <v>7.7446342972678104E-4</v>
      </c>
      <c r="AU1214" s="7">
        <v>-0.14902279119701217</v>
      </c>
      <c r="AV1214" s="7">
        <v>6.4331743676515743E-2</v>
      </c>
      <c r="AW1214" s="7">
        <v>1.121720870453027</v>
      </c>
      <c r="AX1214" s="7">
        <v>7.7241439432336145</v>
      </c>
      <c r="AY1214" s="7" t="e">
        <v>#N/A</v>
      </c>
      <c r="AZ1214" s="7">
        <v>80.29470214194923</v>
      </c>
      <c r="BA1214" s="7">
        <v>7.7052978580507698</v>
      </c>
      <c r="BU1214" t="b">
        <v>1</v>
      </c>
      <c r="BW1214">
        <v>1</v>
      </c>
      <c r="BX1214">
        <v>1</v>
      </c>
      <c r="BY1214">
        <v>191</v>
      </c>
      <c r="BZ1214">
        <v>0.06</v>
      </c>
      <c r="CA1214">
        <v>72.015931600000002</v>
      </c>
    </row>
    <row r="1215" spans="40:79" x14ac:dyDescent="0.25">
      <c r="AN1215" t="str">
        <v>Italy</v>
      </c>
      <c r="AO1215" s="7">
        <v>89</v>
      </c>
      <c r="AP1215" s="7">
        <v>80.275818209215288</v>
      </c>
      <c r="AQ1215" s="7">
        <v>8.7241817907847121</v>
      </c>
      <c r="AR1215" s="7">
        <v>2.3278580119167861E-3</v>
      </c>
      <c r="AS1215" s="7">
        <v>1.4245591595496687</v>
      </c>
      <c r="AT1215" s="7">
        <v>9.4702101405872102E-4</v>
      </c>
      <c r="AU1215" s="7">
        <v>-0.14902279119701217</v>
      </c>
      <c r="AV1215" s="7">
        <v>6.4707671794465363E-2</v>
      </c>
      <c r="AW1215" s="7">
        <v>1.1935489766028324</v>
      </c>
      <c r="AX1215" s="7">
        <v>8.7445378332403312</v>
      </c>
      <c r="AY1215" s="7" t="e">
        <v>#N/A</v>
      </c>
      <c r="AZ1215" s="7">
        <v>80.275818209215288</v>
      </c>
      <c r="BA1215" s="7">
        <v>8.7241817907847121</v>
      </c>
      <c r="BU1215" t="b">
        <v>1</v>
      </c>
      <c r="BW1215">
        <v>1</v>
      </c>
      <c r="BX1215">
        <v>1</v>
      </c>
      <c r="BY1215">
        <v>19</v>
      </c>
      <c r="BZ1215">
        <v>0.06</v>
      </c>
      <c r="CA1215">
        <v>5.3817825619999997</v>
      </c>
    </row>
    <row r="1216" spans="40:79" x14ac:dyDescent="0.25">
      <c r="AN1216" t="str">
        <v>Italy</v>
      </c>
      <c r="AO1216" s="7">
        <v>79.900000000000006</v>
      </c>
      <c r="AP1216" s="7">
        <v>79.672117085678423</v>
      </c>
      <c r="AQ1216" s="7">
        <v>0.22788291432158303</v>
      </c>
      <c r="AR1216" s="7">
        <v>2.1285610056592306E-3</v>
      </c>
      <c r="AS1216" s="7">
        <v>3.7206958876049578E-2</v>
      </c>
      <c r="AT1216" s="7">
        <v>5.905951191665759E-7</v>
      </c>
      <c r="AU1216" s="7">
        <v>-0.14902279119701217</v>
      </c>
      <c r="AV1216" s="7">
        <v>6.4749126506630603E-2</v>
      </c>
      <c r="AW1216" s="7">
        <v>0.19289105442204824</v>
      </c>
      <c r="AX1216" s="7">
        <v>0.22836901169477747</v>
      </c>
      <c r="AY1216" s="7" t="e">
        <v>#N/A</v>
      </c>
      <c r="AZ1216" s="7">
        <v>79.672117085678423</v>
      </c>
      <c r="BA1216" s="7">
        <v>0.22788291432158303</v>
      </c>
      <c r="BU1216" t="b">
        <v>1</v>
      </c>
      <c r="BW1216">
        <v>1</v>
      </c>
      <c r="BX1216">
        <v>1</v>
      </c>
      <c r="BY1216">
        <v>213</v>
      </c>
      <c r="BZ1216">
        <v>0.06</v>
      </c>
      <c r="CA1216">
        <v>55.361072069999999</v>
      </c>
    </row>
    <row r="1217" spans="40:79" x14ac:dyDescent="0.25">
      <c r="AN1217" t="str">
        <v>Italy</v>
      </c>
      <c r="AO1217" s="7">
        <v>80</v>
      </c>
      <c r="AP1217" s="7">
        <v>79.265260573198873</v>
      </c>
      <c r="AQ1217" s="7">
        <v>0.73473942680112714</v>
      </c>
      <c r="AR1217" s="7">
        <v>2.0794801038891472E-3</v>
      </c>
      <c r="AS1217" s="7">
        <v>0.11995961803516897</v>
      </c>
      <c r="AT1217" s="7">
        <v>5.9973440073067803E-6</v>
      </c>
      <c r="AU1217" s="7">
        <v>-0.14902279119701217</v>
      </c>
      <c r="AV1217" s="7">
        <v>6.4967354184429379E-2</v>
      </c>
      <c r="AW1217" s="7">
        <v>0.34635187026370878</v>
      </c>
      <c r="AX1217" s="7">
        <v>0.73627048662915329</v>
      </c>
      <c r="AY1217" s="7" t="e">
        <v>#N/A</v>
      </c>
      <c r="AZ1217" s="7">
        <v>79.265260573198873</v>
      </c>
      <c r="BA1217" s="7">
        <v>0.73473942680112714</v>
      </c>
      <c r="BU1217" t="b">
        <v>1</v>
      </c>
      <c r="BW1217">
        <v>1</v>
      </c>
      <c r="BX1217">
        <v>1</v>
      </c>
      <c r="BY1217">
        <v>189</v>
      </c>
      <c r="BZ1217">
        <v>0.05</v>
      </c>
      <c r="CA1217">
        <v>8.4601557580000009</v>
      </c>
    </row>
    <row r="1218" spans="40:79" x14ac:dyDescent="0.25">
      <c r="AN1218" t="str">
        <v>Italy</v>
      </c>
      <c r="AO1218" s="7">
        <v>79.8</v>
      </c>
      <c r="AP1218" s="7">
        <v>77.541337367173</v>
      </c>
      <c r="AQ1218" s="7">
        <v>2.2586626328269972</v>
      </c>
      <c r="AR1218" s="7">
        <v>2.9992110402241542E-3</v>
      </c>
      <c r="AS1218" s="7">
        <v>0.36893794262628687</v>
      </c>
      <c r="AT1218" s="7">
        <v>8.1893260592473758E-5</v>
      </c>
      <c r="AU1218" s="7">
        <v>-0.13976171510224591</v>
      </c>
      <c r="AV1218" s="7">
        <v>6.6045182391433643E-2</v>
      </c>
      <c r="AW1218" s="7">
        <v>0.607402619871109</v>
      </c>
      <c r="AX1218" s="7">
        <v>2.2654572171237501</v>
      </c>
      <c r="AY1218" s="7" t="e">
        <v>#N/A</v>
      </c>
      <c r="AZ1218" s="7">
        <v>77.541337367173</v>
      </c>
      <c r="BA1218" s="7">
        <v>2.2586626328269972</v>
      </c>
      <c r="BU1218" t="b">
        <v>1</v>
      </c>
      <c r="BW1218">
        <v>1</v>
      </c>
      <c r="BX1218">
        <v>1</v>
      </c>
      <c r="BY1218">
        <v>189</v>
      </c>
      <c r="BZ1218">
        <v>0.05</v>
      </c>
      <c r="CA1218">
        <v>43.178672910000003</v>
      </c>
    </row>
    <row r="1219" spans="40:79" x14ac:dyDescent="0.25">
      <c r="AN1219" t="str">
        <v>Italy</v>
      </c>
      <c r="AO1219" s="7">
        <v>79.400000000000006</v>
      </c>
      <c r="AP1219" s="7">
        <v>77.503978884716901</v>
      </c>
      <c r="AQ1219" s="7">
        <v>1.896021115283105</v>
      </c>
      <c r="AR1219" s="7">
        <v>2.9802117480242293E-3</v>
      </c>
      <c r="AS1219" s="7">
        <v>0.30969984372632542</v>
      </c>
      <c r="AT1219" s="7">
        <v>5.7339686276029021E-5</v>
      </c>
      <c r="AU1219" s="7">
        <v>-0.13976171510224591</v>
      </c>
      <c r="AV1219" s="7">
        <v>6.7069948850527972E-2</v>
      </c>
      <c r="AW1219" s="7">
        <v>0.55650682271318597</v>
      </c>
      <c r="AX1219" s="7">
        <v>1.9016885498404226</v>
      </c>
      <c r="AY1219" s="7" t="e">
        <v>#N/A</v>
      </c>
      <c r="AZ1219" s="7">
        <v>77.503978884716901</v>
      </c>
      <c r="BA1219" s="7">
        <v>1.896021115283105</v>
      </c>
      <c r="BU1219" t="b">
        <v>1</v>
      </c>
      <c r="BW1219">
        <v>1</v>
      </c>
      <c r="BX1219">
        <v>1</v>
      </c>
      <c r="BY1219">
        <v>188</v>
      </c>
      <c r="BZ1219">
        <v>0.06</v>
      </c>
      <c r="CA1219">
        <v>33.958371249999999</v>
      </c>
    </row>
    <row r="1220" spans="40:79" x14ac:dyDescent="0.25">
      <c r="AN1220" t="str">
        <v>Jamaica</v>
      </c>
      <c r="AO1220" s="7">
        <v>75.8</v>
      </c>
      <c r="AP1220" s="7">
        <v>69.406026043576105</v>
      </c>
      <c r="AQ1220" s="7">
        <v>6.393973956423892</v>
      </c>
      <c r="AR1220" s="7">
        <v>5.1156870596186948E-4</v>
      </c>
      <c r="AS1220" s="7">
        <v>1.0431137802438186</v>
      </c>
      <c r="AT1220" s="7">
        <v>1.1138316622426775E-4</v>
      </c>
      <c r="AU1220" s="7">
        <v>-0.13976171510224591</v>
      </c>
      <c r="AV1220" s="7">
        <v>6.7448609044848659E-2</v>
      </c>
      <c r="AW1220" s="7">
        <v>1.021329418084008</v>
      </c>
      <c r="AX1220" s="7">
        <v>6.3972465875824209</v>
      </c>
      <c r="AY1220" s="7" t="e">
        <v>#N/A</v>
      </c>
      <c r="AZ1220" s="7">
        <v>69.406026043576105</v>
      </c>
      <c r="BA1220" s="7">
        <v>6.393973956423892</v>
      </c>
      <c r="BU1220" t="b">
        <v>1</v>
      </c>
      <c r="BW1220">
        <v>1</v>
      </c>
      <c r="BX1220">
        <v>1</v>
      </c>
      <c r="BY1220">
        <v>188</v>
      </c>
      <c r="BZ1220">
        <v>0.06</v>
      </c>
      <c r="CA1220">
        <v>3.4333436399999999</v>
      </c>
    </row>
    <row r="1221" spans="40:79" x14ac:dyDescent="0.25">
      <c r="AN1221" t="str">
        <v>Jamaica</v>
      </c>
      <c r="AO1221" s="7">
        <v>75.599999999999994</v>
      </c>
      <c r="AP1221" s="7">
        <v>69.000528302251098</v>
      </c>
      <c r="AQ1221" s="7">
        <v>6.5994716977488963</v>
      </c>
      <c r="AR1221" s="7">
        <v>5.2555597369239042E-4</v>
      </c>
      <c r="AS1221" s="7">
        <v>1.0766462432422861</v>
      </c>
      <c r="AT1221" s="7">
        <v>1.2190551042965982E-4</v>
      </c>
      <c r="AU1221" s="7">
        <v>-0.13976171510224591</v>
      </c>
      <c r="AV1221" s="7">
        <v>6.8491290307114525E-2</v>
      </c>
      <c r="AW1221" s="7">
        <v>1.0376156529477985</v>
      </c>
      <c r="AX1221" s="7">
        <v>6.6029419133153828</v>
      </c>
      <c r="AY1221" s="7" t="e">
        <v>#N/A</v>
      </c>
      <c r="AZ1221" s="7">
        <v>69.000528302251098</v>
      </c>
      <c r="BA1221" s="7">
        <v>6.5994716977488963</v>
      </c>
      <c r="BU1221" t="b">
        <v>0</v>
      </c>
      <c r="BW1221">
        <v>1</v>
      </c>
      <c r="BX1221">
        <v>1</v>
      </c>
      <c r="BY1221">
        <v>83</v>
      </c>
      <c r="BZ1221">
        <v>0</v>
      </c>
      <c r="CA1221">
        <v>0</v>
      </c>
    </row>
    <row r="1222" spans="40:79" x14ac:dyDescent="0.25">
      <c r="AN1222" t="str">
        <v>Jamaica</v>
      </c>
      <c r="AO1222" s="7">
        <v>75.3</v>
      </c>
      <c r="AP1222" s="7">
        <v>68.878294453071433</v>
      </c>
      <c r="AQ1222" s="7">
        <v>6.421705546928564</v>
      </c>
      <c r="AR1222" s="7">
        <v>5.1475057759272204E-4</v>
      </c>
      <c r="AS1222" s="7">
        <v>1.0476395832694423</v>
      </c>
      <c r="AT1222" s="7">
        <v>1.1305095813099748E-4</v>
      </c>
      <c r="AU1222" s="7">
        <v>-0.13976171510224591</v>
      </c>
      <c r="AV1222" s="7">
        <v>6.8714563643045831E-2</v>
      </c>
      <c r="AW1222" s="7">
        <v>1.0235426631408395</v>
      </c>
      <c r="AX1222" s="7">
        <v>6.425012825991784</v>
      </c>
      <c r="AY1222" s="7" t="e">
        <v>#N/A</v>
      </c>
      <c r="AZ1222" s="7">
        <v>68.878294453071433</v>
      </c>
      <c r="BA1222" s="7">
        <v>6.421705546928564</v>
      </c>
      <c r="BU1222" t="b">
        <v>1</v>
      </c>
      <c r="BW1222">
        <v>1</v>
      </c>
      <c r="BX1222">
        <v>1</v>
      </c>
      <c r="BY1222">
        <v>83</v>
      </c>
      <c r="BZ1222">
        <v>0.01</v>
      </c>
      <c r="CA1222">
        <v>0</v>
      </c>
    </row>
    <row r="1223" spans="40:79" x14ac:dyDescent="0.25">
      <c r="AN1223" t="str">
        <v>Jamaica</v>
      </c>
      <c r="AO1223" s="7">
        <v>75.2</v>
      </c>
      <c r="AP1223" s="7">
        <v>68.80506581791515</v>
      </c>
      <c r="AQ1223" s="7">
        <v>6.3949341820848531</v>
      </c>
      <c r="AR1223" s="7">
        <v>5.1184455524210491E-4</v>
      </c>
      <c r="AS1223" s="7">
        <v>1.0432705755550276</v>
      </c>
      <c r="AT1223" s="7">
        <v>1.1147676290677981E-4</v>
      </c>
      <c r="AU1223" s="7">
        <v>-0.13976171510224591</v>
      </c>
      <c r="AV1223" s="7">
        <v>6.9823206346286706E-2</v>
      </c>
      <c r="AW1223" s="7">
        <v>1.0214061756005921</v>
      </c>
      <c r="AX1223" s="7">
        <v>6.3982090705609203</v>
      </c>
      <c r="AY1223" s="7" t="e">
        <v>#N/A</v>
      </c>
      <c r="AZ1223" s="7">
        <v>68.80506581791515</v>
      </c>
      <c r="BA1223" s="7">
        <v>6.3949341820848531</v>
      </c>
      <c r="BU1223" t="b">
        <v>1</v>
      </c>
      <c r="BW1223">
        <v>1</v>
      </c>
      <c r="BX1223">
        <v>1</v>
      </c>
      <c r="BY1223">
        <v>83</v>
      </c>
      <c r="BZ1223">
        <v>0.01</v>
      </c>
      <c r="CA1223">
        <v>0</v>
      </c>
    </row>
    <row r="1224" spans="40:79" x14ac:dyDescent="0.25">
      <c r="AN1224" t="str">
        <v>Jamaica</v>
      </c>
      <c r="AO1224" s="7">
        <v>75</v>
      </c>
      <c r="AP1224" s="7">
        <v>69.059805360819084</v>
      </c>
      <c r="AQ1224" s="7">
        <v>5.9401946391809162</v>
      </c>
      <c r="AR1224" s="7">
        <v>4.959643798828732E-4</v>
      </c>
      <c r="AS1224" s="7">
        <v>0.96907659602254603</v>
      </c>
      <c r="AT1224" s="7">
        <v>9.3199190577744693E-5</v>
      </c>
      <c r="AU1224" s="7">
        <v>-0.13976171510224591</v>
      </c>
      <c r="AV1224" s="7">
        <v>7.0294382586203866E-2</v>
      </c>
      <c r="AW1224" s="7">
        <v>0.98441688121575099</v>
      </c>
      <c r="AX1224" s="7">
        <v>5.9431422260296047</v>
      </c>
      <c r="AY1224" s="7" t="e">
        <v>#N/A</v>
      </c>
      <c r="AZ1224" s="7">
        <v>69.059805360819084</v>
      </c>
      <c r="BA1224" s="7">
        <v>5.9401946391809162</v>
      </c>
      <c r="BU1224" t="b">
        <v>1</v>
      </c>
      <c r="BW1224">
        <v>1</v>
      </c>
      <c r="BX1224">
        <v>1</v>
      </c>
      <c r="BY1224">
        <v>85</v>
      </c>
      <c r="BZ1224">
        <v>0.01</v>
      </c>
      <c r="CA1224">
        <v>0</v>
      </c>
    </row>
    <row r="1225" spans="40:79" x14ac:dyDescent="0.25">
      <c r="AN1225" t="str">
        <v>Jamaica</v>
      </c>
      <c r="AO1225" s="7">
        <v>74.7</v>
      </c>
      <c r="AP1225" s="7">
        <v>68.701139080374048</v>
      </c>
      <c r="AQ1225" s="7">
        <v>5.9988609196259546</v>
      </c>
      <c r="AR1225" s="7">
        <v>4.9169750755328632E-4</v>
      </c>
      <c r="AS1225" s="7">
        <v>0.97864525736610841</v>
      </c>
      <c r="AT1225" s="7">
        <v>9.4230650269937205E-5</v>
      </c>
      <c r="AU1225" s="7">
        <v>-0.13976171510224591</v>
      </c>
      <c r="AV1225" s="7">
        <v>7.0595435424107539E-2</v>
      </c>
      <c r="AW1225" s="7">
        <v>0.98926500866355749</v>
      </c>
      <c r="AX1225" s="7">
        <v>6.0018119956250064</v>
      </c>
      <c r="AY1225" s="7" t="e">
        <v>#N/A</v>
      </c>
      <c r="AZ1225" s="7">
        <v>68.701139080374048</v>
      </c>
      <c r="BA1225" s="7">
        <v>5.9988609196259546</v>
      </c>
      <c r="BU1225" t="b">
        <v>1</v>
      </c>
      <c r="BW1225">
        <v>1</v>
      </c>
      <c r="BX1225">
        <v>1</v>
      </c>
      <c r="BY1225">
        <v>93</v>
      </c>
      <c r="BZ1225">
        <v>0.03</v>
      </c>
      <c r="CA1225">
        <v>0</v>
      </c>
    </row>
    <row r="1226" spans="40:79" x14ac:dyDescent="0.25">
      <c r="AN1226" t="str">
        <v>Jamaica</v>
      </c>
      <c r="AO1226" s="7">
        <v>74.5</v>
      </c>
      <c r="AP1226" s="7">
        <v>68.511710435331239</v>
      </c>
      <c r="AQ1226" s="7">
        <v>5.9882895646687615</v>
      </c>
      <c r="AR1226" s="7">
        <v>4.9789380088726049E-4</v>
      </c>
      <c r="AS1226" s="7">
        <v>0.97692369037172833</v>
      </c>
      <c r="AT1226" s="7">
        <v>9.5083308252323011E-5</v>
      </c>
      <c r="AU1226" s="7">
        <v>-0.13236151337710966</v>
      </c>
      <c r="AV1226" s="7">
        <v>7.1463606969064702E-2</v>
      </c>
      <c r="AW1226" s="7">
        <v>0.98839450138683405</v>
      </c>
      <c r="AX1226" s="7">
        <v>5.9912725821468387</v>
      </c>
      <c r="AY1226" s="7" t="e">
        <v>#N/A</v>
      </c>
      <c r="AZ1226" s="7">
        <v>68.511710435331239</v>
      </c>
      <c r="BA1226" s="7">
        <v>5.9882895646687615</v>
      </c>
      <c r="BU1226" t="b">
        <v>1</v>
      </c>
      <c r="BW1226">
        <v>1</v>
      </c>
      <c r="BX1226">
        <v>1</v>
      </c>
      <c r="BY1226">
        <v>16</v>
      </c>
      <c r="BZ1226">
        <v>0.03</v>
      </c>
      <c r="CA1226">
        <v>0</v>
      </c>
    </row>
    <row r="1227" spans="40:79" x14ac:dyDescent="0.25">
      <c r="AN1227" t="str">
        <v>Jamaica</v>
      </c>
      <c r="AO1227" s="7">
        <v>74.2</v>
      </c>
      <c r="AP1227" s="7">
        <v>68.424061807435535</v>
      </c>
      <c r="AQ1227" s="7">
        <v>5.7759381925644675</v>
      </c>
      <c r="AR1227" s="7">
        <v>4.9352249835183206E-4</v>
      </c>
      <c r="AS1227" s="7">
        <v>0.94227883513865662</v>
      </c>
      <c r="AT1227" s="7">
        <v>8.7681952316734764E-5</v>
      </c>
      <c r="AU1227" s="7">
        <v>-0.13236151337710966</v>
      </c>
      <c r="AV1227" s="7">
        <v>7.1777295216073109E-2</v>
      </c>
      <c r="AW1227" s="7">
        <v>0.97071047956569245</v>
      </c>
      <c r="AX1227" s="7">
        <v>5.778790155519471</v>
      </c>
      <c r="AY1227" s="7" t="e">
        <v>#N/A</v>
      </c>
      <c r="AZ1227" s="7">
        <v>68.424061807435535</v>
      </c>
      <c r="BA1227" s="7">
        <v>5.7759381925644675</v>
      </c>
      <c r="BU1227" t="b">
        <v>1</v>
      </c>
      <c r="BW1227">
        <v>1</v>
      </c>
      <c r="BX1227">
        <v>1</v>
      </c>
      <c r="BY1227">
        <v>122</v>
      </c>
      <c r="BZ1227">
        <v>0.03</v>
      </c>
      <c r="CA1227">
        <v>0</v>
      </c>
    </row>
    <row r="1228" spans="40:79" x14ac:dyDescent="0.25">
      <c r="AN1228" t="str">
        <v>Jamaica</v>
      </c>
      <c r="AO1228" s="7">
        <v>74</v>
      </c>
      <c r="AP1228" s="7">
        <v>74.420404148745064</v>
      </c>
      <c r="AQ1228" s="7">
        <v>-0.42040414874506382</v>
      </c>
      <c r="AR1228" s="7">
        <v>1.1959169279525731E-3</v>
      </c>
      <c r="AS1228" s="7">
        <v>-6.8608281978137786E-2</v>
      </c>
      <c r="AT1228" s="7">
        <v>1.1272072890050937E-6</v>
      </c>
      <c r="AU1228" s="7">
        <v>-0.13236151337710966</v>
      </c>
      <c r="AV1228" s="7">
        <v>7.2847271051275017E-2</v>
      </c>
      <c r="AW1228" s="7">
        <v>0.26193182696674677</v>
      </c>
      <c r="AX1228" s="7">
        <v>-0.42090751917234459</v>
      </c>
      <c r="AY1228" s="7" t="e">
        <v>#N/A</v>
      </c>
      <c r="AZ1228" s="7">
        <v>74.420404148745064</v>
      </c>
      <c r="BA1228" s="7">
        <v>-0.42040414874506382</v>
      </c>
      <c r="BU1228" t="b">
        <v>1</v>
      </c>
      <c r="BW1228">
        <v>1</v>
      </c>
      <c r="BX1228">
        <v>1</v>
      </c>
      <c r="BY1228">
        <v>135</v>
      </c>
      <c r="BZ1228">
        <v>0.02</v>
      </c>
      <c r="CA1228">
        <v>0</v>
      </c>
    </row>
    <row r="1229" spans="40:79" x14ac:dyDescent="0.25">
      <c r="AN1229" t="str">
        <v>Jamaica</v>
      </c>
      <c r="AO1229" s="7">
        <v>73.5</v>
      </c>
      <c r="AP1229" s="7">
        <v>67.82346090460679</v>
      </c>
      <c r="AQ1229" s="7">
        <v>5.6765390953932098</v>
      </c>
      <c r="AR1229" s="7">
        <v>4.726961586882812E-4</v>
      </c>
      <c r="AS1229" s="7">
        <v>0.92605335144636758</v>
      </c>
      <c r="AT1229" s="7">
        <v>8.1112805380496714E-5</v>
      </c>
      <c r="AU1229" s="7">
        <v>-0.13236151337710966</v>
      </c>
      <c r="AV1229" s="7">
        <v>7.2891164421140964E-2</v>
      </c>
      <c r="AW1229" s="7">
        <v>0.96231665861418381</v>
      </c>
      <c r="AX1229" s="7">
        <v>5.6792236425933957</v>
      </c>
      <c r="AY1229" s="7" t="e">
        <v>#N/A</v>
      </c>
      <c r="AZ1229" s="7">
        <v>67.82346090460679</v>
      </c>
      <c r="BA1229" s="7">
        <v>5.6765390953932098</v>
      </c>
      <c r="BU1229" t="b">
        <v>1</v>
      </c>
      <c r="BW1229">
        <v>1</v>
      </c>
      <c r="BX1229">
        <v>1</v>
      </c>
      <c r="BY1229">
        <v>138</v>
      </c>
      <c r="BZ1229">
        <v>0.02</v>
      </c>
      <c r="CA1229">
        <v>0</v>
      </c>
    </row>
    <row r="1230" spans="40:79" x14ac:dyDescent="0.25">
      <c r="AN1230" t="str">
        <v>Jamaica</v>
      </c>
      <c r="AO1230" s="7">
        <v>73.3</v>
      </c>
      <c r="AP1230" s="7">
        <v>67.783301639706664</v>
      </c>
      <c r="AQ1230" s="7">
        <v>5.5166983602933328</v>
      </c>
      <c r="AR1230" s="7">
        <v>4.5769882113403586E-4</v>
      </c>
      <c r="AS1230" s="7">
        <v>0.89997066752379618</v>
      </c>
      <c r="AT1230" s="7">
        <v>7.41763263612851E-5</v>
      </c>
      <c r="AU1230" s="7">
        <v>-0.13236151337710966</v>
      </c>
      <c r="AV1230" s="7">
        <v>7.306483768708906E-2</v>
      </c>
      <c r="AW1230" s="7">
        <v>0.94866783835217905</v>
      </c>
      <c r="AX1230" s="7">
        <v>5.5192245028418574</v>
      </c>
      <c r="AY1230" s="7" t="e">
        <v>#N/A</v>
      </c>
      <c r="AZ1230" s="7">
        <v>67.783301639706664</v>
      </c>
      <c r="BA1230" s="7">
        <v>5.5166983602933328</v>
      </c>
      <c r="BU1230" t="b">
        <v>1</v>
      </c>
      <c r="BW1230">
        <v>1</v>
      </c>
      <c r="BX1230">
        <v>1</v>
      </c>
      <c r="BY1230">
        <v>139</v>
      </c>
      <c r="BZ1230">
        <v>0.02</v>
      </c>
      <c r="CA1230">
        <v>0</v>
      </c>
    </row>
    <row r="1231" spans="40:79" x14ac:dyDescent="0.25">
      <c r="AN1231" t="str">
        <v>Jamaica</v>
      </c>
      <c r="AO1231" s="7">
        <v>73.099999999999994</v>
      </c>
      <c r="AP1231" s="7">
        <v>67.644757197592185</v>
      </c>
      <c r="AQ1231" s="7">
        <v>5.4552428024078097</v>
      </c>
      <c r="AR1231" s="7">
        <v>4.5705475163881291E-4</v>
      </c>
      <c r="AS1231" s="7">
        <v>0.88994478290718892</v>
      </c>
      <c r="AT1231" s="7">
        <v>7.2430734389111138E-5</v>
      </c>
      <c r="AU1231" s="7">
        <v>-0.13236151337710966</v>
      </c>
      <c r="AV1231" s="7">
        <v>7.3809795058678088E-2</v>
      </c>
      <c r="AW1231" s="7">
        <v>0.94336884775107399</v>
      </c>
      <c r="AX1231" s="7">
        <v>5.457737287168106</v>
      </c>
      <c r="AY1231" s="7" t="e">
        <v>#N/A</v>
      </c>
      <c r="AZ1231" s="7">
        <v>67.644757197592185</v>
      </c>
      <c r="BA1231" s="7">
        <v>5.4552428024078097</v>
      </c>
      <c r="BU1231" t="b">
        <v>1</v>
      </c>
      <c r="BW1231">
        <v>1</v>
      </c>
      <c r="BX1231">
        <v>1</v>
      </c>
      <c r="BY1231">
        <v>139</v>
      </c>
      <c r="BZ1231">
        <v>0.01</v>
      </c>
      <c r="CA1231">
        <v>0</v>
      </c>
    </row>
    <row r="1232" spans="40:79" x14ac:dyDescent="0.25">
      <c r="AN1232" t="str">
        <v>Jamaica</v>
      </c>
      <c r="AO1232" s="7">
        <v>73</v>
      </c>
      <c r="AP1232" s="7">
        <v>67.740091345691653</v>
      </c>
      <c r="AQ1232" s="7">
        <v>5.2599086543083473</v>
      </c>
      <c r="AR1232" s="7">
        <v>4.565533295499056E-4</v>
      </c>
      <c r="AS1232" s="7">
        <v>0.85807859721336599</v>
      </c>
      <c r="AT1232" s="7">
        <v>6.7262649936649049E-5</v>
      </c>
      <c r="AU1232" s="7">
        <v>-0.13236151337710966</v>
      </c>
      <c r="AV1232" s="7">
        <v>7.4114619515869021E-2</v>
      </c>
      <c r="AW1232" s="7">
        <v>0.92632531932003559</v>
      </c>
      <c r="AX1232" s="7">
        <v>5.2623111799987035</v>
      </c>
      <c r="AY1232" s="7" t="e">
        <v>#N/A</v>
      </c>
      <c r="AZ1232" s="7">
        <v>67.740091345691653</v>
      </c>
      <c r="BA1232" s="7">
        <v>5.2599086543083473</v>
      </c>
      <c r="BU1232" t="b">
        <v>1</v>
      </c>
      <c r="BW1232">
        <v>1</v>
      </c>
      <c r="BX1232">
        <v>1</v>
      </c>
      <c r="BY1232">
        <v>139</v>
      </c>
      <c r="BZ1232">
        <v>0.01</v>
      </c>
      <c r="CA1232">
        <v>0</v>
      </c>
    </row>
    <row r="1233" spans="40:79" x14ac:dyDescent="0.25">
      <c r="AN1233" t="str">
        <v>Jamaica</v>
      </c>
      <c r="AO1233" s="7">
        <v>72.7</v>
      </c>
      <c r="AP1233" s="7">
        <v>67.580810635221141</v>
      </c>
      <c r="AQ1233" s="7">
        <v>5.1191893647788618</v>
      </c>
      <c r="AR1233" s="7">
        <v>4.5900108565787251E-4</v>
      </c>
      <c r="AS1233" s="7">
        <v>0.83512328754132026</v>
      </c>
      <c r="AT1233" s="7">
        <v>6.4053709271519546E-5</v>
      </c>
      <c r="AU1233" s="7">
        <v>-0.13236151337710966</v>
      </c>
      <c r="AV1233" s="7">
        <v>7.5521452845284193E-2</v>
      </c>
      <c r="AW1233" s="7">
        <v>0.91385080157612175</v>
      </c>
      <c r="AX1233" s="7">
        <v>5.1215401572712898</v>
      </c>
      <c r="AY1233" s="7" t="e">
        <v>#N/A</v>
      </c>
      <c r="AZ1233" s="7">
        <v>67.580810635221141</v>
      </c>
      <c r="BA1233" s="7">
        <v>5.1191893647788618</v>
      </c>
      <c r="BU1233" t="b">
        <v>1</v>
      </c>
      <c r="BW1233">
        <v>1</v>
      </c>
      <c r="BX1233">
        <v>1</v>
      </c>
      <c r="BY1233">
        <v>154</v>
      </c>
      <c r="BZ1233">
        <v>0.01</v>
      </c>
      <c r="CA1233">
        <v>0</v>
      </c>
    </row>
    <row r="1234" spans="40:79" x14ac:dyDescent="0.25">
      <c r="AN1234" t="str">
        <v>Jamaica</v>
      </c>
      <c r="AO1234" s="7">
        <v>72.599999999999994</v>
      </c>
      <c r="AP1234" s="7">
        <v>67.335721046607816</v>
      </c>
      <c r="AQ1234" s="7">
        <v>5.2642789533921786</v>
      </c>
      <c r="AR1234" s="7">
        <v>4.6120019473699562E-4</v>
      </c>
      <c r="AS1234" s="7">
        <v>0.85879354504107708</v>
      </c>
      <c r="AT1234" s="7">
        <v>6.8060849202748806E-5</v>
      </c>
      <c r="AU1234" s="7">
        <v>-0.13236151337710966</v>
      </c>
      <c r="AV1234" s="7">
        <v>7.657944851500377E-2</v>
      </c>
      <c r="AW1234" s="7">
        <v>0.9267111443384487</v>
      </c>
      <c r="AX1234" s="7">
        <v>5.266707960129013</v>
      </c>
      <c r="AY1234" s="7" t="e">
        <v>#N/A</v>
      </c>
      <c r="AZ1234" s="7">
        <v>67.335721046607816</v>
      </c>
      <c r="BA1234" s="7">
        <v>5.2642789533921786</v>
      </c>
      <c r="BU1234" t="b">
        <v>1</v>
      </c>
      <c r="BW1234">
        <v>1</v>
      </c>
      <c r="BX1234">
        <v>1</v>
      </c>
      <c r="BY1234">
        <v>142</v>
      </c>
      <c r="BZ1234">
        <v>0.01</v>
      </c>
      <c r="CA1234">
        <v>0</v>
      </c>
    </row>
    <row r="1235" spans="40:79" x14ac:dyDescent="0.25">
      <c r="AN1235" t="str">
        <v>Japan</v>
      </c>
      <c r="AO1235" s="7">
        <v>83.5</v>
      </c>
      <c r="AP1235" s="7">
        <v>74.734111040087015</v>
      </c>
      <c r="AQ1235" s="7">
        <v>8.765888959912985</v>
      </c>
      <c r="AR1235" s="7">
        <v>6.0469194026950219E-3</v>
      </c>
      <c r="AS1235" s="7">
        <v>1.4340448315567897</v>
      </c>
      <c r="AT1235" s="7">
        <v>2.5022099622871016E-3</v>
      </c>
      <c r="AU1235" s="7">
        <v>-0.13236151337710966</v>
      </c>
      <c r="AV1235" s="7">
        <v>7.6812860490811291E-2</v>
      </c>
      <c r="AW1235" s="7">
        <v>1.1975161091011635</v>
      </c>
      <c r="AX1235" s="7">
        <v>8.8192180607209565</v>
      </c>
      <c r="AY1235" s="7" t="e">
        <v>#N/A</v>
      </c>
      <c r="AZ1235" s="7">
        <v>74.734111040087015</v>
      </c>
      <c r="BA1235" s="7">
        <v>8.765888959912985</v>
      </c>
      <c r="BU1235" t="b">
        <v>1</v>
      </c>
      <c r="BW1235">
        <v>1</v>
      </c>
      <c r="BX1235">
        <v>1</v>
      </c>
      <c r="BY1235">
        <v>146</v>
      </c>
      <c r="BZ1235">
        <v>0.01</v>
      </c>
      <c r="CA1235">
        <v>0</v>
      </c>
    </row>
    <row r="1236" spans="40:79" x14ac:dyDescent="0.25">
      <c r="AN1236" t="str">
        <v>Japan</v>
      </c>
      <c r="AO1236" s="7">
        <v>83.5</v>
      </c>
      <c r="AP1236" s="7">
        <v>77.630908812692098</v>
      </c>
      <c r="AQ1236" s="7">
        <v>5.8690911873079017</v>
      </c>
      <c r="AR1236" s="7">
        <v>3.0928014098411862E-3</v>
      </c>
      <c r="AS1236" s="7">
        <v>0.95872311130852483</v>
      </c>
      <c r="AT1236" s="7">
        <v>5.7031355230112944E-4</v>
      </c>
      <c r="AU1236" s="7">
        <v>-0.13236151337710966</v>
      </c>
      <c r="AV1236" s="7">
        <v>7.7676849533295553E-2</v>
      </c>
      <c r="AW1236" s="7">
        <v>0.97914407076207377</v>
      </c>
      <c r="AX1236" s="7">
        <v>5.8872994353015589</v>
      </c>
      <c r="AY1236" s="7" t="e">
        <v>#N/A</v>
      </c>
      <c r="AZ1236" s="7">
        <v>77.630908812692098</v>
      </c>
      <c r="BA1236" s="7">
        <v>5.8690911873079017</v>
      </c>
      <c r="BU1236" t="b">
        <v>1</v>
      </c>
      <c r="BW1236">
        <v>1</v>
      </c>
      <c r="BX1236">
        <v>1</v>
      </c>
      <c r="BY1236">
        <v>15</v>
      </c>
      <c r="BZ1236">
        <v>0.01</v>
      </c>
      <c r="CA1236">
        <v>0</v>
      </c>
    </row>
    <row r="1237" spans="40:79" x14ac:dyDescent="0.25">
      <c r="AN1237" t="str">
        <v>Japan</v>
      </c>
      <c r="AO1237" s="7">
        <v>83.3</v>
      </c>
      <c r="AP1237" s="7">
        <v>77.498335154914301</v>
      </c>
      <c r="AQ1237" s="7">
        <v>5.8016648450856962</v>
      </c>
      <c r="AR1237" s="7">
        <v>3.0929790675188187E-3</v>
      </c>
      <c r="AS1237" s="7">
        <v>0.94770902157629899</v>
      </c>
      <c r="AT1237" s="7">
        <v>5.5731707813744908E-4</v>
      </c>
      <c r="AU1237" s="7">
        <v>-0.13236151337710966</v>
      </c>
      <c r="AV1237" s="7">
        <v>7.7701788927787271E-2</v>
      </c>
      <c r="AW1237" s="7">
        <v>0.97350347794771586</v>
      </c>
      <c r="AX1237" s="7">
        <v>5.8196649469465749</v>
      </c>
      <c r="AY1237" s="7" t="e">
        <v>#N/A</v>
      </c>
      <c r="AZ1237" s="7">
        <v>77.498335154914301</v>
      </c>
      <c r="BA1237" s="7">
        <v>5.8016648450856962</v>
      </c>
      <c r="BU1237" t="b">
        <v>0</v>
      </c>
      <c r="BW1237">
        <v>1</v>
      </c>
      <c r="BX1237">
        <v>1</v>
      </c>
      <c r="BY1237">
        <v>182</v>
      </c>
      <c r="BZ1237">
        <v>0</v>
      </c>
      <c r="CA1237">
        <v>0</v>
      </c>
    </row>
    <row r="1238" spans="40:79" x14ac:dyDescent="0.25">
      <c r="AN1238" t="str">
        <v>Japan</v>
      </c>
      <c r="AO1238" s="7">
        <v>82.5</v>
      </c>
      <c r="AP1238" s="7">
        <v>82.953087736326282</v>
      </c>
      <c r="AQ1238" s="7">
        <v>-0.45308773632628174</v>
      </c>
      <c r="AR1238" s="7">
        <v>7.4352083961238113E-3</v>
      </c>
      <c r="AS1238" s="7">
        <v>-7.4174150316305934E-2</v>
      </c>
      <c r="AT1238" s="7">
        <v>8.2426988982464729E-6</v>
      </c>
      <c r="AU1238" s="7">
        <v>-0.13236151337710966</v>
      </c>
      <c r="AV1238" s="7">
        <v>7.885397339784371E-2</v>
      </c>
      <c r="AW1238" s="7">
        <v>0.27234931671716367</v>
      </c>
      <c r="AX1238" s="7">
        <v>-0.45648177344084662</v>
      </c>
      <c r="AY1238" s="7" t="e">
        <v>#N/A</v>
      </c>
      <c r="AZ1238" s="7">
        <v>82.953087736326282</v>
      </c>
      <c r="BA1238" s="7">
        <v>-0.45308773632628174</v>
      </c>
      <c r="BU1238" t="b">
        <v>1</v>
      </c>
      <c r="BW1238">
        <v>1</v>
      </c>
      <c r="BX1238">
        <v>1</v>
      </c>
      <c r="BY1238">
        <v>199</v>
      </c>
      <c r="BZ1238">
        <v>0.01</v>
      </c>
      <c r="CA1238">
        <v>43.524080099999999</v>
      </c>
    </row>
    <row r="1239" spans="40:79" x14ac:dyDescent="0.25">
      <c r="AN1239" t="str">
        <v>Japan</v>
      </c>
      <c r="AO1239" s="7">
        <v>83</v>
      </c>
      <c r="AP1239" s="7">
        <v>77.588146035298166</v>
      </c>
      <c r="AQ1239" s="7">
        <v>5.4118539647018338</v>
      </c>
      <c r="AR1239" s="7">
        <v>2.7791608657869882E-3</v>
      </c>
      <c r="AS1239" s="7">
        <v>0.88389382895593138</v>
      </c>
      <c r="AT1239" s="7">
        <v>4.3546428278270376E-4</v>
      </c>
      <c r="AU1239" s="7">
        <v>-0.13236151337710966</v>
      </c>
      <c r="AV1239" s="7">
        <v>7.971620280740295E-2</v>
      </c>
      <c r="AW1239" s="7">
        <v>0.94015627900681031</v>
      </c>
      <c r="AX1239" s="7">
        <v>5.4269362936703214</v>
      </c>
      <c r="AY1239" s="7" t="e">
        <v>#N/A</v>
      </c>
      <c r="AZ1239" s="7">
        <v>77.588146035298166</v>
      </c>
      <c r="BA1239" s="7">
        <v>5.4118539647018338</v>
      </c>
      <c r="BU1239" t="b">
        <v>1</v>
      </c>
      <c r="BW1239">
        <v>1</v>
      </c>
      <c r="BX1239">
        <v>1</v>
      </c>
      <c r="BY1239">
        <v>17</v>
      </c>
      <c r="BZ1239">
        <v>0.01</v>
      </c>
      <c r="CA1239">
        <v>447.36950009999998</v>
      </c>
    </row>
    <row r="1240" spans="40:79" x14ac:dyDescent="0.25">
      <c r="AN1240" t="str">
        <v>Japan</v>
      </c>
      <c r="AO1240" s="7">
        <v>83</v>
      </c>
      <c r="AP1240" s="7">
        <v>77.593325005579501</v>
      </c>
      <c r="AQ1240" s="7">
        <v>5.4066749944204986</v>
      </c>
      <c r="AR1240" s="7">
        <v>2.7268150436275018E-3</v>
      </c>
      <c r="AS1240" s="7">
        <v>0.88302479553976287</v>
      </c>
      <c r="AT1240" s="7">
        <v>4.264001344054945E-4</v>
      </c>
      <c r="AU1240" s="7">
        <v>-0.13236151337710966</v>
      </c>
      <c r="AV1240" s="7">
        <v>8.0401285611287621E-2</v>
      </c>
      <c r="AW1240" s="7">
        <v>0.93969399037120738</v>
      </c>
      <c r="AX1240" s="7">
        <v>5.4214583084945005</v>
      </c>
      <c r="AY1240" s="7" t="e">
        <v>#N/A</v>
      </c>
      <c r="AZ1240" s="7">
        <v>77.593325005579501</v>
      </c>
      <c r="BA1240" s="7">
        <v>5.4066749944204986</v>
      </c>
      <c r="BU1240" t="b">
        <v>1</v>
      </c>
      <c r="BW1240">
        <v>1</v>
      </c>
      <c r="BX1240">
        <v>1</v>
      </c>
      <c r="BY1240">
        <v>147</v>
      </c>
      <c r="BZ1240">
        <v>0.01</v>
      </c>
      <c r="CA1240">
        <v>429.66250830000001</v>
      </c>
    </row>
    <row r="1241" spans="40:79" x14ac:dyDescent="0.25">
      <c r="AN1241" t="str">
        <v>Japan</v>
      </c>
      <c r="AO1241" s="7">
        <v>82.7</v>
      </c>
      <c r="AP1241" s="7">
        <v>81.425245504135461</v>
      </c>
      <c r="AQ1241" s="7">
        <v>1.274754495864542</v>
      </c>
      <c r="AR1241" s="7">
        <v>4.694916516164588E-3</v>
      </c>
      <c r="AS1241" s="7">
        <v>0.20840020740024015</v>
      </c>
      <c r="AT1241" s="7">
        <v>4.0973016753033845E-5</v>
      </c>
      <c r="AU1241" s="7">
        <v>-0.13236151337710966</v>
      </c>
      <c r="AV1241" s="7">
        <v>8.1295029544418307E-2</v>
      </c>
      <c r="AW1241" s="7">
        <v>0.45650871557971395</v>
      </c>
      <c r="AX1241" s="7">
        <v>1.280767592789297</v>
      </c>
      <c r="AY1241" s="7" t="e">
        <v>#N/A</v>
      </c>
      <c r="AZ1241" s="7">
        <v>81.425245504135461</v>
      </c>
      <c r="BA1241" s="7">
        <v>1.274754495864542</v>
      </c>
      <c r="BU1241" t="b">
        <v>1</v>
      </c>
      <c r="BW1241">
        <v>1</v>
      </c>
      <c r="BX1241">
        <v>1</v>
      </c>
      <c r="BY1241">
        <v>144</v>
      </c>
      <c r="BZ1241">
        <v>0.17</v>
      </c>
      <c r="CA1241">
        <v>285.11972600000001</v>
      </c>
    </row>
    <row r="1242" spans="40:79" x14ac:dyDescent="0.25">
      <c r="AN1242" t="str">
        <v>Japan</v>
      </c>
      <c r="AO1242" s="7">
        <v>82.6</v>
      </c>
      <c r="AP1242" s="7">
        <v>81.013822515924502</v>
      </c>
      <c r="AQ1242" s="7">
        <v>1.5861774840754919</v>
      </c>
      <c r="AR1242" s="7">
        <v>3.9724946188232531E-3</v>
      </c>
      <c r="AS1242" s="7">
        <v>0.25921839693719917</v>
      </c>
      <c r="AT1242" s="7">
        <v>5.3598621793245382E-5</v>
      </c>
      <c r="AU1242" s="7">
        <v>-0.13236151337710966</v>
      </c>
      <c r="AV1242" s="7">
        <v>8.2032671971701776E-2</v>
      </c>
      <c r="AW1242" s="7">
        <v>0.50913494963241246</v>
      </c>
      <c r="AX1242" s="7">
        <v>1.5925036964400561</v>
      </c>
      <c r="AY1242" s="7" t="e">
        <v>#N/A</v>
      </c>
      <c r="AZ1242" s="7">
        <v>81.013822515924502</v>
      </c>
      <c r="BA1242" s="7">
        <v>1.5861774840754919</v>
      </c>
      <c r="BU1242" t="b">
        <v>1</v>
      </c>
      <c r="BW1242">
        <v>1</v>
      </c>
      <c r="BX1242">
        <v>1</v>
      </c>
      <c r="BY1242">
        <v>145</v>
      </c>
      <c r="BZ1242">
        <v>0.19</v>
      </c>
      <c r="CA1242">
        <v>21.822524940000001</v>
      </c>
    </row>
    <row r="1243" spans="40:79" x14ac:dyDescent="0.25">
      <c r="AN1243" t="str">
        <v>Japan</v>
      </c>
      <c r="AO1243" s="7">
        <v>82.4</v>
      </c>
      <c r="AP1243" s="7">
        <v>80.985351677570378</v>
      </c>
      <c r="AQ1243" s="7">
        <v>1.4146483224296276</v>
      </c>
      <c r="AR1243" s="7">
        <v>3.8469045785948799E-3</v>
      </c>
      <c r="AS1243" s="7">
        <v>0.23117195728942869</v>
      </c>
      <c r="AT1243" s="7">
        <v>4.1274861149523582E-5</v>
      </c>
      <c r="AU1243" s="7">
        <v>-0.13236151337710966</v>
      </c>
      <c r="AV1243" s="7">
        <v>8.2139361842315198E-2</v>
      </c>
      <c r="AW1243" s="7">
        <v>0.48080344974784517</v>
      </c>
      <c r="AX1243" s="7">
        <v>1.4201113553044629</v>
      </c>
      <c r="AY1243" s="7" t="e">
        <v>#N/A</v>
      </c>
      <c r="AZ1243" s="7">
        <v>80.985351677570378</v>
      </c>
      <c r="BA1243" s="7">
        <v>1.4146483224296276</v>
      </c>
      <c r="BU1243" t="b">
        <v>1</v>
      </c>
      <c r="BW1243">
        <v>1</v>
      </c>
      <c r="BX1243">
        <v>1</v>
      </c>
      <c r="BY1243">
        <v>148</v>
      </c>
      <c r="BZ1243">
        <v>0.2</v>
      </c>
      <c r="CA1243">
        <v>185.63669830000001</v>
      </c>
    </row>
    <row r="1244" spans="40:79" x14ac:dyDescent="0.25">
      <c r="AN1244" t="str">
        <v>Japan</v>
      </c>
      <c r="AO1244" s="7">
        <v>82</v>
      </c>
      <c r="AP1244" s="7">
        <v>81.311454413376126</v>
      </c>
      <c r="AQ1244" s="7">
        <v>0.68854558662387433</v>
      </c>
      <c r="AR1244" s="7">
        <v>4.0168526533192837E-3</v>
      </c>
      <c r="AS1244" s="7">
        <v>0.11252691422517876</v>
      </c>
      <c r="AT1244" s="7">
        <v>1.0213550158165979E-5</v>
      </c>
      <c r="AU1244" s="7">
        <v>-0.11573690056815432</v>
      </c>
      <c r="AV1244" s="7">
        <v>8.249760378965898E-2</v>
      </c>
      <c r="AW1244" s="7">
        <v>0.33545031558366251</v>
      </c>
      <c r="AX1244" s="7">
        <v>0.69132252735216826</v>
      </c>
      <c r="AY1244" s="7" t="e">
        <v>#N/A</v>
      </c>
      <c r="AZ1244" s="7">
        <v>81.311454413376126</v>
      </c>
      <c r="BA1244" s="7">
        <v>0.68854558662387433</v>
      </c>
      <c r="BU1244" t="b">
        <v>1</v>
      </c>
      <c r="BW1244">
        <v>1</v>
      </c>
      <c r="BX1244">
        <v>1</v>
      </c>
      <c r="BY1244">
        <v>167</v>
      </c>
      <c r="BZ1244">
        <v>0.17</v>
      </c>
      <c r="CA1244">
        <v>192.1562998</v>
      </c>
    </row>
    <row r="1245" spans="40:79" x14ac:dyDescent="0.25">
      <c r="AN1245" t="str">
        <v>Japan</v>
      </c>
      <c r="AO1245" s="7">
        <v>82.1</v>
      </c>
      <c r="AP1245" s="7">
        <v>81.213648938486656</v>
      </c>
      <c r="AQ1245" s="7">
        <v>0.88635106151333787</v>
      </c>
      <c r="AR1245" s="7">
        <v>4.0197809210693559E-3</v>
      </c>
      <c r="AS1245" s="7">
        <v>0.1448538752254884</v>
      </c>
      <c r="AT1245" s="7">
        <v>1.6937211222379204E-5</v>
      </c>
      <c r="AU1245" s="7">
        <v>-0.11573690056815432</v>
      </c>
      <c r="AV1245" s="7">
        <v>8.264200794332377E-2</v>
      </c>
      <c r="AW1245" s="7">
        <v>0.38059673569999047</v>
      </c>
      <c r="AX1245" s="7">
        <v>0.88992837863087648</v>
      </c>
      <c r="AY1245" s="7" t="e">
        <v>#N/A</v>
      </c>
      <c r="AZ1245" s="7">
        <v>81.213648938486656</v>
      </c>
      <c r="BA1245" s="7">
        <v>0.88635106151333787</v>
      </c>
      <c r="BU1245" t="b">
        <v>1</v>
      </c>
      <c r="BW1245">
        <v>1</v>
      </c>
      <c r="BX1245">
        <v>1</v>
      </c>
      <c r="BY1245">
        <v>227</v>
      </c>
      <c r="BZ1245">
        <v>0.14000000000000001</v>
      </c>
      <c r="CA1245">
        <v>146.76064880000001</v>
      </c>
    </row>
    <row r="1246" spans="40:79" x14ac:dyDescent="0.25">
      <c r="AN1246" t="str">
        <v>Japan</v>
      </c>
      <c r="AO1246" s="7">
        <v>81.900000000000006</v>
      </c>
      <c r="AP1246" s="7">
        <v>80.204869336816401</v>
      </c>
      <c r="AQ1246" s="7">
        <v>1.6951306631836047</v>
      </c>
      <c r="AR1246" s="7">
        <v>2.9583470823248397E-3</v>
      </c>
      <c r="AS1246" s="7">
        <v>0.27688296344203628</v>
      </c>
      <c r="AT1246" s="7">
        <v>4.5494436281818434E-5</v>
      </c>
      <c r="AU1246" s="7">
        <v>-0.11573690056815432</v>
      </c>
      <c r="AV1246" s="7">
        <v>8.2864217876236615E-2</v>
      </c>
      <c r="AW1246" s="7">
        <v>0.52619669653280443</v>
      </c>
      <c r="AX1246" s="7">
        <v>1.7001603275280317</v>
      </c>
      <c r="AY1246" s="7" t="e">
        <v>#N/A</v>
      </c>
      <c r="AZ1246" s="7">
        <v>80.204869336816401</v>
      </c>
      <c r="BA1246" s="7">
        <v>1.6951306631836047</v>
      </c>
      <c r="BU1246" t="b">
        <v>1</v>
      </c>
      <c r="BW1246">
        <v>1</v>
      </c>
      <c r="BX1246">
        <v>1</v>
      </c>
      <c r="BY1246">
        <v>249</v>
      </c>
      <c r="BZ1246">
        <v>0.03</v>
      </c>
      <c r="CA1246">
        <v>75.25799773</v>
      </c>
    </row>
    <row r="1247" spans="40:79" x14ac:dyDescent="0.25">
      <c r="AN1247" t="str">
        <v>Japan</v>
      </c>
      <c r="AO1247" s="7">
        <v>81.8</v>
      </c>
      <c r="AP1247" s="7">
        <v>83.069982429524231</v>
      </c>
      <c r="AQ1247" s="7">
        <v>-1.2699824295242337</v>
      </c>
      <c r="AR1247" s="7">
        <v>2.9679006353193851E-3</v>
      </c>
      <c r="AS1247" s="7">
        <v>-0.20744016430597464</v>
      </c>
      <c r="AT1247" s="7">
        <v>2.5618630349657902E-5</v>
      </c>
      <c r="AU1247" s="7">
        <v>-0.11573690056815432</v>
      </c>
      <c r="AV1247" s="7">
        <v>8.304823212923583E-2</v>
      </c>
      <c r="AW1247" s="7">
        <v>0.45545599601495496</v>
      </c>
      <c r="AX1247" s="7">
        <v>-1.2737628310397227</v>
      </c>
      <c r="AY1247" s="7" t="e">
        <v>#N/A</v>
      </c>
      <c r="AZ1247" s="7">
        <v>83.069982429524231</v>
      </c>
      <c r="BA1247" s="7">
        <v>-1.2699824295242337</v>
      </c>
      <c r="BU1247" t="b">
        <v>1</v>
      </c>
      <c r="BW1247">
        <v>1</v>
      </c>
      <c r="BX1247">
        <v>1</v>
      </c>
      <c r="BY1247">
        <v>29</v>
      </c>
      <c r="BZ1247">
        <v>0.18</v>
      </c>
      <c r="CA1247">
        <v>59.188451520000001</v>
      </c>
    </row>
    <row r="1248" spans="40:79" x14ac:dyDescent="0.25">
      <c r="AN1248" t="str">
        <v>Japan</v>
      </c>
      <c r="AO1248" s="7">
        <v>81.5</v>
      </c>
      <c r="AP1248" s="7">
        <v>80.392419198129375</v>
      </c>
      <c r="AQ1248" s="7">
        <v>1.1075808018706255</v>
      </c>
      <c r="AR1248" s="7">
        <v>3.0094434195821283E-3</v>
      </c>
      <c r="AS1248" s="7">
        <v>0.18091709373596121</v>
      </c>
      <c r="AT1248" s="7">
        <v>1.9759881632729737E-5</v>
      </c>
      <c r="AU1248" s="7">
        <v>-0.11573690056815432</v>
      </c>
      <c r="AV1248" s="7">
        <v>8.3631890526488631E-2</v>
      </c>
      <c r="AW1248" s="7">
        <v>0.42534350087424777</v>
      </c>
      <c r="AX1248" s="7">
        <v>1.1109240649876579</v>
      </c>
      <c r="AY1248" s="7" t="e">
        <v>#N/A</v>
      </c>
      <c r="AZ1248" s="7">
        <v>80.392419198129375</v>
      </c>
      <c r="BA1248" s="7">
        <v>1.1075808018706255</v>
      </c>
      <c r="BU1248" t="b">
        <v>1</v>
      </c>
      <c r="BW1248">
        <v>1</v>
      </c>
      <c r="BX1248">
        <v>1</v>
      </c>
      <c r="BY1248">
        <v>21</v>
      </c>
      <c r="BZ1248">
        <v>0.32</v>
      </c>
      <c r="CA1248">
        <v>44.120596460000002</v>
      </c>
    </row>
    <row r="1249" spans="40:79" x14ac:dyDescent="0.25">
      <c r="AN1249" t="str">
        <v>Japan</v>
      </c>
      <c r="AO1249" s="7">
        <v>81.099999999999994</v>
      </c>
      <c r="AP1249" s="7">
        <v>80.549369325099917</v>
      </c>
      <c r="AQ1249" s="7">
        <v>0.55063067490007711</v>
      </c>
      <c r="AR1249" s="7">
        <v>3.3134760596395686E-3</v>
      </c>
      <c r="AS1249" s="7">
        <v>8.9956140518941102E-2</v>
      </c>
      <c r="AT1249" s="7">
        <v>5.3804286286067698E-6</v>
      </c>
      <c r="AU1249" s="7">
        <v>-0.11573690056815432</v>
      </c>
      <c r="AV1249" s="7">
        <v>8.3851373248542041E-2</v>
      </c>
      <c r="AW1249" s="7">
        <v>0.29992689195692523</v>
      </c>
      <c r="AX1249" s="7">
        <v>0.55246124199932067</v>
      </c>
      <c r="AY1249" s="7" t="e">
        <v>#N/A</v>
      </c>
      <c r="AZ1249" s="7">
        <v>80.549369325099917</v>
      </c>
      <c r="BA1249" s="7">
        <v>0.55063067490007711</v>
      </c>
      <c r="BU1249" t="b">
        <v>1</v>
      </c>
      <c r="BW1249">
        <v>1</v>
      </c>
      <c r="BX1249">
        <v>1</v>
      </c>
      <c r="BY1249">
        <v>213</v>
      </c>
      <c r="BZ1249">
        <v>7.0000000000000007E-2</v>
      </c>
      <c r="CA1249">
        <v>0</v>
      </c>
    </row>
    <row r="1250" spans="40:79" x14ac:dyDescent="0.25">
      <c r="AN1250" t="str">
        <v>Jordan</v>
      </c>
      <c r="AO1250" s="7">
        <v>74</v>
      </c>
      <c r="AP1250" s="7">
        <v>68.778854966176411</v>
      </c>
      <c r="AQ1250" s="7">
        <v>5.2211450338235892</v>
      </c>
      <c r="AR1250" s="7">
        <v>9.1173774448640517E-4</v>
      </c>
      <c r="AS1250" s="7">
        <v>0.85194887651706097</v>
      </c>
      <c r="AT1250" s="7">
        <v>1.3247170996933731E-4</v>
      </c>
      <c r="AU1250" s="7">
        <v>-0.11573690056815432</v>
      </c>
      <c r="AV1250" s="7">
        <v>8.4908587574871214E-2</v>
      </c>
      <c r="AW1250" s="7">
        <v>0.923010767281217</v>
      </c>
      <c r="AX1250" s="7">
        <v>5.2259096929399194</v>
      </c>
      <c r="AY1250" s="7" t="e">
        <v>#N/A</v>
      </c>
      <c r="AZ1250" s="7">
        <v>68.778854966176411</v>
      </c>
      <c r="BA1250" s="7">
        <v>5.2211450338235892</v>
      </c>
      <c r="BU1250" t="b">
        <v>1</v>
      </c>
      <c r="BW1250">
        <v>1</v>
      </c>
      <c r="BX1250">
        <v>1</v>
      </c>
      <c r="BY1250">
        <v>14</v>
      </c>
      <c r="BZ1250">
        <v>0.15</v>
      </c>
      <c r="CA1250">
        <v>0</v>
      </c>
    </row>
    <row r="1251" spans="40:79" x14ac:dyDescent="0.25">
      <c r="AN1251" t="str">
        <v>Jordan</v>
      </c>
      <c r="AO1251" s="7">
        <v>73.900000000000006</v>
      </c>
      <c r="AP1251" s="7">
        <v>69.025248139569214</v>
      </c>
      <c r="AQ1251" s="7">
        <v>4.8747518604307913</v>
      </c>
      <c r="AR1251" s="7">
        <v>9.0774943158066304E-4</v>
      </c>
      <c r="AS1251" s="7">
        <v>0.79542534339616189</v>
      </c>
      <c r="AT1251" s="7">
        <v>1.1497124628978045E-4</v>
      </c>
      <c r="AU1251" s="7">
        <v>-0.11573690056815432</v>
      </c>
      <c r="AV1251" s="7">
        <v>8.5595060624983732E-2</v>
      </c>
      <c r="AW1251" s="7">
        <v>0.89186621384384879</v>
      </c>
      <c r="AX1251" s="7">
        <v>4.8791809341503454</v>
      </c>
      <c r="AY1251" s="7" t="e">
        <v>#N/A</v>
      </c>
      <c r="AZ1251" s="7">
        <v>69.025248139569214</v>
      </c>
      <c r="BA1251" s="7">
        <v>4.8747518604307913</v>
      </c>
      <c r="BU1251" t="b">
        <v>1</v>
      </c>
      <c r="BW1251">
        <v>1</v>
      </c>
      <c r="BX1251">
        <v>1</v>
      </c>
      <c r="BY1251">
        <v>142</v>
      </c>
      <c r="BZ1251">
        <v>0.17</v>
      </c>
      <c r="CA1251">
        <v>0</v>
      </c>
    </row>
    <row r="1252" spans="40:79" x14ac:dyDescent="0.25">
      <c r="AN1252" t="str">
        <v>Jordan</v>
      </c>
      <c r="AO1252" s="7">
        <v>73.7</v>
      </c>
      <c r="AP1252" s="7">
        <v>68.692505629726242</v>
      </c>
      <c r="AQ1252" s="7">
        <v>5.0074943702737613</v>
      </c>
      <c r="AR1252" s="7">
        <v>9.0405610748941784E-4</v>
      </c>
      <c r="AS1252" s="7">
        <v>0.81708375748945872</v>
      </c>
      <c r="AT1252" s="7">
        <v>1.2082347967593908E-4</v>
      </c>
      <c r="AU1252" s="7">
        <v>-0.11573690056815432</v>
      </c>
      <c r="AV1252" s="7">
        <v>8.6263623917194929E-2</v>
      </c>
      <c r="AW1252" s="7">
        <v>0.90392685405925333</v>
      </c>
      <c r="AX1252" s="7">
        <v>5.0120255225583232</v>
      </c>
      <c r="AY1252" s="7" t="e">
        <v>#N/A</v>
      </c>
      <c r="AZ1252" s="7">
        <v>68.692505629726242</v>
      </c>
      <c r="BA1252" s="7">
        <v>5.0074943702737613</v>
      </c>
      <c r="BU1252" t="b">
        <v>1</v>
      </c>
      <c r="BW1252">
        <v>1</v>
      </c>
      <c r="BX1252">
        <v>1</v>
      </c>
      <c r="BY1252">
        <v>144</v>
      </c>
      <c r="BZ1252">
        <v>0.2</v>
      </c>
      <c r="CA1252">
        <v>0</v>
      </c>
    </row>
    <row r="1253" spans="40:79" x14ac:dyDescent="0.25">
      <c r="AN1253" t="str">
        <v>Jordan</v>
      </c>
      <c r="AO1253" s="7">
        <v>73.599999999999994</v>
      </c>
      <c r="AP1253" s="7">
        <v>68.656432302548239</v>
      </c>
      <c r="AQ1253" s="7">
        <v>4.9435676974517548</v>
      </c>
      <c r="AR1253" s="7">
        <v>8.96109494789904E-4</v>
      </c>
      <c r="AS1253" s="7">
        <v>0.80664949516021323</v>
      </c>
      <c r="AT1253" s="7">
        <v>1.1672131108488608E-4</v>
      </c>
      <c r="AU1253" s="7">
        <v>-0.11573690056815432</v>
      </c>
      <c r="AV1253" s="7">
        <v>8.6277058697525111E-2</v>
      </c>
      <c r="AW1253" s="7">
        <v>0.89813667955396037</v>
      </c>
      <c r="AX1253" s="7">
        <v>4.9480016487093996</v>
      </c>
      <c r="AY1253" s="7" t="e">
        <v>#N/A</v>
      </c>
      <c r="AZ1253" s="7">
        <v>68.656432302548239</v>
      </c>
      <c r="BA1253" s="7">
        <v>4.9435676974517548</v>
      </c>
      <c r="BU1253" t="b">
        <v>0</v>
      </c>
      <c r="BW1253">
        <v>1</v>
      </c>
      <c r="BX1253">
        <v>0</v>
      </c>
      <c r="BY1253">
        <v>64</v>
      </c>
      <c r="BZ1253">
        <v>0</v>
      </c>
      <c r="CA1253">
        <v>0</v>
      </c>
    </row>
    <row r="1254" spans="40:79" x14ac:dyDescent="0.25">
      <c r="AN1254" t="str">
        <v>Jordan</v>
      </c>
      <c r="AO1254" s="7">
        <v>73.400000000000006</v>
      </c>
      <c r="AP1254" s="7">
        <v>69.037104942834318</v>
      </c>
      <c r="AQ1254" s="7">
        <v>4.3628950571656873</v>
      </c>
      <c r="AR1254" s="7">
        <v>8.856051756045523E-4</v>
      </c>
      <c r="AS1254" s="7">
        <v>0.71189651081616456</v>
      </c>
      <c r="AT1254" s="7">
        <v>8.9843912080254517E-5</v>
      </c>
      <c r="AU1254" s="7">
        <v>-0.10651510114253293</v>
      </c>
      <c r="AV1254" s="7">
        <v>8.6808028685776695E-2</v>
      </c>
      <c r="AW1254" s="7">
        <v>0.84373959893806372</v>
      </c>
      <c r="AX1254" s="7">
        <v>4.3667622844454268</v>
      </c>
      <c r="AY1254" s="7" t="e">
        <v>#N/A</v>
      </c>
      <c r="AZ1254" s="7">
        <v>69.037104942834318</v>
      </c>
      <c r="BA1254" s="7">
        <v>4.3628950571656873</v>
      </c>
      <c r="BU1254" t="b">
        <v>1</v>
      </c>
      <c r="BW1254">
        <v>1</v>
      </c>
      <c r="BX1254">
        <v>0</v>
      </c>
      <c r="BY1254">
        <v>66</v>
      </c>
      <c r="BZ1254">
        <v>10.75</v>
      </c>
      <c r="CA1254">
        <v>746.36704529999997</v>
      </c>
    </row>
    <row r="1255" spans="40:79" x14ac:dyDescent="0.25">
      <c r="AN1255" t="str">
        <v>Jordan</v>
      </c>
      <c r="AO1255" s="7">
        <v>73.3</v>
      </c>
      <c r="AP1255" s="7">
        <v>68.994180869978521</v>
      </c>
      <c r="AQ1255" s="7">
        <v>4.3058191300214759</v>
      </c>
      <c r="AR1255" s="7">
        <v>8.6165330700160728E-4</v>
      </c>
      <c r="AS1255" s="7">
        <v>0.70257497212817421</v>
      </c>
      <c r="AT1255" s="7">
        <v>8.5137771273491547E-5</v>
      </c>
      <c r="AU1255" s="7">
        <v>-0.10651510114253293</v>
      </c>
      <c r="AV1255" s="7">
        <v>8.7671021263191817E-2</v>
      </c>
      <c r="AW1255" s="7">
        <v>0.83819745414083324</v>
      </c>
      <c r="AX1255" s="7">
        <v>4.3095324529111574</v>
      </c>
      <c r="AY1255" s="7" t="e">
        <v>#N/A</v>
      </c>
      <c r="AZ1255" s="7">
        <v>68.994180869978521</v>
      </c>
      <c r="BA1255" s="7">
        <v>4.3058191300214759</v>
      </c>
      <c r="BU1255" t="b">
        <v>1</v>
      </c>
      <c r="BW1255">
        <v>1</v>
      </c>
      <c r="BX1255">
        <v>0</v>
      </c>
      <c r="BY1255">
        <v>67</v>
      </c>
      <c r="BZ1255">
        <v>10.49</v>
      </c>
      <c r="CA1255">
        <v>703.55273320000003</v>
      </c>
    </row>
    <row r="1256" spans="40:79" x14ac:dyDescent="0.25">
      <c r="AN1256" t="str">
        <v>Jordan</v>
      </c>
      <c r="AO1256" s="7">
        <v>73.099999999999994</v>
      </c>
      <c r="AP1256" s="7">
        <v>68.875972223621815</v>
      </c>
      <c r="AQ1256" s="7">
        <v>4.2240277763781791</v>
      </c>
      <c r="AR1256" s="7">
        <v>8.4595465338161574E-4</v>
      </c>
      <c r="AS1256" s="7">
        <v>0.68922376751369074</v>
      </c>
      <c r="AT1256" s="7">
        <v>8.0438714077701596E-5</v>
      </c>
      <c r="AU1256" s="7">
        <v>-0.10651510114253293</v>
      </c>
      <c r="AV1256" s="7">
        <v>8.7748368223769482E-2</v>
      </c>
      <c r="AW1256" s="7">
        <v>0.83019501776009874</v>
      </c>
      <c r="AX1256" s="7">
        <v>4.2276041377711824</v>
      </c>
      <c r="AY1256" s="7" t="e">
        <v>#N/A</v>
      </c>
      <c r="AZ1256" s="7">
        <v>68.875972223621815</v>
      </c>
      <c r="BA1256" s="7">
        <v>4.2240277763781791</v>
      </c>
      <c r="BU1256" t="b">
        <v>1</v>
      </c>
      <c r="BW1256">
        <v>1</v>
      </c>
      <c r="BX1256">
        <v>0</v>
      </c>
      <c r="BY1256">
        <v>69</v>
      </c>
      <c r="BZ1256">
        <v>11.49</v>
      </c>
      <c r="CA1256">
        <v>6616.6951250000002</v>
      </c>
    </row>
    <row r="1257" spans="40:79" x14ac:dyDescent="0.25">
      <c r="AN1257" t="str">
        <v>Jordan</v>
      </c>
      <c r="AO1257" s="7">
        <v>73</v>
      </c>
      <c r="AP1257" s="7">
        <v>73.517828934102099</v>
      </c>
      <c r="AQ1257" s="7">
        <v>-0.51782893410209851</v>
      </c>
      <c r="AR1257" s="7">
        <v>1.5003967751481574E-3</v>
      </c>
      <c r="AS1257" s="7">
        <v>-8.4520502543679751E-2</v>
      </c>
      <c r="AT1257" s="7">
        <v>2.1469027007028406E-6</v>
      </c>
      <c r="AU1257" s="7">
        <v>-0.10651510114253293</v>
      </c>
      <c r="AV1257" s="7">
        <v>8.8414344209543069E-2</v>
      </c>
      <c r="AW1257" s="7">
        <v>0.29072410038330115</v>
      </c>
      <c r="AX1257" s="7">
        <v>-0.51860705044816002</v>
      </c>
      <c r="AY1257" s="7" t="e">
        <v>#N/A</v>
      </c>
      <c r="AZ1257" s="7">
        <v>73.517828934102099</v>
      </c>
      <c r="BA1257" s="7">
        <v>-0.51782893410209851</v>
      </c>
      <c r="BU1257" t="b">
        <v>1</v>
      </c>
      <c r="BW1257">
        <v>1</v>
      </c>
      <c r="BX1257">
        <v>0</v>
      </c>
      <c r="BY1257">
        <v>7</v>
      </c>
      <c r="BZ1257">
        <v>11.72</v>
      </c>
      <c r="CA1257">
        <v>6386.9543700000004</v>
      </c>
    </row>
    <row r="1258" spans="40:79" x14ac:dyDescent="0.25">
      <c r="AN1258" t="str">
        <v>Jordan</v>
      </c>
      <c r="AO1258" s="7">
        <v>72.8</v>
      </c>
      <c r="AP1258" s="7">
        <v>68.644346933661652</v>
      </c>
      <c r="AQ1258" s="7">
        <v>4.1556530663383455</v>
      </c>
      <c r="AR1258" s="7">
        <v>8.3847586784733022E-4</v>
      </c>
      <c r="AS1258" s="7">
        <v>0.67806470392926654</v>
      </c>
      <c r="AT1258" s="7">
        <v>7.7166204196907294E-5</v>
      </c>
      <c r="AU1258" s="7">
        <v>-0.10651510114253293</v>
      </c>
      <c r="AV1258" s="7">
        <v>8.8765260276005772E-2</v>
      </c>
      <c r="AW1258" s="7">
        <v>0.82344684341447716</v>
      </c>
      <c r="AX1258" s="7">
        <v>4.1591404051990937</v>
      </c>
      <c r="AY1258" s="7" t="e">
        <v>#N/A</v>
      </c>
      <c r="AZ1258" s="7">
        <v>68.644346933661652</v>
      </c>
      <c r="BA1258" s="7">
        <v>4.1556530663383455</v>
      </c>
      <c r="BU1258" t="b">
        <v>1</v>
      </c>
      <c r="BW1258">
        <v>1</v>
      </c>
      <c r="BX1258">
        <v>0</v>
      </c>
      <c r="BY1258">
        <v>68</v>
      </c>
      <c r="BZ1258">
        <v>11.88</v>
      </c>
      <c r="CA1258">
        <v>4509.2348030000003</v>
      </c>
    </row>
    <row r="1259" spans="40:79" x14ac:dyDescent="0.25">
      <c r="AN1259" t="str">
        <v>Jordan</v>
      </c>
      <c r="AO1259" s="7">
        <v>72.400000000000006</v>
      </c>
      <c r="AP1259" s="7">
        <v>68.188753331300248</v>
      </c>
      <c r="AQ1259" s="7">
        <v>4.2112466686997578</v>
      </c>
      <c r="AR1259" s="7">
        <v>8.3712689854275896E-4</v>
      </c>
      <c r="AS1259" s="7">
        <v>0.68713527149593689</v>
      </c>
      <c r="AT1259" s="7">
        <v>7.9116941208172618E-5</v>
      </c>
      <c r="AU1259" s="7">
        <v>-0.10651510114253293</v>
      </c>
      <c r="AV1259" s="7">
        <v>8.9427171999663144E-2</v>
      </c>
      <c r="AW1259" s="7">
        <v>0.82893622884751328</v>
      </c>
      <c r="AX1259" s="7">
        <v>4.2147749701986159</v>
      </c>
      <c r="AY1259" s="7" t="e">
        <v>#N/A</v>
      </c>
      <c r="AZ1259" s="7">
        <v>68.188753331300248</v>
      </c>
      <c r="BA1259" s="7">
        <v>4.2112466686997578</v>
      </c>
      <c r="BU1259" t="b">
        <v>1</v>
      </c>
      <c r="BW1259">
        <v>1</v>
      </c>
      <c r="BX1259">
        <v>0</v>
      </c>
      <c r="BY1259">
        <v>77</v>
      </c>
      <c r="BZ1259">
        <v>11.41</v>
      </c>
      <c r="CA1259">
        <v>7620.8234560000001</v>
      </c>
    </row>
    <row r="1260" spans="40:79" x14ac:dyDescent="0.25">
      <c r="AN1260" t="str">
        <v>Jordan</v>
      </c>
      <c r="AO1260" s="7">
        <v>72.5</v>
      </c>
      <c r="AP1260" s="7">
        <v>68.276757446933686</v>
      </c>
      <c r="AQ1260" s="7">
        <v>4.2232425530663136</v>
      </c>
      <c r="AR1260" s="7">
        <v>8.4504931725667596E-4</v>
      </c>
      <c r="AS1260" s="7">
        <v>0.68909533244639243</v>
      </c>
      <c r="AT1260" s="7">
        <v>8.0322611998442762E-5</v>
      </c>
      <c r="AU1260" s="7">
        <v>-0.10651510114253293</v>
      </c>
      <c r="AV1260" s="7">
        <v>8.9956140518941102E-2</v>
      </c>
      <c r="AW1260" s="7">
        <v>0.83011766180848867</v>
      </c>
      <c r="AX1260" s="7">
        <v>4.2268144197058568</v>
      </c>
      <c r="AY1260" s="7" t="e">
        <v>#N/A</v>
      </c>
      <c r="AZ1260" s="7">
        <v>68.276757446933686</v>
      </c>
      <c r="BA1260" s="7">
        <v>4.2232425530663136</v>
      </c>
      <c r="BU1260" t="b">
        <v>1</v>
      </c>
      <c r="BW1260">
        <v>1</v>
      </c>
      <c r="BX1260">
        <v>0</v>
      </c>
      <c r="BY1260">
        <v>75</v>
      </c>
      <c r="BZ1260">
        <v>12.66</v>
      </c>
      <c r="CA1260">
        <v>9528.2305739999993</v>
      </c>
    </row>
    <row r="1261" spans="40:79" x14ac:dyDescent="0.25">
      <c r="AN1261" t="str">
        <v>Jordan</v>
      </c>
      <c r="AO1261" s="7">
        <v>72.3</v>
      </c>
      <c r="AP1261" s="7">
        <v>68.30780886721864</v>
      </c>
      <c r="AQ1261" s="7">
        <v>3.9921911327813575</v>
      </c>
      <c r="AR1261" s="7">
        <v>8.3083430664459179E-4</v>
      </c>
      <c r="AS1261" s="7">
        <v>0.65139064881766717</v>
      </c>
      <c r="AT1261" s="7">
        <v>7.0564851635845704E-5</v>
      </c>
      <c r="AU1261" s="7">
        <v>-0.10651510114253293</v>
      </c>
      <c r="AV1261" s="7">
        <v>8.9995173716941282E-2</v>
      </c>
      <c r="AW1261" s="7">
        <v>0.80708775781674891</v>
      </c>
      <c r="AX1261" s="7">
        <v>3.9955107401768633</v>
      </c>
      <c r="AY1261" s="7" t="e">
        <v>#N/A</v>
      </c>
      <c r="AZ1261" s="7">
        <v>68.30780886721864</v>
      </c>
      <c r="BA1261" s="7">
        <v>3.9921911327813575</v>
      </c>
      <c r="BU1261" t="b">
        <v>1</v>
      </c>
      <c r="BW1261">
        <v>1</v>
      </c>
      <c r="BX1261">
        <v>0</v>
      </c>
      <c r="BY1261">
        <v>75</v>
      </c>
      <c r="BZ1261">
        <v>13.59</v>
      </c>
      <c r="CA1261">
        <v>9797.5526609999997</v>
      </c>
    </row>
    <row r="1262" spans="40:79" x14ac:dyDescent="0.25">
      <c r="AN1262" t="str">
        <v>Jordan</v>
      </c>
      <c r="AO1262" s="7">
        <v>72.099999999999994</v>
      </c>
      <c r="AP1262" s="7">
        <v>68.237657232448583</v>
      </c>
      <c r="AQ1262" s="7">
        <v>3.8623427675514108</v>
      </c>
      <c r="AR1262" s="7">
        <v>8.2456089716970973E-4</v>
      </c>
      <c r="AS1262" s="7">
        <v>0.63020180634921863</v>
      </c>
      <c r="AT1262" s="7">
        <v>6.5549633607549327E-5</v>
      </c>
      <c r="AU1262" s="7">
        <v>-0.10651510114253293</v>
      </c>
      <c r="AV1262" s="7">
        <v>9.0051788780008551E-2</v>
      </c>
      <c r="AW1262" s="7">
        <v>0.79385250919123418</v>
      </c>
      <c r="AX1262" s="7">
        <v>3.8655301325455391</v>
      </c>
      <c r="AY1262" s="7" t="e">
        <v>#N/A</v>
      </c>
      <c r="AZ1262" s="7">
        <v>68.237657232448583</v>
      </c>
      <c r="BA1262" s="7">
        <v>3.8623427675514108</v>
      </c>
      <c r="BU1262" t="b">
        <v>1</v>
      </c>
      <c r="BW1262">
        <v>1</v>
      </c>
      <c r="BX1262">
        <v>0</v>
      </c>
      <c r="BY1262">
        <v>78</v>
      </c>
      <c r="BZ1262">
        <v>13.44</v>
      </c>
      <c r="CA1262">
        <v>9126.9311780000007</v>
      </c>
    </row>
    <row r="1263" spans="40:79" x14ac:dyDescent="0.25">
      <c r="AN1263" t="str">
        <v>Jordan</v>
      </c>
      <c r="AO1263" s="7">
        <v>71.900000000000006</v>
      </c>
      <c r="AP1263" s="7">
        <v>68.146372684351263</v>
      </c>
      <c r="AQ1263" s="7">
        <v>3.7536273156487425</v>
      </c>
      <c r="AR1263" s="7">
        <v>8.1701631295883457E-4</v>
      </c>
      <c r="AS1263" s="7">
        <v>0.61246086280210799</v>
      </c>
      <c r="AT1263" s="7">
        <v>6.1344040510145518E-5</v>
      </c>
      <c r="AU1263" s="7">
        <v>-0.10651510114253293</v>
      </c>
      <c r="AV1263" s="7">
        <v>9.0197255526930406E-2</v>
      </c>
      <c r="AW1263" s="7">
        <v>0.78259878788694015</v>
      </c>
      <c r="AX1263" s="7">
        <v>3.756696598052188</v>
      </c>
      <c r="AY1263" s="7" t="e">
        <v>#N/A</v>
      </c>
      <c r="AZ1263" s="7">
        <v>68.146372684351263</v>
      </c>
      <c r="BA1263" s="7">
        <v>3.7536273156487425</v>
      </c>
      <c r="BU1263" t="b">
        <v>1</v>
      </c>
      <c r="BW1263">
        <v>1</v>
      </c>
      <c r="BX1263">
        <v>0</v>
      </c>
      <c r="BY1263">
        <v>78</v>
      </c>
      <c r="BZ1263">
        <v>13.31</v>
      </c>
      <c r="CA1263">
        <v>973.681333</v>
      </c>
    </row>
    <row r="1264" spans="40:79" x14ac:dyDescent="0.25">
      <c r="AN1264" t="str">
        <v>Jordan</v>
      </c>
      <c r="AO1264" s="7">
        <v>71.7</v>
      </c>
      <c r="AP1264" s="7">
        <v>68.021963244059904</v>
      </c>
      <c r="AQ1264" s="7">
        <v>3.6780367559400986</v>
      </c>
      <c r="AR1264" s="7">
        <v>8.2427976821635807E-4</v>
      </c>
      <c r="AS1264" s="7">
        <v>0.60012930514651663</v>
      </c>
      <c r="AT1264" s="7">
        <v>5.9422707071039083E-5</v>
      </c>
      <c r="AU1264" s="7">
        <v>-0.10651510114253293</v>
      </c>
      <c r="AV1264" s="7">
        <v>9.1264598910770142E-2</v>
      </c>
      <c r="AW1264" s="7">
        <v>0.77468013085822507</v>
      </c>
      <c r="AX1264" s="7">
        <v>3.6810709882811068</v>
      </c>
      <c r="AY1264" s="7" t="e">
        <v>#N/A</v>
      </c>
      <c r="AZ1264" s="7">
        <v>68.021963244059904</v>
      </c>
      <c r="BA1264" s="7">
        <v>3.6780367559400986</v>
      </c>
      <c r="BU1264" t="b">
        <v>1</v>
      </c>
      <c r="BW1264">
        <v>1</v>
      </c>
      <c r="BX1264">
        <v>0</v>
      </c>
      <c r="BY1264">
        <v>82</v>
      </c>
      <c r="BZ1264">
        <v>13.32</v>
      </c>
      <c r="CA1264">
        <v>8040.2204439999996</v>
      </c>
    </row>
    <row r="1265" spans="40:79" x14ac:dyDescent="0.25">
      <c r="AN1265" t="str">
        <v>Kazakhstan</v>
      </c>
      <c r="AO1265" s="7">
        <v>69.900000000000006</v>
      </c>
      <c r="AP1265" s="7">
        <v>75.011618162940096</v>
      </c>
      <c r="AQ1265" s="7">
        <v>-5.1116181629400899</v>
      </c>
      <c r="AR1265" s="7">
        <v>1.4367133295753406E-3</v>
      </c>
      <c r="AS1265" s="7">
        <v>-0.83429629109456327</v>
      </c>
      <c r="AT1265" s="7">
        <v>2.0029271240607012E-4</v>
      </c>
      <c r="AU1265" s="7">
        <v>-0.10651510114253293</v>
      </c>
      <c r="AV1265" s="7">
        <v>9.3063598516395771E-2</v>
      </c>
      <c r="AW1265" s="7">
        <v>0.91339821058208959</v>
      </c>
      <c r="AX1265" s="7">
        <v>-5.1189726591932843</v>
      </c>
      <c r="AY1265" s="7" t="e">
        <v>#N/A</v>
      </c>
      <c r="AZ1265" s="7">
        <v>75.011618162940096</v>
      </c>
      <c r="BA1265" s="7">
        <v>-5.1116181629400899</v>
      </c>
      <c r="BU1265" t="b">
        <v>1</v>
      </c>
      <c r="BW1265">
        <v>1</v>
      </c>
      <c r="BX1265">
        <v>0</v>
      </c>
      <c r="BY1265">
        <v>82</v>
      </c>
      <c r="BZ1265">
        <v>13.24</v>
      </c>
      <c r="CA1265">
        <v>675.21347249999997</v>
      </c>
    </row>
    <row r="1266" spans="40:79" x14ac:dyDescent="0.25">
      <c r="AN1266" t="str">
        <v>Kazakhstan</v>
      </c>
      <c r="AO1266" s="7">
        <v>69.5</v>
      </c>
      <c r="AP1266" s="7">
        <v>74.818562767023352</v>
      </c>
      <c r="AQ1266" s="7">
        <v>-5.3185627670233515</v>
      </c>
      <c r="AR1266" s="7">
        <v>1.4248978538178119E-3</v>
      </c>
      <c r="AS1266" s="7">
        <v>-0.86806776198893476</v>
      </c>
      <c r="AT1266" s="7">
        <v>2.1505039780024749E-4</v>
      </c>
      <c r="AU1266" s="7">
        <v>-9.5460816860366587E-2</v>
      </c>
      <c r="AV1266" s="7">
        <v>9.3614852883644697E-2</v>
      </c>
      <c r="AW1266" s="7">
        <v>0.93170154126143567</v>
      </c>
      <c r="AX1266" s="7">
        <v>-5.3261519895623861</v>
      </c>
      <c r="AY1266" s="7" t="e">
        <v>#N/A</v>
      </c>
      <c r="AZ1266" s="7">
        <v>74.818562767023352</v>
      </c>
      <c r="BA1266" s="7">
        <v>-5.3185627670233515</v>
      </c>
      <c r="BU1266" t="b">
        <v>1</v>
      </c>
      <c r="BW1266">
        <v>1</v>
      </c>
      <c r="BX1266">
        <v>0</v>
      </c>
      <c r="BY1266">
        <v>88</v>
      </c>
      <c r="BZ1266">
        <v>14.17</v>
      </c>
      <c r="CA1266">
        <v>5092.3838139999998</v>
      </c>
    </row>
    <row r="1267" spans="40:79" x14ac:dyDescent="0.25">
      <c r="AN1267" t="str">
        <v>Kazakhstan</v>
      </c>
      <c r="AO1267" s="7">
        <v>69.099999999999994</v>
      </c>
      <c r="AP1267" s="7">
        <v>66.827099832753362</v>
      </c>
      <c r="AQ1267" s="7">
        <v>2.2729001672466325</v>
      </c>
      <c r="AR1267" s="7">
        <v>8.6012195023288417E-4</v>
      </c>
      <c r="AS1267" s="7">
        <v>0.37086591416899478</v>
      </c>
      <c r="AT1267" s="7">
        <v>2.3680865598828109E-5</v>
      </c>
      <c r="AU1267" s="7">
        <v>-9.5460816860366587E-2</v>
      </c>
      <c r="AV1267" s="7">
        <v>9.3925083484782027E-2</v>
      </c>
      <c r="AW1267" s="7">
        <v>0.60898761413430635</v>
      </c>
      <c r="AX1267" s="7">
        <v>2.2748568215324694</v>
      </c>
      <c r="AY1267" s="7" t="e">
        <v>#N/A</v>
      </c>
      <c r="AZ1267" s="7">
        <v>66.827099832753362</v>
      </c>
      <c r="BA1267" s="7">
        <v>2.2729001672466325</v>
      </c>
      <c r="BU1267" t="b">
        <v>1</v>
      </c>
      <c r="BW1267">
        <v>1</v>
      </c>
      <c r="BX1267">
        <v>0</v>
      </c>
      <c r="BY1267">
        <v>89</v>
      </c>
      <c r="BZ1267">
        <v>14.27</v>
      </c>
      <c r="CA1267">
        <v>4264.5792030000002</v>
      </c>
    </row>
    <row r="1268" spans="40:79" x14ac:dyDescent="0.25">
      <c r="AN1268" t="str">
        <v>Kazakhstan</v>
      </c>
      <c r="AO1268" s="7">
        <v>68.5</v>
      </c>
      <c r="AP1268" s="7">
        <v>66.277619724527497</v>
      </c>
      <c r="AQ1268" s="7">
        <v>2.2223802754725028</v>
      </c>
      <c r="AR1268" s="7">
        <v>8.3845184911029362E-4</v>
      </c>
      <c r="AS1268" s="7">
        <v>0.36261872233765974</v>
      </c>
      <c r="AT1268" s="7">
        <v>2.2068502129155373E-5</v>
      </c>
      <c r="AU1268" s="7">
        <v>-9.5460816860366587E-2</v>
      </c>
      <c r="AV1268" s="7">
        <v>9.3976614965961006E-2</v>
      </c>
      <c r="AW1268" s="7">
        <v>0.6021783144033499</v>
      </c>
      <c r="AX1268" s="7">
        <v>2.2242451979716167</v>
      </c>
      <c r="AY1268" s="7" t="e">
        <v>#N/A</v>
      </c>
      <c r="AZ1268" s="7">
        <v>66.277619724527497</v>
      </c>
      <c r="BA1268" s="7">
        <v>2.2223802754725028</v>
      </c>
      <c r="BU1268" t="b">
        <v>1</v>
      </c>
      <c r="BW1268">
        <v>1</v>
      </c>
      <c r="BX1268">
        <v>0</v>
      </c>
      <c r="BY1268">
        <v>94</v>
      </c>
      <c r="BZ1268">
        <v>14.07</v>
      </c>
      <c r="CA1268">
        <v>3794.581463</v>
      </c>
    </row>
    <row r="1269" spans="40:79" x14ac:dyDescent="0.25">
      <c r="AN1269" t="str">
        <v>Kazakhstan</v>
      </c>
      <c r="AO1269" s="7">
        <v>67.8</v>
      </c>
      <c r="AP1269" s="7">
        <v>65.718595547214079</v>
      </c>
      <c r="AQ1269" s="7">
        <v>2.0814044527859181</v>
      </c>
      <c r="AR1269" s="7">
        <v>9.2503362826469484E-4</v>
      </c>
      <c r="AS1269" s="7">
        <v>0.33963086123461184</v>
      </c>
      <c r="AT1269" s="7">
        <v>2.1360122181530866E-5</v>
      </c>
      <c r="AU1269" s="7">
        <v>-9.5460816860366587E-2</v>
      </c>
      <c r="AV1269" s="7">
        <v>9.4091280913850564E-2</v>
      </c>
      <c r="AW1269" s="7">
        <v>0.58277856964254604</v>
      </c>
      <c r="AX1269" s="7">
        <v>2.0833316045789805</v>
      </c>
      <c r="AY1269" s="7" t="e">
        <v>#N/A</v>
      </c>
      <c r="AZ1269" s="7">
        <v>65.718595547214079</v>
      </c>
      <c r="BA1269" s="7">
        <v>2.0814044527859181</v>
      </c>
      <c r="BU1269" t="b">
        <v>0</v>
      </c>
      <c r="BW1269">
        <v>1</v>
      </c>
      <c r="BX1269">
        <v>1</v>
      </c>
      <c r="BY1269">
        <v>58</v>
      </c>
      <c r="BZ1269">
        <v>0</v>
      </c>
      <c r="CA1269">
        <v>0</v>
      </c>
    </row>
    <row r="1270" spans="40:79" x14ac:dyDescent="0.25">
      <c r="AN1270" t="str">
        <v>Kazakhstan</v>
      </c>
      <c r="AO1270" s="7">
        <v>67.8</v>
      </c>
      <c r="AP1270" s="7">
        <v>66.177432614448236</v>
      </c>
      <c r="AQ1270" s="7">
        <v>1.6225673855517613</v>
      </c>
      <c r="AR1270" s="7">
        <v>8.8021736883424481E-4</v>
      </c>
      <c r="AS1270" s="7">
        <v>0.2647546940116482</v>
      </c>
      <c r="AT1270" s="7">
        <v>1.23506469979895E-5</v>
      </c>
      <c r="AU1270" s="7">
        <v>-9.5460816860366587E-2</v>
      </c>
      <c r="AV1270" s="7">
        <v>9.4364150884878095E-2</v>
      </c>
      <c r="AW1270" s="7">
        <v>0.51454318964655255</v>
      </c>
      <c r="AX1270" s="7">
        <v>1.6239968557911608</v>
      </c>
      <c r="AY1270" s="7" t="e">
        <v>#N/A</v>
      </c>
      <c r="AZ1270" s="7">
        <v>66.177432614448236</v>
      </c>
      <c r="BA1270" s="7">
        <v>1.6225673855517613</v>
      </c>
      <c r="BU1270" t="b">
        <v>1</v>
      </c>
      <c r="BW1270">
        <v>1</v>
      </c>
      <c r="BX1270">
        <v>1</v>
      </c>
      <c r="BY1270">
        <v>6</v>
      </c>
      <c r="BZ1270">
        <v>2.62</v>
      </c>
      <c r="CA1270">
        <v>4348.3353100000004</v>
      </c>
    </row>
    <row r="1271" spans="40:79" x14ac:dyDescent="0.25">
      <c r="AN1271" t="str">
        <v>Kazakhstan</v>
      </c>
      <c r="AO1271" s="7">
        <v>66.599999999999994</v>
      </c>
      <c r="AP1271" s="7">
        <v>65.459378225600901</v>
      </c>
      <c r="AQ1271" s="7">
        <v>1.1406217743990936</v>
      </c>
      <c r="AR1271" s="7">
        <v>1.1919998845838485E-3</v>
      </c>
      <c r="AS1271" s="7">
        <v>0.18614456377903299</v>
      </c>
      <c r="AT1271" s="7">
        <v>8.2703694717040321E-6</v>
      </c>
      <c r="AU1271" s="7">
        <v>-9.5460816860366587E-2</v>
      </c>
      <c r="AV1271" s="7">
        <v>9.4694558050828756E-2</v>
      </c>
      <c r="AW1271" s="7">
        <v>0.43144474012210765</v>
      </c>
      <c r="AX1271" s="7">
        <v>1.1419830180247759</v>
      </c>
      <c r="AY1271" s="7" t="e">
        <v>#N/A</v>
      </c>
      <c r="AZ1271" s="7">
        <v>65.459378225600901</v>
      </c>
      <c r="BA1271" s="7">
        <v>1.1406217743990936</v>
      </c>
      <c r="BU1271" t="b">
        <v>1</v>
      </c>
      <c r="BW1271">
        <v>1</v>
      </c>
      <c r="BX1271">
        <v>1</v>
      </c>
      <c r="BY1271">
        <v>61</v>
      </c>
      <c r="BZ1271">
        <v>2.69</v>
      </c>
      <c r="CA1271">
        <v>4279.8955120000001</v>
      </c>
    </row>
    <row r="1272" spans="40:79" x14ac:dyDescent="0.25">
      <c r="AN1272" t="str">
        <v>Kazakhstan</v>
      </c>
      <c r="AO1272" s="7">
        <v>65.3</v>
      </c>
      <c r="AP1272" s="7">
        <v>63.941432374454912</v>
      </c>
      <c r="AQ1272" s="7">
        <v>1.3585676255450849</v>
      </c>
      <c r="AR1272" s="7">
        <v>1.2822010773288481E-3</v>
      </c>
      <c r="AS1272" s="7">
        <v>0.22172240051135714</v>
      </c>
      <c r="AT1272" s="7">
        <v>1.2622997234659664E-5</v>
      </c>
      <c r="AU1272" s="7">
        <v>-8.9938130382459916E-2</v>
      </c>
      <c r="AV1272" s="7">
        <v>9.4873471494319905E-2</v>
      </c>
      <c r="AW1272" s="7">
        <v>0.47087408137564457</v>
      </c>
      <c r="AX1272" s="7">
        <v>1.360311818824685</v>
      </c>
      <c r="AY1272" s="7" t="e">
        <v>#N/A</v>
      </c>
      <c r="AZ1272" s="7">
        <v>63.941432374454912</v>
      </c>
      <c r="BA1272" s="7">
        <v>1.3585676255450849</v>
      </c>
      <c r="BU1272" t="b">
        <v>1</v>
      </c>
      <c r="BW1272">
        <v>1</v>
      </c>
      <c r="BX1272">
        <v>1</v>
      </c>
      <c r="BY1272">
        <v>6</v>
      </c>
      <c r="BZ1272">
        <v>2.78</v>
      </c>
      <c r="CA1272">
        <v>3830.1845870000002</v>
      </c>
    </row>
    <row r="1273" spans="40:79" x14ac:dyDescent="0.25">
      <c r="AN1273" t="str">
        <v>Kazakhstan</v>
      </c>
      <c r="AO1273" s="7">
        <v>65</v>
      </c>
      <c r="AP1273" s="7">
        <v>63.236629711616416</v>
      </c>
      <c r="AQ1273" s="7">
        <v>1.7633702883835838</v>
      </c>
      <c r="AR1273" s="7">
        <v>1.2308714606678022E-3</v>
      </c>
      <c r="AS1273" s="7">
        <v>0.28778004060369561</v>
      </c>
      <c r="AT1273" s="7">
        <v>2.041262826989715E-5</v>
      </c>
      <c r="AU1273" s="7">
        <v>-8.9938130382459916E-2</v>
      </c>
      <c r="AV1273" s="7">
        <v>9.6140216866220679E-2</v>
      </c>
      <c r="AW1273" s="7">
        <v>0.53645134038763997</v>
      </c>
      <c r="AX1273" s="7">
        <v>1.7655434454231242</v>
      </c>
      <c r="AY1273" s="7" t="e">
        <v>#N/A</v>
      </c>
      <c r="AZ1273" s="7">
        <v>63.236629711616416</v>
      </c>
      <c r="BA1273" s="7">
        <v>1.7633702883835838</v>
      </c>
      <c r="BU1273" t="b">
        <v>1</v>
      </c>
      <c r="BW1273">
        <v>1</v>
      </c>
      <c r="BX1273">
        <v>1</v>
      </c>
      <c r="BY1273">
        <v>61</v>
      </c>
      <c r="BZ1273">
        <v>2.67</v>
      </c>
      <c r="CA1273">
        <v>3793.1616239999998</v>
      </c>
    </row>
    <row r="1274" spans="40:79" x14ac:dyDescent="0.25">
      <c r="AN1274" t="str">
        <v>Kazakhstan</v>
      </c>
      <c r="AO1274" s="7">
        <v>64.599999999999994</v>
      </c>
      <c r="AP1274" s="7">
        <v>63.396246070062503</v>
      </c>
      <c r="AQ1274" s="7">
        <v>1.2037539299374913</v>
      </c>
      <c r="AR1274" s="7">
        <v>1.1845131471499672E-3</v>
      </c>
      <c r="AS1274" s="7">
        <v>0.19644672356198134</v>
      </c>
      <c r="AT1274" s="7">
        <v>9.1532261603499067E-6</v>
      </c>
      <c r="AU1274" s="7">
        <v>-8.9938130382459916E-2</v>
      </c>
      <c r="AV1274" s="7">
        <v>9.6567200510211143E-2</v>
      </c>
      <c r="AW1274" s="7">
        <v>0.44322310810920196</v>
      </c>
      <c r="AX1274" s="7">
        <v>1.2051814832491015</v>
      </c>
      <c r="AY1274" s="7" t="e">
        <v>#N/A</v>
      </c>
      <c r="AZ1274" s="7">
        <v>63.396246070062503</v>
      </c>
      <c r="BA1274" s="7">
        <v>1.2037539299374913</v>
      </c>
      <c r="BU1274" t="b">
        <v>1</v>
      </c>
      <c r="BW1274">
        <v>1</v>
      </c>
      <c r="BX1274">
        <v>1</v>
      </c>
      <c r="BY1274">
        <v>61</v>
      </c>
      <c r="BZ1274">
        <v>2.63</v>
      </c>
      <c r="CA1274">
        <v>409.4109292</v>
      </c>
    </row>
    <row r="1275" spans="40:79" x14ac:dyDescent="0.25">
      <c r="AN1275" t="str">
        <v>Kazakhstan</v>
      </c>
      <c r="AO1275" s="7">
        <v>64.7</v>
      </c>
      <c r="AP1275" s="7">
        <v>63.3652975151699</v>
      </c>
      <c r="AQ1275" s="7">
        <v>1.3347024848301032</v>
      </c>
      <c r="AR1275" s="7">
        <v>1.0641457382047489E-3</v>
      </c>
      <c r="AS1275" s="7">
        <v>0.21780376057400808</v>
      </c>
      <c r="AT1275" s="7">
        <v>1.0107046233877341E-5</v>
      </c>
      <c r="AU1275" s="7">
        <v>-8.9938130382459916E-2</v>
      </c>
      <c r="AV1275" s="7">
        <v>0.10224596050089257</v>
      </c>
      <c r="AW1275" s="7">
        <v>0.46669450454661243</v>
      </c>
      <c r="AX1275" s="7">
        <v>1.3361243158265017</v>
      </c>
      <c r="AY1275" s="7" t="e">
        <v>#N/A</v>
      </c>
      <c r="AZ1275" s="7">
        <v>63.3652975151699</v>
      </c>
      <c r="BA1275" s="7">
        <v>1.3347024848301032</v>
      </c>
      <c r="BU1275" t="b">
        <v>1</v>
      </c>
      <c r="BW1275">
        <v>1</v>
      </c>
      <c r="BX1275">
        <v>1</v>
      </c>
      <c r="BY1275">
        <v>63</v>
      </c>
      <c r="BZ1275">
        <v>2.5499999999999998</v>
      </c>
      <c r="CA1275">
        <v>508.66454379999999</v>
      </c>
    </row>
    <row r="1276" spans="40:79" x14ac:dyDescent="0.25">
      <c r="AN1276" t="str">
        <v>Kazakhstan</v>
      </c>
      <c r="AO1276" s="7">
        <v>64.400000000000006</v>
      </c>
      <c r="AP1276" s="7">
        <v>63.59194257282644</v>
      </c>
      <c r="AQ1276" s="7">
        <v>0.80805742717356566</v>
      </c>
      <c r="AR1276" s="7">
        <v>1.0452717871672281E-3</v>
      </c>
      <c r="AS1276" s="7">
        <v>0.1318618087284838</v>
      </c>
      <c r="AT1276" s="7">
        <v>3.6387437677044668E-6</v>
      </c>
      <c r="AU1276" s="7">
        <v>-8.9938130382459916E-2</v>
      </c>
      <c r="AV1276" s="7">
        <v>0.10251258133189446</v>
      </c>
      <c r="AW1276" s="7">
        <v>0.36312781321248833</v>
      </c>
      <c r="AX1276" s="7">
        <v>0.80890295060639084</v>
      </c>
      <c r="AY1276" s="7" t="e">
        <v>#N/A</v>
      </c>
      <c r="AZ1276" s="7">
        <v>63.59194257282644</v>
      </c>
      <c r="BA1276" s="7">
        <v>0.80805742717356566</v>
      </c>
      <c r="BU1276" t="b">
        <v>1</v>
      </c>
      <c r="BW1276">
        <v>1</v>
      </c>
      <c r="BX1276">
        <v>1</v>
      </c>
      <c r="BY1276">
        <v>65</v>
      </c>
      <c r="BZ1276">
        <v>2.4700000000000002</v>
      </c>
      <c r="CA1276">
        <v>471.5533294</v>
      </c>
    </row>
    <row r="1277" spans="40:79" x14ac:dyDescent="0.25">
      <c r="AN1277" t="str">
        <v>Kazakhstan</v>
      </c>
      <c r="AO1277" s="7">
        <v>64.7</v>
      </c>
      <c r="AP1277" s="7">
        <v>63.709279808862412</v>
      </c>
      <c r="AQ1277" s="7">
        <v>0.99072019113759069</v>
      </c>
      <c r="AR1277" s="7">
        <v>8.9282128151534318E-4</v>
      </c>
      <c r="AS1277" s="7">
        <v>0.16165706142795419</v>
      </c>
      <c r="AT1277" s="7">
        <v>4.6705906965427964E-6</v>
      </c>
      <c r="AU1277" s="7">
        <v>-8.9938130382459916E-2</v>
      </c>
      <c r="AV1277" s="7">
        <v>0.10282865419800906</v>
      </c>
      <c r="AW1277" s="7">
        <v>0.40206599138444199</v>
      </c>
      <c r="AX1277" s="7">
        <v>0.99160551764661364</v>
      </c>
      <c r="AY1277" s="7" t="e">
        <v>#N/A</v>
      </c>
      <c r="AZ1277" s="7">
        <v>63.709279808862412</v>
      </c>
      <c r="BA1277" s="7">
        <v>0.99072019113759069</v>
      </c>
      <c r="BU1277" t="b">
        <v>1</v>
      </c>
      <c r="BW1277">
        <v>1</v>
      </c>
      <c r="BX1277">
        <v>1</v>
      </c>
      <c r="BY1277">
        <v>68</v>
      </c>
      <c r="BZ1277">
        <v>2.33</v>
      </c>
      <c r="CA1277">
        <v>4.3451015999999996</v>
      </c>
    </row>
    <row r="1278" spans="40:79" x14ac:dyDescent="0.25">
      <c r="AN1278" t="str">
        <v>Kazakhstan</v>
      </c>
      <c r="AO1278" s="7">
        <v>64.400000000000006</v>
      </c>
      <c r="AP1278" s="7">
        <v>63.183035422883002</v>
      </c>
      <c r="AQ1278" s="7">
        <v>1.2169645771170039</v>
      </c>
      <c r="AR1278" s="7">
        <v>8.9838790353720334E-4</v>
      </c>
      <c r="AS1278" s="7">
        <v>0.19857419603781712</v>
      </c>
      <c r="AT1278" s="7">
        <v>7.0913652920976734E-6</v>
      </c>
      <c r="AU1278" s="7">
        <v>-8.9938130382459916E-2</v>
      </c>
      <c r="AV1278" s="7">
        <v>0.1040932618199386</v>
      </c>
      <c r="AW1278" s="7">
        <v>0.44561664694871655</v>
      </c>
      <c r="AX1278" s="7">
        <v>1.2180588664684355</v>
      </c>
      <c r="AY1278" s="7" t="e">
        <v>#N/A</v>
      </c>
      <c r="AZ1278" s="7">
        <v>63.183035422883002</v>
      </c>
      <c r="BA1278" s="7">
        <v>1.2169645771170039</v>
      </c>
      <c r="BU1278" t="b">
        <v>1</v>
      </c>
      <c r="BW1278">
        <v>1</v>
      </c>
      <c r="BX1278">
        <v>1</v>
      </c>
      <c r="BY1278">
        <v>68</v>
      </c>
      <c r="BZ1278">
        <v>2.23</v>
      </c>
      <c r="CA1278">
        <v>33.586206570000002</v>
      </c>
    </row>
    <row r="1279" spans="40:79" x14ac:dyDescent="0.25">
      <c r="AN1279" t="str">
        <v>Kazakhstan</v>
      </c>
      <c r="AO1279" s="7">
        <v>63.9</v>
      </c>
      <c r="AP1279" s="7">
        <v>62.983738922911343</v>
      </c>
      <c r="AQ1279" s="7">
        <v>0.9162610770886559</v>
      </c>
      <c r="AR1279" s="7">
        <v>9.7939059372293227E-4</v>
      </c>
      <c r="AS1279" s="7">
        <v>0.14951395158872915</v>
      </c>
      <c r="AT1279" s="7">
        <v>4.3830347751041214E-6</v>
      </c>
      <c r="AU1279" s="7">
        <v>-8.9938130382459916E-2</v>
      </c>
      <c r="AV1279" s="7">
        <v>0.10636408996576956</v>
      </c>
      <c r="AW1279" s="7">
        <v>0.38667033968062403</v>
      </c>
      <c r="AX1279" s="7">
        <v>0.91715933431362795</v>
      </c>
      <c r="AY1279" s="7" t="e">
        <v>#N/A</v>
      </c>
      <c r="AZ1279" s="7">
        <v>62.983738922911343</v>
      </c>
      <c r="BA1279" s="7">
        <v>0.9162610770886559</v>
      </c>
      <c r="BU1279" t="b">
        <v>1</v>
      </c>
      <c r="BW1279">
        <v>1</v>
      </c>
      <c r="BX1279">
        <v>1</v>
      </c>
      <c r="BY1279">
        <v>71</v>
      </c>
      <c r="BZ1279">
        <v>2.41</v>
      </c>
      <c r="CA1279">
        <v>250.9343317</v>
      </c>
    </row>
    <row r="1280" spans="40:79" x14ac:dyDescent="0.25">
      <c r="AN1280" t="str">
        <v>Kenya</v>
      </c>
      <c r="AO1280" s="7">
        <v>62.9</v>
      </c>
      <c r="AP1280" s="7">
        <v>62.396632422432091</v>
      </c>
      <c r="AQ1280" s="7">
        <v>0.50336757756790718</v>
      </c>
      <c r="AR1280" s="7">
        <v>9.9597060498105299E-4</v>
      </c>
      <c r="AS1280" s="7">
        <v>8.2139361842315198E-2</v>
      </c>
      <c r="AT1280" s="7">
        <v>1.3452776450491709E-6</v>
      </c>
      <c r="AU1280" s="7">
        <v>-8.9938130382459916E-2</v>
      </c>
      <c r="AV1280" s="7">
        <v>0.10658465319876854</v>
      </c>
      <c r="AW1280" s="7">
        <v>0.28659965429552631</v>
      </c>
      <c r="AX1280" s="7">
        <v>0.50386941669568497</v>
      </c>
      <c r="AY1280" s="7" t="e">
        <v>#N/A</v>
      </c>
      <c r="AZ1280" s="7">
        <v>62.396632422432091</v>
      </c>
      <c r="BA1280" s="7">
        <v>0.50336757756790718</v>
      </c>
      <c r="BU1280" t="b">
        <v>1</v>
      </c>
      <c r="BW1280">
        <v>1</v>
      </c>
      <c r="BX1280">
        <v>1</v>
      </c>
      <c r="BY1280">
        <v>69</v>
      </c>
      <c r="BZ1280">
        <v>2.23</v>
      </c>
      <c r="CA1280">
        <v>1895.3427919999999</v>
      </c>
    </row>
    <row r="1281" spans="40:79" x14ac:dyDescent="0.25">
      <c r="AN1281" t="str">
        <v>Kenya</v>
      </c>
      <c r="AO1281" s="7">
        <v>62.6</v>
      </c>
      <c r="AP1281" s="7">
        <v>62.95201754542056</v>
      </c>
      <c r="AQ1281" s="7">
        <v>-0.35201754542055852</v>
      </c>
      <c r="AR1281" s="7">
        <v>6.8308919680383387E-4</v>
      </c>
      <c r="AS1281" s="7">
        <v>-5.7433118412724318E-2</v>
      </c>
      <c r="AT1281" s="7">
        <v>4.5095060191877606E-7</v>
      </c>
      <c r="AU1281" s="7">
        <v>-8.9938130382459916E-2</v>
      </c>
      <c r="AV1281" s="7">
        <v>0.1077097879385515</v>
      </c>
      <c r="AW1281" s="7">
        <v>0.23965207783936346</v>
      </c>
      <c r="AX1281" s="7">
        <v>-0.3522581691704047</v>
      </c>
      <c r="AY1281" s="7" t="e">
        <v>#N/A</v>
      </c>
      <c r="AZ1281" s="7">
        <v>62.95201754542056</v>
      </c>
      <c r="BA1281" s="7">
        <v>-0.35201754542055852</v>
      </c>
      <c r="BU1281" t="b">
        <v>1</v>
      </c>
      <c r="BW1281">
        <v>1</v>
      </c>
      <c r="BX1281">
        <v>1</v>
      </c>
      <c r="BY1281">
        <v>71</v>
      </c>
      <c r="BZ1281">
        <v>2.3199999999999998</v>
      </c>
      <c r="CA1281">
        <v>1731.7557469999999</v>
      </c>
    </row>
    <row r="1282" spans="40:79" x14ac:dyDescent="0.25">
      <c r="AN1282" t="str">
        <v>Kenya</v>
      </c>
      <c r="AO1282" s="7">
        <v>62.1</v>
      </c>
      <c r="AP1282" s="7">
        <v>62.711837199193489</v>
      </c>
      <c r="AQ1282" s="7">
        <v>-0.61183719919348789</v>
      </c>
      <c r="AR1282" s="7">
        <v>7.0642781705027306E-4</v>
      </c>
      <c r="AS1282" s="7">
        <v>-9.9824935181459809E-2</v>
      </c>
      <c r="AT1282" s="7">
        <v>1.4089084299792609E-6</v>
      </c>
      <c r="AU1282" s="7">
        <v>-8.9938130382459916E-2</v>
      </c>
      <c r="AV1282" s="7">
        <v>0.10964900849023683</v>
      </c>
      <c r="AW1282" s="7">
        <v>0.31595084298267001</v>
      </c>
      <c r="AX1282" s="7">
        <v>-0.61226972355774678</v>
      </c>
      <c r="AY1282" s="7" t="e">
        <v>#N/A</v>
      </c>
      <c r="AZ1282" s="7">
        <v>62.711837199193489</v>
      </c>
      <c r="BA1282" s="7">
        <v>-0.61183719919348789</v>
      </c>
      <c r="BU1282" t="b">
        <v>1</v>
      </c>
      <c r="BW1282">
        <v>1</v>
      </c>
      <c r="BX1282">
        <v>1</v>
      </c>
      <c r="BY1282">
        <v>74</v>
      </c>
      <c r="BZ1282">
        <v>2.4700000000000002</v>
      </c>
      <c r="CA1282">
        <v>1701.1957870000001</v>
      </c>
    </row>
    <row r="1283" spans="40:79" x14ac:dyDescent="0.25">
      <c r="AN1283" t="str">
        <v>Kenya</v>
      </c>
      <c r="AO1283" s="7">
        <v>61.2</v>
      </c>
      <c r="AP1283" s="7">
        <v>62.015783124425809</v>
      </c>
      <c r="AQ1283" s="7">
        <v>-0.81578312442580625</v>
      </c>
      <c r="AR1283" s="7">
        <v>7.7501422755211775E-4</v>
      </c>
      <c r="AS1283" s="7">
        <v>-0.13310451281420513</v>
      </c>
      <c r="AT1283" s="7">
        <v>2.7482861306074898E-6</v>
      </c>
      <c r="AU1283" s="7">
        <v>-8.9938130382459916E-2</v>
      </c>
      <c r="AV1283" s="7">
        <v>0.11006810201177734</v>
      </c>
      <c r="AW1283" s="7">
        <v>0.36483491172611909</v>
      </c>
      <c r="AX1283" s="7">
        <v>-0.81641585833161245</v>
      </c>
      <c r="AY1283" s="7" t="e">
        <v>#N/A</v>
      </c>
      <c r="AZ1283" s="7">
        <v>62.015783124425809</v>
      </c>
      <c r="BA1283" s="7">
        <v>-0.81578312442580625</v>
      </c>
      <c r="BU1283" t="b">
        <v>1</v>
      </c>
      <c r="BW1283">
        <v>1</v>
      </c>
      <c r="BX1283">
        <v>1</v>
      </c>
      <c r="BY1283">
        <v>74</v>
      </c>
      <c r="BZ1283">
        <v>2.5299999999999998</v>
      </c>
      <c r="CA1283">
        <v>22.273326180000002</v>
      </c>
    </row>
    <row r="1284" spans="40:79" x14ac:dyDescent="0.25">
      <c r="AN1284" t="str">
        <v>Kenya</v>
      </c>
      <c r="AO1284" s="7">
        <v>63</v>
      </c>
      <c r="AP1284" s="7">
        <v>61.24747398241874</v>
      </c>
      <c r="AQ1284" s="7">
        <v>1.7525260175812605</v>
      </c>
      <c r="AR1284" s="7">
        <v>8.6803527590150072E-4</v>
      </c>
      <c r="AS1284" s="7">
        <v>0.28595833061742382</v>
      </c>
      <c r="AT1284" s="7">
        <v>1.4208558612549934E-5</v>
      </c>
      <c r="AU1284" s="7">
        <v>-8.9938130382459916E-2</v>
      </c>
      <c r="AV1284" s="7">
        <v>0.11096466573770097</v>
      </c>
      <c r="AW1284" s="7">
        <v>0.53475071820187747</v>
      </c>
      <c r="AX1284" s="7">
        <v>1.754048593636182</v>
      </c>
      <c r="AY1284" s="7" t="e">
        <v>#N/A</v>
      </c>
      <c r="AZ1284" s="7">
        <v>61.24747398241874</v>
      </c>
      <c r="BA1284" s="7">
        <v>1.7525260175812605</v>
      </c>
      <c r="BU1284" t="b">
        <v>1</v>
      </c>
      <c r="BW1284">
        <v>1</v>
      </c>
      <c r="BX1284">
        <v>1</v>
      </c>
      <c r="BY1284">
        <v>76</v>
      </c>
      <c r="BZ1284">
        <v>2.5299999999999998</v>
      </c>
      <c r="CA1284">
        <v>199.9341033</v>
      </c>
    </row>
    <row r="1285" spans="40:79" x14ac:dyDescent="0.25">
      <c r="AN1285" t="str">
        <v>Kenya</v>
      </c>
      <c r="AO1285" s="7">
        <v>59.1</v>
      </c>
      <c r="AP1285" s="7">
        <v>60.246590225427894</v>
      </c>
      <c r="AQ1285" s="7">
        <v>-1.146590225427893</v>
      </c>
      <c r="AR1285" s="7">
        <v>9.9827426893069949E-4</v>
      </c>
      <c r="AS1285" s="7">
        <v>-0.18710044547251298</v>
      </c>
      <c r="AT1285" s="7">
        <v>6.9962170953018198E-6</v>
      </c>
      <c r="AU1285" s="7">
        <v>-8.9938130382459916E-2</v>
      </c>
      <c r="AV1285" s="7">
        <v>0.11116661774401351</v>
      </c>
      <c r="AW1285" s="7">
        <v>0.43255109001424674</v>
      </c>
      <c r="AX1285" s="7">
        <v>-1.1477359807249767</v>
      </c>
      <c r="AY1285" s="7" t="e">
        <v>#N/A</v>
      </c>
      <c r="AZ1285" s="7">
        <v>60.246590225427894</v>
      </c>
      <c r="BA1285" s="7">
        <v>-1.146590225427893</v>
      </c>
      <c r="BU1285" t="b">
        <v>0</v>
      </c>
      <c r="BW1285">
        <v>1</v>
      </c>
      <c r="BX1285">
        <v>0</v>
      </c>
      <c r="BY1285">
        <v>56</v>
      </c>
      <c r="BZ1285">
        <v>0</v>
      </c>
      <c r="CA1285">
        <v>0</v>
      </c>
    </row>
    <row r="1286" spans="40:79" x14ac:dyDescent="0.25">
      <c r="AN1286" t="str">
        <v>Kenya</v>
      </c>
      <c r="AO1286" s="7">
        <v>57.9</v>
      </c>
      <c r="AP1286" s="7">
        <v>59.246970624402657</v>
      </c>
      <c r="AQ1286" s="7">
        <v>-1.3469706244026582</v>
      </c>
      <c r="AR1286" s="7">
        <v>1.1808288147596754E-3</v>
      </c>
      <c r="AS1286" s="7">
        <v>-0.21981857860543105</v>
      </c>
      <c r="AT1286" s="7">
        <v>1.142506972179792E-5</v>
      </c>
      <c r="AU1286" s="7">
        <v>-8.9938130382459916E-2</v>
      </c>
      <c r="AV1286" s="7">
        <v>0.11171612158274005</v>
      </c>
      <c r="AW1286" s="7">
        <v>0.46884814023885285</v>
      </c>
      <c r="AX1286" s="7">
        <v>-1.3485630465064933</v>
      </c>
      <c r="AY1286" s="7" t="e">
        <v>#N/A</v>
      </c>
      <c r="AZ1286" s="7">
        <v>59.246970624402657</v>
      </c>
      <c r="BA1286" s="7">
        <v>-1.3469706244026582</v>
      </c>
      <c r="BU1286" t="b">
        <v>1</v>
      </c>
      <c r="BW1286">
        <v>1</v>
      </c>
      <c r="BX1286">
        <v>0</v>
      </c>
      <c r="BY1286">
        <v>57</v>
      </c>
      <c r="BZ1286">
        <v>7.56</v>
      </c>
      <c r="CA1286">
        <v>4831.6447959999996</v>
      </c>
    </row>
    <row r="1287" spans="40:79" x14ac:dyDescent="0.25">
      <c r="AN1287" t="str">
        <v>Kenya</v>
      </c>
      <c r="AO1287" s="7">
        <v>56.8</v>
      </c>
      <c r="AP1287" s="7">
        <v>58.591001945898341</v>
      </c>
      <c r="AQ1287" s="7">
        <v>-1.7910019458983442</v>
      </c>
      <c r="AR1287" s="7">
        <v>1.2966166948745058E-3</v>
      </c>
      <c r="AS1287" s="7">
        <v>-0.29229911655682489</v>
      </c>
      <c r="AT1287" s="7">
        <v>2.2185033517122033E-5</v>
      </c>
      <c r="AU1287" s="7">
        <v>-8.9938130382459916E-2</v>
      </c>
      <c r="AV1287" s="7">
        <v>0.11252691422517876</v>
      </c>
      <c r="AW1287" s="7">
        <v>0.54064694261303736</v>
      </c>
      <c r="AX1287" s="7">
        <v>-1.7933272038902808</v>
      </c>
      <c r="AY1287" s="7" t="e">
        <v>#N/A</v>
      </c>
      <c r="AZ1287" s="7">
        <v>58.591001945898341</v>
      </c>
      <c r="BA1287" s="7">
        <v>-1.7910019458983442</v>
      </c>
      <c r="BU1287" t="b">
        <v>1</v>
      </c>
      <c r="BW1287">
        <v>1</v>
      </c>
      <c r="BX1287">
        <v>0</v>
      </c>
      <c r="BY1287">
        <v>58</v>
      </c>
      <c r="BZ1287">
        <v>7.35</v>
      </c>
      <c r="CA1287">
        <v>483.19168439999999</v>
      </c>
    </row>
    <row r="1288" spans="40:79" x14ac:dyDescent="0.25">
      <c r="AN1288" t="str">
        <v>Kenya</v>
      </c>
      <c r="AO1288" s="7">
        <v>55.3</v>
      </c>
      <c r="AP1288" s="7">
        <v>57.088332078550181</v>
      </c>
      <c r="AQ1288" s="7">
        <v>-1.7883320785501837</v>
      </c>
      <c r="AR1288" s="7">
        <v>1.6333561234024502E-3</v>
      </c>
      <c r="AS1288" s="7">
        <v>-0.29191260007830983</v>
      </c>
      <c r="AT1288" s="7">
        <v>2.7882165495219235E-5</v>
      </c>
      <c r="AU1288" s="7">
        <v>-7.5223907169090373E-2</v>
      </c>
      <c r="AV1288" s="7">
        <v>0.11338744323808374</v>
      </c>
      <c r="AW1288" s="7">
        <v>0.54028936698616403</v>
      </c>
      <c r="AX1288" s="7">
        <v>-1.7912578405125776</v>
      </c>
      <c r="AY1288" s="7" t="e">
        <v>#N/A</v>
      </c>
      <c r="AZ1288" s="7">
        <v>57.088332078550181</v>
      </c>
      <c r="BA1288" s="7">
        <v>-1.7883320785501837</v>
      </c>
      <c r="BU1288" t="b">
        <v>1</v>
      </c>
      <c r="BW1288">
        <v>1</v>
      </c>
      <c r="BX1288">
        <v>0</v>
      </c>
      <c r="BY1288">
        <v>6</v>
      </c>
      <c r="BZ1288">
        <v>7.49</v>
      </c>
      <c r="CA1288">
        <v>4793.9049240000004</v>
      </c>
    </row>
    <row r="1289" spans="40:79" x14ac:dyDescent="0.25">
      <c r="AN1289" t="str">
        <v>Kenya</v>
      </c>
      <c r="AO1289" s="7">
        <v>54.1</v>
      </c>
      <c r="AP1289" s="7">
        <v>56.038861818271073</v>
      </c>
      <c r="AQ1289" s="7">
        <v>-1.9388618182710715</v>
      </c>
      <c r="AR1289" s="7">
        <v>1.8964357903622129E-3</v>
      </c>
      <c r="AS1289" s="7">
        <v>-0.31652554163283547</v>
      </c>
      <c r="AT1289" s="7">
        <v>3.80723823554212E-5</v>
      </c>
      <c r="AU1289" s="7">
        <v>-7.5223907169090373E-2</v>
      </c>
      <c r="AV1289" s="7">
        <v>0.1148868737833299</v>
      </c>
      <c r="AW1289" s="7">
        <v>0.56260602701431794</v>
      </c>
      <c r="AX1289" s="7">
        <v>-1.9425457315207428</v>
      </c>
      <c r="AY1289" s="7" t="e">
        <v>#N/A</v>
      </c>
      <c r="AZ1289" s="7">
        <v>56.038861818271073</v>
      </c>
      <c r="BA1289" s="7">
        <v>-1.9388618182710715</v>
      </c>
      <c r="BU1289" t="b">
        <v>1</v>
      </c>
      <c r="BW1289">
        <v>1</v>
      </c>
      <c r="BX1289">
        <v>0</v>
      </c>
      <c r="BY1289">
        <v>6</v>
      </c>
      <c r="BZ1289">
        <v>6.98</v>
      </c>
      <c r="CA1289">
        <v>5439.691769</v>
      </c>
    </row>
    <row r="1290" spans="40:79" x14ac:dyDescent="0.25">
      <c r="AN1290" t="str">
        <v>Kenya</v>
      </c>
      <c r="AO1290" s="7">
        <v>53</v>
      </c>
      <c r="AP1290" s="7">
        <v>55.002691154699164</v>
      </c>
      <c r="AQ1290" s="7">
        <v>-2.0026911546991641</v>
      </c>
      <c r="AR1290" s="7">
        <v>2.1940741391024347E-3</v>
      </c>
      <c r="AS1290" s="7">
        <v>-0.32699464901745501</v>
      </c>
      <c r="AT1290" s="7">
        <v>4.7023668500387228E-5</v>
      </c>
      <c r="AU1290" s="7">
        <v>-7.5223907169090373E-2</v>
      </c>
      <c r="AV1290" s="7">
        <v>0.11581985592586745</v>
      </c>
      <c r="AW1290" s="7">
        <v>0.5718344594526068</v>
      </c>
      <c r="AX1290" s="7">
        <v>-2.0070948696473825</v>
      </c>
      <c r="AY1290" s="7" t="e">
        <v>#N/A</v>
      </c>
      <c r="AZ1290" s="7">
        <v>55.002691154699164</v>
      </c>
      <c r="BA1290" s="7">
        <v>-2.0026911546991641</v>
      </c>
      <c r="BU1290" t="b">
        <v>1</v>
      </c>
      <c r="BW1290">
        <v>1</v>
      </c>
      <c r="BX1290">
        <v>0</v>
      </c>
      <c r="BY1290">
        <v>6</v>
      </c>
      <c r="BZ1290">
        <v>6.95</v>
      </c>
      <c r="CA1290">
        <v>5219.6688020000001</v>
      </c>
    </row>
    <row r="1291" spans="40:79" x14ac:dyDescent="0.25">
      <c r="AN1291" t="str">
        <v>Kenya</v>
      </c>
      <c r="AO1291" s="7">
        <v>52.4</v>
      </c>
      <c r="AP1291" s="7">
        <v>54.803386078938928</v>
      </c>
      <c r="AQ1291" s="7">
        <v>-2.4033860789389294</v>
      </c>
      <c r="AR1291" s="7">
        <v>2.2511545322992654E-3</v>
      </c>
      <c r="AS1291" s="7">
        <v>-0.39243038815903442</v>
      </c>
      <c r="AT1291" s="7">
        <v>6.9492723122885618E-5</v>
      </c>
      <c r="AU1291" s="7">
        <v>-7.5223907169090373E-2</v>
      </c>
      <c r="AV1291" s="7">
        <v>0.11621682032628408</v>
      </c>
      <c r="AW1291" s="7">
        <v>0.6264426455462897</v>
      </c>
      <c r="AX1291" s="7">
        <v>-2.4088086795152619</v>
      </c>
      <c r="AY1291" s="7" t="e">
        <v>#N/A</v>
      </c>
      <c r="AZ1291" s="7">
        <v>54.803386078938928</v>
      </c>
      <c r="BA1291" s="7">
        <v>-2.4033860789389294</v>
      </c>
      <c r="BU1291" t="b">
        <v>1</v>
      </c>
      <c r="BW1291">
        <v>1</v>
      </c>
      <c r="BX1291">
        <v>0</v>
      </c>
      <c r="BY1291">
        <v>61</v>
      </c>
      <c r="BZ1291">
        <v>7.25</v>
      </c>
      <c r="CA1291">
        <v>5243.3166380000002</v>
      </c>
    </row>
    <row r="1292" spans="40:79" x14ac:dyDescent="0.25">
      <c r="AN1292" t="str">
        <v>Kenya</v>
      </c>
      <c r="AO1292" s="7">
        <v>52.1</v>
      </c>
      <c r="AP1292" s="7">
        <v>54.865721146519938</v>
      </c>
      <c r="AQ1292" s="7">
        <v>-2.7657211465199367</v>
      </c>
      <c r="AR1292" s="7">
        <v>2.2288838235542071E-3</v>
      </c>
      <c r="AS1292" s="7">
        <v>-0.45158824864772223</v>
      </c>
      <c r="AT1292" s="7">
        <v>9.1111199529025967E-5</v>
      </c>
      <c r="AU1292" s="7">
        <v>-7.5223907169090373E-2</v>
      </c>
      <c r="AV1292" s="7">
        <v>0.11631324930660604</v>
      </c>
      <c r="AW1292" s="7">
        <v>0.67200316118878656</v>
      </c>
      <c r="AX1292" s="7">
        <v>-2.7718993882268754</v>
      </c>
      <c r="AY1292" s="7" t="e">
        <v>#N/A</v>
      </c>
      <c r="AZ1292" s="7">
        <v>54.865721146519938</v>
      </c>
      <c r="BA1292" s="7">
        <v>-2.7657211465199367</v>
      </c>
      <c r="BU1292" t="b">
        <v>1</v>
      </c>
      <c r="BW1292">
        <v>1</v>
      </c>
      <c r="BX1292">
        <v>0</v>
      </c>
      <c r="BY1292">
        <v>61</v>
      </c>
      <c r="BZ1292">
        <v>7.96</v>
      </c>
      <c r="CA1292">
        <v>66.378404950000004</v>
      </c>
    </row>
    <row r="1293" spans="40:79" x14ac:dyDescent="0.25">
      <c r="AN1293" t="str">
        <v>Kenya</v>
      </c>
      <c r="AO1293" s="7">
        <v>51.9</v>
      </c>
      <c r="AP1293" s="7">
        <v>54.969783524672501</v>
      </c>
      <c r="AQ1293" s="7">
        <v>-3.069783524672502</v>
      </c>
      <c r="AR1293" s="7">
        <v>2.1917638609326084E-3</v>
      </c>
      <c r="AS1293" s="7">
        <v>-0.50122637321036689</v>
      </c>
      <c r="AT1293" s="7">
        <v>1.1036833775594898E-4</v>
      </c>
      <c r="AU1293" s="7">
        <v>-7.5223907169090373E-2</v>
      </c>
      <c r="AV1293" s="7">
        <v>0.1183792047142621</v>
      </c>
      <c r="AW1293" s="7">
        <v>0.70797342690977239</v>
      </c>
      <c r="AX1293" s="7">
        <v>-3.076526544369651</v>
      </c>
      <c r="AY1293" s="7" t="e">
        <v>#N/A</v>
      </c>
      <c r="AZ1293" s="7">
        <v>54.969783524672501</v>
      </c>
      <c r="BA1293" s="7">
        <v>-3.069783524672502</v>
      </c>
      <c r="BU1293" t="b">
        <v>1</v>
      </c>
      <c r="BW1293">
        <v>1</v>
      </c>
      <c r="BX1293">
        <v>0</v>
      </c>
      <c r="BY1293">
        <v>63</v>
      </c>
      <c r="BZ1293">
        <v>8.3699999999999992</v>
      </c>
      <c r="CA1293">
        <v>5228.8215810000002</v>
      </c>
    </row>
    <row r="1294" spans="40:79" x14ac:dyDescent="0.25">
      <c r="AN1294" t="str">
        <v>Kenya</v>
      </c>
      <c r="AO1294" s="7">
        <v>51.9</v>
      </c>
      <c r="AP1294" s="7">
        <v>55.188554732047834</v>
      </c>
      <c r="AQ1294" s="7">
        <v>-3.2885547320478352</v>
      </c>
      <c r="AR1294" s="7">
        <v>2.1299334045638829E-3</v>
      </c>
      <c r="AS1294" s="7">
        <v>-0.53693013880298435</v>
      </c>
      <c r="AT1294" s="7">
        <v>1.2307152724928046E-4</v>
      </c>
      <c r="AU1294" s="7">
        <v>-7.5223907169090373E-2</v>
      </c>
      <c r="AV1294" s="7">
        <v>0.11916580761739531</v>
      </c>
      <c r="AW1294" s="7">
        <v>0.73275516975520849</v>
      </c>
      <c r="AX1294" s="7">
        <v>-3.2955740853795001</v>
      </c>
      <c r="AY1294" s="7" t="e">
        <v>#N/A</v>
      </c>
      <c r="AZ1294" s="7">
        <v>55.188554732047834</v>
      </c>
      <c r="BA1294" s="7">
        <v>-3.2885547320478352</v>
      </c>
      <c r="BU1294" t="b">
        <v>1</v>
      </c>
      <c r="BW1294">
        <v>1</v>
      </c>
      <c r="BX1294">
        <v>0</v>
      </c>
      <c r="BY1294">
        <v>65</v>
      </c>
      <c r="BZ1294">
        <v>8.44</v>
      </c>
      <c r="CA1294">
        <v>473.19154509999998</v>
      </c>
    </row>
    <row r="1295" spans="40:79" x14ac:dyDescent="0.25">
      <c r="AN1295" t="str">
        <v>Kiribati</v>
      </c>
      <c r="AO1295" s="7">
        <v>66.099999999999994</v>
      </c>
      <c r="AP1295" s="7">
        <v>73.570292334050762</v>
      </c>
      <c r="AQ1295" s="7">
        <v>-7.4702923340507681</v>
      </c>
      <c r="AR1295" s="7">
        <v>1.741734603565754E-3</v>
      </c>
      <c r="AS1295" s="7">
        <v>-1.219455187704608</v>
      </c>
      <c r="AT1295" s="7">
        <v>5.1892040962734525E-4</v>
      </c>
      <c r="AU1295" s="7">
        <v>-7.5223907169090373E-2</v>
      </c>
      <c r="AV1295" s="7">
        <v>0.11995961803516897</v>
      </c>
      <c r="AW1295" s="7">
        <v>1.1042894492408266</v>
      </c>
      <c r="AX1295" s="7">
        <v>-7.4833263024214691</v>
      </c>
      <c r="AY1295" s="7" t="e">
        <v>#N/A</v>
      </c>
      <c r="AZ1295" s="7">
        <v>73.570292334050762</v>
      </c>
      <c r="BA1295" s="7">
        <v>-7.4702923340507681</v>
      </c>
      <c r="BU1295" t="b">
        <v>1</v>
      </c>
      <c r="BW1295">
        <v>1</v>
      </c>
      <c r="BX1295">
        <v>0</v>
      </c>
      <c r="BY1295">
        <v>66</v>
      </c>
      <c r="BZ1295">
        <v>8.65</v>
      </c>
      <c r="CA1295">
        <v>4506.2559629999996</v>
      </c>
    </row>
    <row r="1296" spans="40:79" x14ac:dyDescent="0.25">
      <c r="AN1296" t="str">
        <v>Kiribati</v>
      </c>
      <c r="AO1296" s="7">
        <v>65.8</v>
      </c>
      <c r="AP1296" s="7">
        <v>72.707503413630405</v>
      </c>
      <c r="AQ1296" s="7">
        <v>-6.9075034136304083</v>
      </c>
      <c r="AR1296" s="7">
        <v>1.557184434831532E-3</v>
      </c>
      <c r="AS1296" s="7">
        <v>-1.1274809576230846</v>
      </c>
      <c r="AT1296" s="7">
        <v>3.9652017091332064E-4</v>
      </c>
      <c r="AU1296" s="7">
        <v>-6.7873097450085795E-2</v>
      </c>
      <c r="AV1296" s="7">
        <v>0.12038787533471314</v>
      </c>
      <c r="AW1296" s="7">
        <v>1.0618290623368174</v>
      </c>
      <c r="AX1296" s="7">
        <v>-6.9182764460280248</v>
      </c>
      <c r="AY1296" s="7" t="e">
        <v>#N/A</v>
      </c>
      <c r="AZ1296" s="7">
        <v>72.707503413630405</v>
      </c>
      <c r="BA1296" s="7">
        <v>-6.9075034136304083</v>
      </c>
      <c r="BU1296" t="b">
        <v>1</v>
      </c>
      <c r="BW1296">
        <v>1</v>
      </c>
      <c r="BX1296">
        <v>0</v>
      </c>
      <c r="BY1296">
        <v>66</v>
      </c>
      <c r="BZ1296">
        <v>8.98</v>
      </c>
      <c r="CA1296">
        <v>4270.914882</v>
      </c>
    </row>
    <row r="1297" spans="40:79" x14ac:dyDescent="0.25">
      <c r="AN1297" t="str">
        <v>Kiribati</v>
      </c>
      <c r="AO1297" s="7">
        <v>65.7</v>
      </c>
      <c r="AP1297" s="7">
        <v>72.625041819871939</v>
      </c>
      <c r="AQ1297" s="7">
        <v>-6.9250418198719359</v>
      </c>
      <c r="AR1297" s="7">
        <v>1.5394683576439414E-3</v>
      </c>
      <c r="AS1297" s="7">
        <v>-1.1303336452988761</v>
      </c>
      <c r="AT1297" s="7">
        <v>3.939881593981563E-4</v>
      </c>
      <c r="AU1297" s="7">
        <v>-6.7873097450085795E-2</v>
      </c>
      <c r="AV1297" s="7">
        <v>0.12116314782046779</v>
      </c>
      <c r="AW1297" s="7">
        <v>1.0631715032387183</v>
      </c>
      <c r="AX1297" s="7">
        <v>-6.9357191400255109</v>
      </c>
      <c r="AY1297" s="7" t="e">
        <v>#N/A</v>
      </c>
      <c r="AZ1297" s="7">
        <v>72.625041819871939</v>
      </c>
      <c r="BA1297" s="7">
        <v>-6.9250418198719359</v>
      </c>
      <c r="BU1297" t="b">
        <v>1</v>
      </c>
      <c r="BW1297">
        <v>1</v>
      </c>
      <c r="BX1297">
        <v>0</v>
      </c>
      <c r="BY1297">
        <v>72</v>
      </c>
      <c r="BZ1297">
        <v>9.3000000000000007</v>
      </c>
      <c r="CA1297">
        <v>3519.258515</v>
      </c>
    </row>
    <row r="1298" spans="40:79" x14ac:dyDescent="0.25">
      <c r="AN1298" t="str">
        <v>Kiribati</v>
      </c>
      <c r="AO1298" s="7">
        <v>65.5</v>
      </c>
      <c r="AP1298" s="7">
        <v>72.661473621289673</v>
      </c>
      <c r="AQ1298" s="7">
        <v>-7.161473621289673</v>
      </c>
      <c r="AR1298" s="7">
        <v>1.4175961793058806E-3</v>
      </c>
      <c r="AS1298" s="7">
        <v>-1.1688536777835483</v>
      </c>
      <c r="AT1298" s="7">
        <v>3.8789922870135937E-4</v>
      </c>
      <c r="AU1298" s="7">
        <v>-6.7873097450085795E-2</v>
      </c>
      <c r="AV1298" s="7">
        <v>0.12167907765254632</v>
      </c>
      <c r="AW1298" s="7">
        <v>1.081135365152555</v>
      </c>
      <c r="AX1298" s="7">
        <v>-7.1716401109102561</v>
      </c>
      <c r="AY1298" s="7" t="e">
        <v>#N/A</v>
      </c>
      <c r="AZ1298" s="7">
        <v>72.661473621289673</v>
      </c>
      <c r="BA1298" s="7">
        <v>-7.161473621289673</v>
      </c>
      <c r="BU1298" t="b">
        <v>1</v>
      </c>
      <c r="BW1298">
        <v>1</v>
      </c>
      <c r="BX1298">
        <v>0</v>
      </c>
      <c r="BY1298">
        <v>72</v>
      </c>
      <c r="BZ1298">
        <v>9.25</v>
      </c>
      <c r="CA1298">
        <v>2883.3349109999999</v>
      </c>
    </row>
    <row r="1299" spans="40:79" x14ac:dyDescent="0.25">
      <c r="AN1299" t="str">
        <v>Kiribati</v>
      </c>
      <c r="AO1299" s="7">
        <v>65.3</v>
      </c>
      <c r="AP1299" s="7">
        <v>72.590766142212274</v>
      </c>
      <c r="AQ1299" s="7">
        <v>-7.2907661422122771</v>
      </c>
      <c r="AR1299" s="7">
        <v>1.4208393732746977E-3</v>
      </c>
      <c r="AS1299" s="7">
        <v>-1.1899579763151218</v>
      </c>
      <c r="AT1299" s="7">
        <v>4.0295423961066791E-4</v>
      </c>
      <c r="AU1299" s="7">
        <v>-6.7873097450085795E-2</v>
      </c>
      <c r="AV1299" s="7">
        <v>0.12225071132790784</v>
      </c>
      <c r="AW1299" s="7">
        <v>1.0908519497691342</v>
      </c>
      <c r="AX1299" s="7">
        <v>-7.3011398892366914</v>
      </c>
      <c r="AY1299" s="7" t="e">
        <v>#N/A</v>
      </c>
      <c r="AZ1299" s="7">
        <v>72.590766142212274</v>
      </c>
      <c r="BA1299" s="7">
        <v>-7.2907661422122771</v>
      </c>
      <c r="BU1299" t="b">
        <v>1</v>
      </c>
      <c r="BW1299">
        <v>1</v>
      </c>
      <c r="BX1299">
        <v>0</v>
      </c>
      <c r="BY1299">
        <v>75</v>
      </c>
      <c r="BZ1299">
        <v>9.69</v>
      </c>
      <c r="CA1299">
        <v>3.1222302000000002</v>
      </c>
    </row>
    <row r="1300" spans="40:79" x14ac:dyDescent="0.25">
      <c r="AN1300" t="str">
        <v>Kiribati</v>
      </c>
      <c r="AO1300" s="7">
        <v>65.2</v>
      </c>
      <c r="AP1300" s="7">
        <v>72.656993017047455</v>
      </c>
      <c r="AQ1300" s="7">
        <v>-7.4569930170474521</v>
      </c>
      <c r="AR1300" s="7">
        <v>1.3870405772378476E-3</v>
      </c>
      <c r="AS1300" s="7">
        <v>-1.2170679981191199</v>
      </c>
      <c r="AT1300" s="7">
        <v>4.1148276597804744E-4</v>
      </c>
      <c r="AU1300" s="7">
        <v>-6.7873097450085795E-2</v>
      </c>
      <c r="AV1300" s="7">
        <v>0.12238678521200479</v>
      </c>
      <c r="AW1300" s="7">
        <v>1.1032080484292706</v>
      </c>
      <c r="AX1300" s="7">
        <v>-7.4673505352442948</v>
      </c>
      <c r="AY1300" s="7" t="e">
        <v>#N/A</v>
      </c>
      <c r="AZ1300" s="7">
        <v>72.656993017047455</v>
      </c>
      <c r="BA1300" s="7">
        <v>-7.4569930170474521</v>
      </c>
      <c r="BU1300" t="b">
        <v>1</v>
      </c>
      <c r="BW1300">
        <v>1</v>
      </c>
      <c r="BX1300">
        <v>0</v>
      </c>
      <c r="BY1300">
        <v>77</v>
      </c>
      <c r="BZ1300">
        <v>9.7799999999999994</v>
      </c>
      <c r="CA1300">
        <v>31.505822040000002</v>
      </c>
    </row>
    <row r="1301" spans="40:79" x14ac:dyDescent="0.25">
      <c r="AN1301" t="str">
        <v>Kiribati</v>
      </c>
      <c r="AO1301" s="7">
        <v>65.099999999999994</v>
      </c>
      <c r="AP1301" s="7">
        <v>72.940402457750608</v>
      </c>
      <c r="AQ1301" s="7">
        <v>-7.8404024577506135</v>
      </c>
      <c r="AR1301" s="7">
        <v>1.461877452157483E-3</v>
      </c>
      <c r="AS1301" s="7">
        <v>-1.2796928300713375</v>
      </c>
      <c r="AT1301" s="7">
        <v>4.794990890823765E-4</v>
      </c>
      <c r="AU1301" s="7">
        <v>-6.7873097450085795E-2</v>
      </c>
      <c r="AV1301" s="7">
        <v>0.12245980887045278</v>
      </c>
      <c r="AW1301" s="7">
        <v>1.1312350905410147</v>
      </c>
      <c r="AX1301" s="7">
        <v>-7.8518809454618097</v>
      </c>
      <c r="AY1301" s="7" t="e">
        <v>#N/A</v>
      </c>
      <c r="AZ1301" s="7">
        <v>72.940402457750608</v>
      </c>
      <c r="BA1301" s="7">
        <v>-7.8404024577506135</v>
      </c>
      <c r="BU1301" t="b">
        <v>0</v>
      </c>
      <c r="BW1301">
        <v>1</v>
      </c>
      <c r="BX1301">
        <v>1</v>
      </c>
      <c r="BY1301">
        <v>125</v>
      </c>
      <c r="BZ1301">
        <v>0</v>
      </c>
      <c r="CA1301">
        <v>0</v>
      </c>
    </row>
    <row r="1302" spans="40:79" x14ac:dyDescent="0.25">
      <c r="AN1302" t="str">
        <v>Kiribati</v>
      </c>
      <c r="AO1302" s="7">
        <v>65</v>
      </c>
      <c r="AP1302" s="7">
        <v>64.611624449552195</v>
      </c>
      <c r="AQ1302" s="7">
        <v>0.38837555044780459</v>
      </c>
      <c r="AR1302" s="7">
        <v>7.375371951117575E-4</v>
      </c>
      <c r="AS1302" s="7">
        <v>6.3366803603210439E-2</v>
      </c>
      <c r="AT1302" s="7">
        <v>5.9273142209824683E-7</v>
      </c>
      <c r="AU1302" s="7">
        <v>-6.7873097450085795E-2</v>
      </c>
      <c r="AV1302" s="7">
        <v>0.12299553870078757</v>
      </c>
      <c r="AW1302" s="7">
        <v>0.25172763774208512</v>
      </c>
      <c r="AX1302" s="7">
        <v>0.38866220327905698</v>
      </c>
      <c r="AY1302" s="7" t="e">
        <v>#N/A</v>
      </c>
      <c r="AZ1302" s="7">
        <v>64.611624449552195</v>
      </c>
      <c r="BA1302" s="7">
        <v>0.38837555044780459</v>
      </c>
      <c r="BU1302" t="b">
        <v>1</v>
      </c>
      <c r="BW1302">
        <v>1</v>
      </c>
      <c r="BX1302">
        <v>1</v>
      </c>
      <c r="BY1302">
        <v>133</v>
      </c>
      <c r="BZ1302">
        <v>3.83</v>
      </c>
      <c r="CA1302">
        <v>427.30545339999998</v>
      </c>
    </row>
    <row r="1303" spans="40:79" x14ac:dyDescent="0.25">
      <c r="AN1303" t="str">
        <v>Kiribati</v>
      </c>
      <c r="AO1303" s="7">
        <v>65</v>
      </c>
      <c r="AP1303" s="7">
        <v>64.493483654576721</v>
      </c>
      <c r="AQ1303" s="7">
        <v>0.50651634542327884</v>
      </c>
      <c r="AR1303" s="7">
        <v>7.2592706368487347E-4</v>
      </c>
      <c r="AS1303" s="7">
        <v>8.264200794332377E-2</v>
      </c>
      <c r="AT1303" s="7">
        <v>9.9229336040011874E-7</v>
      </c>
      <c r="AU1303" s="7">
        <v>-6.7873097450085795E-2</v>
      </c>
      <c r="AV1303" s="7">
        <v>0.12388733827659304</v>
      </c>
      <c r="AW1303" s="7">
        <v>0.28747523013874388</v>
      </c>
      <c r="AX1303" s="7">
        <v>0.50688430645949489</v>
      </c>
      <c r="AY1303" s="7" t="e">
        <v>#N/A</v>
      </c>
      <c r="AZ1303" s="7">
        <v>64.493483654576721</v>
      </c>
      <c r="BA1303" s="7">
        <v>0.50651634542327884</v>
      </c>
      <c r="BU1303" t="b">
        <v>1</v>
      </c>
      <c r="BW1303">
        <v>1</v>
      </c>
      <c r="BX1303">
        <v>1</v>
      </c>
      <c r="BY1303">
        <v>136</v>
      </c>
      <c r="BZ1303">
        <v>3.79</v>
      </c>
      <c r="CA1303">
        <v>5.4572893340000004</v>
      </c>
    </row>
    <row r="1304" spans="40:79" x14ac:dyDescent="0.25">
      <c r="AN1304" t="str">
        <v>Kiribati</v>
      </c>
      <c r="AO1304" s="7">
        <v>64.900000000000006</v>
      </c>
      <c r="AP1304" s="7">
        <v>64.445755281634248</v>
      </c>
      <c r="AQ1304" s="7">
        <v>0.45424471836575719</v>
      </c>
      <c r="AR1304" s="7">
        <v>7.5630392202607512E-4</v>
      </c>
      <c r="AS1304" s="7">
        <v>7.4114619515869021E-2</v>
      </c>
      <c r="AT1304" s="7">
        <v>8.3150085077231767E-7</v>
      </c>
      <c r="AU1304" s="7">
        <v>-6.7873097450085795E-2</v>
      </c>
      <c r="AV1304" s="7">
        <v>0.12479589154592835</v>
      </c>
      <c r="AW1304" s="7">
        <v>0.2722400035187133</v>
      </c>
      <c r="AX1304" s="7">
        <v>0.45458852545046341</v>
      </c>
      <c r="AY1304" s="7" t="e">
        <v>#N/A</v>
      </c>
      <c r="AZ1304" s="7">
        <v>64.445755281634248</v>
      </c>
      <c r="BA1304" s="7">
        <v>0.45424471836575719</v>
      </c>
      <c r="BU1304" t="b">
        <v>1</v>
      </c>
      <c r="BW1304">
        <v>1</v>
      </c>
      <c r="BX1304">
        <v>1</v>
      </c>
      <c r="BY1304">
        <v>138</v>
      </c>
      <c r="BZ1304">
        <v>3.65</v>
      </c>
      <c r="CA1304">
        <v>37.171087819999997</v>
      </c>
    </row>
    <row r="1305" spans="40:79" x14ac:dyDescent="0.25">
      <c r="AN1305" t="str">
        <v>Kiribati</v>
      </c>
      <c r="AO1305" s="7">
        <v>64.8</v>
      </c>
      <c r="AP1305" s="7">
        <v>64.294383449530571</v>
      </c>
      <c r="AQ1305" s="7">
        <v>0.50561655046942633</v>
      </c>
      <c r="AR1305" s="7">
        <v>7.8417071348543701E-4</v>
      </c>
      <c r="AS1305" s="7">
        <v>8.249760378965898E-2</v>
      </c>
      <c r="AT1305" s="7">
        <v>1.0682280495312296E-6</v>
      </c>
      <c r="AU1305" s="7">
        <v>-6.7873097450085795E-2</v>
      </c>
      <c r="AV1305" s="7">
        <v>0.12532921155471466</v>
      </c>
      <c r="AW1305" s="7">
        <v>0.28722396102981901</v>
      </c>
      <c r="AX1305" s="7">
        <v>0.50601335132016423</v>
      </c>
      <c r="AY1305" s="7" t="e">
        <v>#N/A</v>
      </c>
      <c r="AZ1305" s="7">
        <v>64.294383449530571</v>
      </c>
      <c r="BA1305" s="7">
        <v>0.50561655046942633</v>
      </c>
      <c r="BU1305" t="b">
        <v>1</v>
      </c>
      <c r="BW1305">
        <v>1</v>
      </c>
      <c r="BX1305">
        <v>1</v>
      </c>
      <c r="BY1305">
        <v>139</v>
      </c>
      <c r="BZ1305">
        <v>3.58</v>
      </c>
      <c r="CA1305">
        <v>33.175296860000003</v>
      </c>
    </row>
    <row r="1306" spans="40:79" x14ac:dyDescent="0.25">
      <c r="AN1306" t="str">
        <v>Kiribati</v>
      </c>
      <c r="AO1306" s="7">
        <v>64.7</v>
      </c>
      <c r="AP1306" s="7">
        <v>64.252195066285623</v>
      </c>
      <c r="AQ1306" s="7">
        <v>0.44780493371438013</v>
      </c>
      <c r="AR1306" s="7">
        <v>7.8185518040525001E-4</v>
      </c>
      <c r="AS1306" s="7">
        <v>7.306483768708906E-2</v>
      </c>
      <c r="AT1306" s="7">
        <v>8.3543535360809332E-7</v>
      </c>
      <c r="AU1306" s="7">
        <v>-6.7873097450085795E-2</v>
      </c>
      <c r="AV1306" s="7">
        <v>0.12755809524230491</v>
      </c>
      <c r="AW1306" s="7">
        <v>0.27030508261423619</v>
      </c>
      <c r="AX1306" s="7">
        <v>0.4481553262778567</v>
      </c>
      <c r="AY1306" s="7" t="e">
        <v>#N/A</v>
      </c>
      <c r="AZ1306" s="7">
        <v>64.252195066285623</v>
      </c>
      <c r="BA1306" s="7">
        <v>0.44780493371438013</v>
      </c>
      <c r="BU1306" t="b">
        <v>1</v>
      </c>
      <c r="BW1306">
        <v>1</v>
      </c>
      <c r="BX1306">
        <v>1</v>
      </c>
      <c r="BY1306">
        <v>138</v>
      </c>
      <c r="BZ1306">
        <v>3.55</v>
      </c>
      <c r="CA1306">
        <v>396.62709749999999</v>
      </c>
    </row>
    <row r="1307" spans="40:79" x14ac:dyDescent="0.25">
      <c r="AN1307" t="str">
        <v>Kiribati</v>
      </c>
      <c r="AO1307" s="7">
        <v>64.599999999999994</v>
      </c>
      <c r="AP1307" s="7">
        <v>64.201824214952524</v>
      </c>
      <c r="AQ1307" s="7">
        <v>0.39817578504747075</v>
      </c>
      <c r="AR1307" s="7">
        <v>7.8547035091827992E-4</v>
      </c>
      <c r="AS1307" s="7">
        <v>6.4967354184429379E-2</v>
      </c>
      <c r="AT1307" s="7">
        <v>6.6357713378745619E-7</v>
      </c>
      <c r="AU1307" s="7">
        <v>-6.7873097450085795E-2</v>
      </c>
      <c r="AV1307" s="7">
        <v>0.13036220485062477</v>
      </c>
      <c r="AW1307" s="7">
        <v>0.25488694392696809</v>
      </c>
      <c r="AX1307" s="7">
        <v>0.39848878617418398</v>
      </c>
      <c r="AY1307" s="7" t="e">
        <v>#N/A</v>
      </c>
      <c r="AZ1307" s="7">
        <v>64.201824214952524</v>
      </c>
      <c r="BA1307" s="7">
        <v>0.39817578504747075</v>
      </c>
      <c r="BU1307" t="b">
        <v>1</v>
      </c>
      <c r="BW1307">
        <v>1</v>
      </c>
      <c r="BX1307">
        <v>1</v>
      </c>
      <c r="BY1307">
        <v>142</v>
      </c>
      <c r="BZ1307">
        <v>3.33</v>
      </c>
      <c r="CA1307">
        <v>235.70674170000001</v>
      </c>
    </row>
    <row r="1308" spans="40:79" x14ac:dyDescent="0.25">
      <c r="AN1308" t="str">
        <v>Kiribati</v>
      </c>
      <c r="AO1308" s="7">
        <v>64.3</v>
      </c>
      <c r="AP1308" s="7">
        <v>64.148127623345161</v>
      </c>
      <c r="AQ1308" s="7">
        <v>0.15187237665483622</v>
      </c>
      <c r="AR1308" s="7">
        <v>7.6682825541491773E-4</v>
      </c>
      <c r="AS1308" s="7">
        <v>2.4779644609395256E-2</v>
      </c>
      <c r="AT1308" s="7">
        <v>9.4243500007028156E-8</v>
      </c>
      <c r="AU1308" s="7">
        <v>-6.7873097450085795E-2</v>
      </c>
      <c r="AV1308" s="7">
        <v>0.13041772844187979</v>
      </c>
      <c r="AW1308" s="7">
        <v>0.1574155157835315</v>
      </c>
      <c r="AX1308" s="7">
        <v>0.15198892605784756</v>
      </c>
      <c r="AY1308" s="7" t="e">
        <v>#N/A</v>
      </c>
      <c r="AZ1308" s="7">
        <v>64.148127623345161</v>
      </c>
      <c r="BA1308" s="7">
        <v>0.15187237665483622</v>
      </c>
      <c r="BU1308" t="b">
        <v>1</v>
      </c>
      <c r="BW1308">
        <v>1</v>
      </c>
      <c r="BX1308">
        <v>1</v>
      </c>
      <c r="BY1308">
        <v>145</v>
      </c>
      <c r="BZ1308">
        <v>3.51</v>
      </c>
      <c r="CA1308">
        <v>31.765758380000001</v>
      </c>
    </row>
    <row r="1309" spans="40:79" x14ac:dyDescent="0.25">
      <c r="AN1309" t="str">
        <v>Kiribati</v>
      </c>
      <c r="AO1309" s="7">
        <v>64.099999999999994</v>
      </c>
      <c r="AP1309" s="7">
        <v>63.9323742515544</v>
      </c>
      <c r="AQ1309" s="7">
        <v>0.16762574844559452</v>
      </c>
      <c r="AR1309" s="7">
        <v>8.0195243844524461E-4</v>
      </c>
      <c r="AS1309" s="7">
        <v>2.7350460768684443E-2</v>
      </c>
      <c r="AT1309" s="7">
        <v>1.2007603136698367E-7</v>
      </c>
      <c r="AU1309" s="7">
        <v>-5.5935672175789056E-2</v>
      </c>
      <c r="AV1309" s="7">
        <v>0.13095245516751347</v>
      </c>
      <c r="AW1309" s="7">
        <v>0.16537974715388956</v>
      </c>
      <c r="AX1309" s="7">
        <v>0.16776028421459468</v>
      </c>
      <c r="AY1309" s="7" t="e">
        <v>#N/A</v>
      </c>
      <c r="AZ1309" s="7">
        <v>63.9323742515544</v>
      </c>
      <c r="BA1309" s="7">
        <v>0.16762574844559452</v>
      </c>
      <c r="BU1309" t="b">
        <v>1</v>
      </c>
      <c r="BW1309">
        <v>1</v>
      </c>
      <c r="BX1309">
        <v>1</v>
      </c>
      <c r="BY1309">
        <v>148</v>
      </c>
      <c r="BZ1309">
        <v>3.64</v>
      </c>
      <c r="CA1309">
        <v>25.623492379999998</v>
      </c>
    </row>
    <row r="1310" spans="40:79" x14ac:dyDescent="0.25">
      <c r="AN1310" t="str">
        <v>Kuwait</v>
      </c>
      <c r="AO1310" s="7">
        <v>74.599999999999994</v>
      </c>
      <c r="AP1310" s="7">
        <v>71.476852949554569</v>
      </c>
      <c r="AQ1310" s="7">
        <v>3.1231470504454251</v>
      </c>
      <c r="AR1310" s="7">
        <v>1.6432822451252741E-3</v>
      </c>
      <c r="AS1310" s="7">
        <v>0.50979933707331826</v>
      </c>
      <c r="AT1310" s="7">
        <v>8.5556881581186963E-5</v>
      </c>
      <c r="AU1310" s="7">
        <v>-5.5935672175789056E-2</v>
      </c>
      <c r="AV1310" s="7">
        <v>0.1318618087284838</v>
      </c>
      <c r="AW1310" s="7">
        <v>0.71400233688225301</v>
      </c>
      <c r="AX1310" s="7">
        <v>3.1282877100970712</v>
      </c>
      <c r="AY1310" s="7" t="e">
        <v>#N/A</v>
      </c>
      <c r="AZ1310" s="7">
        <v>71.476852949554569</v>
      </c>
      <c r="BA1310" s="7">
        <v>3.1231470504454251</v>
      </c>
      <c r="BU1310" t="b">
        <v>1</v>
      </c>
      <c r="BW1310">
        <v>1</v>
      </c>
      <c r="BX1310">
        <v>1</v>
      </c>
      <c r="BY1310">
        <v>15</v>
      </c>
      <c r="BZ1310">
        <v>3.63</v>
      </c>
      <c r="CA1310">
        <v>194.092569</v>
      </c>
    </row>
    <row r="1311" spans="40:79" x14ac:dyDescent="0.25">
      <c r="AN1311" t="str">
        <v>Kuwait</v>
      </c>
      <c r="AO1311" s="7">
        <v>74.5</v>
      </c>
      <c r="AP1311" s="7">
        <v>71.622722861944538</v>
      </c>
      <c r="AQ1311" s="7">
        <v>2.8772771380554616</v>
      </c>
      <c r="AR1311" s="7">
        <v>1.8003437912033672E-3</v>
      </c>
      <c r="AS1311" s="7">
        <v>0.46970230625975901</v>
      </c>
      <c r="AT1311" s="7">
        <v>7.95817362875779E-5</v>
      </c>
      <c r="AU1311" s="7">
        <v>-5.5935672175789056E-2</v>
      </c>
      <c r="AV1311" s="7">
        <v>0.13283439582227757</v>
      </c>
      <c r="AW1311" s="7">
        <v>0.68534831017502262</v>
      </c>
      <c r="AX1311" s="7">
        <v>2.8824665688460351</v>
      </c>
      <c r="AY1311" s="7" t="e">
        <v>#N/A</v>
      </c>
      <c r="AZ1311" s="7">
        <v>71.622722861944538</v>
      </c>
      <c r="BA1311" s="7">
        <v>2.8772771380554616</v>
      </c>
      <c r="BU1311" t="b">
        <v>1</v>
      </c>
      <c r="BW1311">
        <v>1</v>
      </c>
      <c r="BX1311">
        <v>1</v>
      </c>
      <c r="BY1311">
        <v>161</v>
      </c>
      <c r="BZ1311">
        <v>3.59</v>
      </c>
      <c r="CA1311">
        <v>16.97511622</v>
      </c>
    </row>
    <row r="1312" spans="40:79" x14ac:dyDescent="0.25">
      <c r="AN1312" t="str">
        <v>Kuwait</v>
      </c>
      <c r="AO1312" s="7">
        <v>74.3</v>
      </c>
      <c r="AP1312" s="7">
        <v>71.679225809412529</v>
      </c>
      <c r="AQ1312" s="7">
        <v>2.6207741905874684</v>
      </c>
      <c r="AR1312" s="7">
        <v>1.8908061218038635E-3</v>
      </c>
      <c r="AS1312" s="7">
        <v>0.42784876307629899</v>
      </c>
      <c r="AT1312" s="7">
        <v>6.9355275451398347E-5</v>
      </c>
      <c r="AU1312" s="7">
        <v>-5.5935672175789056E-2</v>
      </c>
      <c r="AV1312" s="7">
        <v>0.13500745605523692</v>
      </c>
      <c r="AW1312" s="7">
        <v>0.6541014929476151</v>
      </c>
      <c r="AX1312" s="7">
        <v>2.6257389538757154</v>
      </c>
      <c r="AY1312" s="7" t="e">
        <v>#N/A</v>
      </c>
      <c r="AZ1312" s="7">
        <v>71.679225809412529</v>
      </c>
      <c r="BA1312" s="7">
        <v>2.6207741905874684</v>
      </c>
      <c r="BU1312" t="b">
        <v>1</v>
      </c>
      <c r="BW1312">
        <v>1</v>
      </c>
      <c r="BX1312">
        <v>1</v>
      </c>
      <c r="BY1312">
        <v>165</v>
      </c>
      <c r="BZ1312">
        <v>3.67</v>
      </c>
      <c r="CA1312">
        <v>192.3226305</v>
      </c>
    </row>
    <row r="1313" spans="40:79" x14ac:dyDescent="0.25">
      <c r="AN1313" t="str">
        <v>Kuwait</v>
      </c>
      <c r="AO1313" s="7">
        <v>74.2</v>
      </c>
      <c r="AP1313" s="7">
        <v>71.533195283275873</v>
      </c>
      <c r="AQ1313" s="7">
        <v>2.6668047167241298</v>
      </c>
      <c r="AR1313" s="7">
        <v>1.7851548276054954E-3</v>
      </c>
      <c r="AS1313" s="7">
        <v>0.43534033593542626</v>
      </c>
      <c r="AT1313" s="7">
        <v>6.7785948324839828E-5</v>
      </c>
      <c r="AU1313" s="7">
        <v>-5.5935672175789056E-2</v>
      </c>
      <c r="AV1313" s="7">
        <v>0.13584419858038008</v>
      </c>
      <c r="AW1313" s="7">
        <v>0.65980325547501373</v>
      </c>
      <c r="AX1313" s="7">
        <v>2.6715738897507233</v>
      </c>
      <c r="AY1313" s="7" t="e">
        <v>#N/A</v>
      </c>
      <c r="AZ1313" s="7">
        <v>71.533195283275873</v>
      </c>
      <c r="BA1313" s="7">
        <v>2.6668047167241298</v>
      </c>
      <c r="BU1313" t="b">
        <v>1</v>
      </c>
      <c r="BW1313">
        <v>1</v>
      </c>
      <c r="BX1313">
        <v>1</v>
      </c>
      <c r="BY1313">
        <v>166</v>
      </c>
      <c r="BZ1313">
        <v>3.48</v>
      </c>
      <c r="CA1313">
        <v>155.5884677</v>
      </c>
    </row>
    <row r="1314" spans="40:79" x14ac:dyDescent="0.25">
      <c r="AN1314" t="str">
        <v>Kuwait</v>
      </c>
      <c r="AO1314" s="7">
        <v>74</v>
      </c>
      <c r="AP1314" s="7">
        <v>71.011946004824424</v>
      </c>
      <c r="AQ1314" s="7">
        <v>2.9880539951755765</v>
      </c>
      <c r="AR1314" s="7">
        <v>1.4236026119162349E-3</v>
      </c>
      <c r="AS1314" s="7">
        <v>0.48769409626234106</v>
      </c>
      <c r="AT1314" s="7">
        <v>6.7816047085258641E-5</v>
      </c>
      <c r="AU1314" s="7">
        <v>-5.5935672175789056E-2</v>
      </c>
      <c r="AV1314" s="7">
        <v>0.13670002222469863</v>
      </c>
      <c r="AW1314" s="7">
        <v>0.69835098357655445</v>
      </c>
      <c r="AX1314" s="7">
        <v>2.9923138610037747</v>
      </c>
      <c r="AY1314" s="7" t="e">
        <v>#N/A</v>
      </c>
      <c r="AZ1314" s="7">
        <v>71.011946004824424</v>
      </c>
      <c r="BA1314" s="7">
        <v>2.9880539951755765</v>
      </c>
      <c r="BU1314" t="b">
        <v>1</v>
      </c>
      <c r="BW1314">
        <v>1</v>
      </c>
      <c r="BX1314">
        <v>1</v>
      </c>
      <c r="BY1314">
        <v>167</v>
      </c>
      <c r="BZ1314">
        <v>3.76</v>
      </c>
      <c r="CA1314">
        <v>211.1143318</v>
      </c>
    </row>
    <row r="1315" spans="40:79" x14ac:dyDescent="0.25">
      <c r="AN1315" t="str">
        <v>Kuwait</v>
      </c>
      <c r="AO1315" s="7">
        <v>73.900000000000006</v>
      </c>
      <c r="AP1315" s="7">
        <v>71.606842737184039</v>
      </c>
      <c r="AQ1315" s="7">
        <v>2.2931572628159671</v>
      </c>
      <c r="AR1315" s="7">
        <v>1.8806693898971152E-3</v>
      </c>
      <c r="AS1315" s="7">
        <v>0.37436247650738713</v>
      </c>
      <c r="AT1315" s="7">
        <v>5.2813458482339521E-5</v>
      </c>
      <c r="AU1315" s="7">
        <v>-5.5935672175789056E-2</v>
      </c>
      <c r="AV1315" s="7">
        <v>0.13834869049641732</v>
      </c>
      <c r="AW1315" s="7">
        <v>0.61185167851971045</v>
      </c>
      <c r="AX1315" s="7">
        <v>2.2974780594763846</v>
      </c>
      <c r="AY1315" s="7" t="e">
        <v>#N/A</v>
      </c>
      <c r="AZ1315" s="7">
        <v>71.606842737184039</v>
      </c>
      <c r="BA1315" s="7">
        <v>2.2931572628159671</v>
      </c>
      <c r="BU1315" t="b">
        <v>1</v>
      </c>
      <c r="BW1315">
        <v>1</v>
      </c>
      <c r="BX1315">
        <v>1</v>
      </c>
      <c r="BY1315">
        <v>171</v>
      </c>
      <c r="BZ1315">
        <v>3.89</v>
      </c>
      <c r="CA1315">
        <v>160.23824160000001</v>
      </c>
    </row>
    <row r="1316" spans="40:79" x14ac:dyDescent="0.25">
      <c r="AN1316" t="str">
        <v>Kuwait</v>
      </c>
      <c r="AO1316" s="7">
        <v>73.8</v>
      </c>
      <c r="AP1316" s="7">
        <v>70.972805211645849</v>
      </c>
      <c r="AQ1316" s="7">
        <v>2.8271947883541486</v>
      </c>
      <c r="AR1316" s="7">
        <v>1.4362022039722928E-3</v>
      </c>
      <c r="AS1316" s="7">
        <v>0.4614424331533763</v>
      </c>
      <c r="AT1316" s="7">
        <v>6.1249821160570811E-5</v>
      </c>
      <c r="AU1316" s="7">
        <v>-5.5935672175789056E-2</v>
      </c>
      <c r="AV1316" s="7">
        <v>0.14152787046605764</v>
      </c>
      <c r="AW1316" s="7">
        <v>0.67929554183240182</v>
      </c>
      <c r="AX1316" s="7">
        <v>2.8312610517166452</v>
      </c>
      <c r="AY1316" s="7" t="e">
        <v>#N/A</v>
      </c>
      <c r="AZ1316" s="7">
        <v>70.972805211645849</v>
      </c>
      <c r="BA1316" s="7">
        <v>2.8271947883541486</v>
      </c>
      <c r="BU1316" t="b">
        <v>1</v>
      </c>
      <c r="BW1316">
        <v>1</v>
      </c>
      <c r="BX1316">
        <v>1</v>
      </c>
      <c r="BY1316">
        <v>171</v>
      </c>
      <c r="BZ1316">
        <v>3.46</v>
      </c>
      <c r="CA1316">
        <v>24.827628539999999</v>
      </c>
    </row>
    <row r="1317" spans="40:79" x14ac:dyDescent="0.25">
      <c r="AN1317" t="str">
        <v>Kuwait</v>
      </c>
      <c r="AO1317" s="7">
        <v>73.7</v>
      </c>
      <c r="AP1317" s="7">
        <v>71.219417786601284</v>
      </c>
      <c r="AQ1317" s="7">
        <v>2.4805822133987192</v>
      </c>
      <c r="AR1317" s="7">
        <v>1.6452273531031099E-3</v>
      </c>
      <c r="AS1317" s="7">
        <v>0.40491221816895351</v>
      </c>
      <c r="AT1317" s="7">
        <v>5.4037193108978526E-5</v>
      </c>
      <c r="AU1317" s="7">
        <v>-5.5935672175789056E-2</v>
      </c>
      <c r="AV1317" s="7">
        <v>0.14316787210882193</v>
      </c>
      <c r="AW1317" s="7">
        <v>0.63632713141037256</v>
      </c>
      <c r="AX1317" s="7">
        <v>2.4846700605457657</v>
      </c>
      <c r="AY1317" s="7" t="e">
        <v>#N/A</v>
      </c>
      <c r="AZ1317" s="7">
        <v>71.219417786601284</v>
      </c>
      <c r="BA1317" s="7">
        <v>2.4805822133987192</v>
      </c>
      <c r="BU1317" t="b">
        <v>0</v>
      </c>
      <c r="BW1317">
        <v>1</v>
      </c>
      <c r="BX1317">
        <v>0</v>
      </c>
      <c r="BY1317">
        <v>55</v>
      </c>
      <c r="BZ1317">
        <v>0</v>
      </c>
      <c r="CA1317">
        <v>0</v>
      </c>
    </row>
    <row r="1318" spans="40:79" x14ac:dyDescent="0.25">
      <c r="AN1318" t="str">
        <v>Kuwait</v>
      </c>
      <c r="AO1318" s="7">
        <v>73.599999999999994</v>
      </c>
      <c r="AP1318" s="7">
        <v>71.143617455394477</v>
      </c>
      <c r="AQ1318" s="7">
        <v>2.4563825446055176</v>
      </c>
      <c r="AR1318" s="7">
        <v>1.5958670292451924E-3</v>
      </c>
      <c r="AS1318" s="7">
        <v>0.40095212830646443</v>
      </c>
      <c r="AT1318" s="7">
        <v>5.1393166168879513E-5</v>
      </c>
      <c r="AU1318" s="7">
        <v>-5.5935672175789056E-2</v>
      </c>
      <c r="AV1318" s="7">
        <v>0.14331247770459002</v>
      </c>
      <c r="AW1318" s="7">
        <v>0.63320780815342481</v>
      </c>
      <c r="AX1318" s="7">
        <v>2.46030887041357</v>
      </c>
      <c r="AY1318" s="7" t="e">
        <v>#N/A</v>
      </c>
      <c r="AZ1318" s="7">
        <v>71.143617455394477</v>
      </c>
      <c r="BA1318" s="7">
        <v>2.4563825446055176</v>
      </c>
      <c r="BU1318" t="b">
        <v>1</v>
      </c>
      <c r="BW1318">
        <v>1</v>
      </c>
      <c r="BX1318">
        <v>0</v>
      </c>
      <c r="BY1318">
        <v>57</v>
      </c>
      <c r="BZ1318">
        <v>0.01</v>
      </c>
      <c r="CA1318">
        <v>88.833622430000005</v>
      </c>
    </row>
    <row r="1319" spans="40:79" x14ac:dyDescent="0.25">
      <c r="AN1319" t="str">
        <v>Kuwait</v>
      </c>
      <c r="AO1319" s="7">
        <v>73.599999999999994</v>
      </c>
      <c r="AP1319" s="7">
        <v>73.346356100360907</v>
      </c>
      <c r="AQ1319" s="7">
        <v>0.25364389963908707</v>
      </c>
      <c r="AR1319" s="7">
        <v>1.6651055706844073E-3</v>
      </c>
      <c r="AS1319" s="7">
        <v>4.1403399553534941E-2</v>
      </c>
      <c r="AT1319" s="7">
        <v>5.7183077103025178E-7</v>
      </c>
      <c r="AU1319" s="7">
        <v>-5.5935672175789056E-2</v>
      </c>
      <c r="AV1319" s="7">
        <v>0.14363076165535368</v>
      </c>
      <c r="AW1319" s="7">
        <v>0.20347825326932345</v>
      </c>
      <c r="AX1319" s="7">
        <v>0.25406694792941115</v>
      </c>
      <c r="AY1319" s="7" t="e">
        <v>#N/A</v>
      </c>
      <c r="AZ1319" s="7">
        <v>73.346356100360907</v>
      </c>
      <c r="BA1319" s="7">
        <v>0.25364389963908707</v>
      </c>
      <c r="BU1319" t="b">
        <v>1</v>
      </c>
      <c r="BW1319">
        <v>1</v>
      </c>
      <c r="BX1319">
        <v>0</v>
      </c>
      <c r="BY1319">
        <v>56</v>
      </c>
      <c r="BZ1319">
        <v>7.55</v>
      </c>
      <c r="CA1319">
        <v>94.434286150000005</v>
      </c>
    </row>
    <row r="1320" spans="40:79" x14ac:dyDescent="0.25">
      <c r="AN1320" t="str">
        <v>Kuwait</v>
      </c>
      <c r="AO1320" s="7">
        <v>73.5</v>
      </c>
      <c r="AP1320" s="7">
        <v>70.624111721382434</v>
      </c>
      <c r="AQ1320" s="7">
        <v>2.8758882786175661</v>
      </c>
      <c r="AR1320" s="7">
        <v>1.3033239987568417E-3</v>
      </c>
      <c r="AS1320" s="7">
        <v>0.46935874519906018</v>
      </c>
      <c r="AT1320" s="7">
        <v>5.7498777588165038E-5</v>
      </c>
      <c r="AU1320" s="7">
        <v>-5.5935672175789056E-2</v>
      </c>
      <c r="AV1320" s="7">
        <v>0.1436572501508987</v>
      </c>
      <c r="AW1320" s="7">
        <v>0.68509761727731922</v>
      </c>
      <c r="AX1320" s="7">
        <v>2.8796413843415922</v>
      </c>
      <c r="AY1320" s="7" t="e">
        <v>#N/A</v>
      </c>
      <c r="AZ1320" s="7">
        <v>70.624111721382434</v>
      </c>
      <c r="BA1320" s="7">
        <v>2.8758882786175661</v>
      </c>
      <c r="BU1320" t="b">
        <v>1</v>
      </c>
      <c r="BW1320">
        <v>1</v>
      </c>
      <c r="BX1320">
        <v>0</v>
      </c>
      <c r="BY1320">
        <v>58</v>
      </c>
      <c r="BZ1320">
        <v>7.39</v>
      </c>
      <c r="CA1320">
        <v>121.5869163</v>
      </c>
    </row>
    <row r="1321" spans="40:79" x14ac:dyDescent="0.25">
      <c r="AN1321" t="str">
        <v>Kuwait</v>
      </c>
      <c r="AO1321" s="7">
        <v>73.400000000000006</v>
      </c>
      <c r="AP1321" s="7">
        <v>69.580125346465849</v>
      </c>
      <c r="AQ1321" s="7">
        <v>3.819874653534157</v>
      </c>
      <c r="AR1321" s="7">
        <v>1.0784043058222484E-3</v>
      </c>
      <c r="AS1321" s="7">
        <v>0.62335165457684916</v>
      </c>
      <c r="AT1321" s="7">
        <v>8.3897001593770526E-5</v>
      </c>
      <c r="AU1321" s="7">
        <v>-5.5935672175789056E-2</v>
      </c>
      <c r="AV1321" s="7">
        <v>0.1448538752254884</v>
      </c>
      <c r="AW1321" s="7">
        <v>0.78952622158915609</v>
      </c>
      <c r="AX1321" s="7">
        <v>3.8239984699496086</v>
      </c>
      <c r="AY1321" s="7" t="e">
        <v>#N/A</v>
      </c>
      <c r="AZ1321" s="7">
        <v>69.580125346465849</v>
      </c>
      <c r="BA1321" s="7">
        <v>3.819874653534157</v>
      </c>
      <c r="BU1321" t="b">
        <v>1</v>
      </c>
      <c r="BW1321">
        <v>1</v>
      </c>
      <c r="BX1321">
        <v>0</v>
      </c>
      <c r="BY1321">
        <v>64</v>
      </c>
      <c r="BZ1321">
        <v>7.39</v>
      </c>
      <c r="CA1321">
        <v>9498.7290620000003</v>
      </c>
    </row>
    <row r="1322" spans="40:79" x14ac:dyDescent="0.25">
      <c r="AN1322" t="str">
        <v>Kuwait</v>
      </c>
      <c r="AO1322" s="7">
        <v>73.3</v>
      </c>
      <c r="AP1322" s="7">
        <v>70.169219474734618</v>
      </c>
      <c r="AQ1322" s="7">
        <v>3.1307805252653793</v>
      </c>
      <c r="AR1322" s="7">
        <v>1.1597053216063332E-3</v>
      </c>
      <c r="AS1322" s="7">
        <v>0.51092164551363151</v>
      </c>
      <c r="AT1322" s="7">
        <v>6.0616407808662907E-5</v>
      </c>
      <c r="AU1322" s="7">
        <v>-5.5935672175789056E-2</v>
      </c>
      <c r="AV1322" s="7">
        <v>0.14518548648481883</v>
      </c>
      <c r="AW1322" s="7">
        <v>0.7147878325164968</v>
      </c>
      <c r="AX1322" s="7">
        <v>3.1344155236282565</v>
      </c>
      <c r="AY1322" s="7" t="e">
        <v>#N/A</v>
      </c>
      <c r="AZ1322" s="7">
        <v>70.169219474734618</v>
      </c>
      <c r="BA1322" s="7">
        <v>3.1307805252653793</v>
      </c>
      <c r="BU1322" t="b">
        <v>1</v>
      </c>
      <c r="BW1322">
        <v>1</v>
      </c>
      <c r="BX1322">
        <v>0</v>
      </c>
      <c r="BY1322">
        <v>62</v>
      </c>
      <c r="BZ1322">
        <v>6.9</v>
      </c>
      <c r="CA1322">
        <v>863.00614910000002</v>
      </c>
    </row>
    <row r="1323" spans="40:79" x14ac:dyDescent="0.25">
      <c r="AN1323" t="str">
        <v>Kuwait</v>
      </c>
      <c r="AO1323" s="7">
        <v>73.2</v>
      </c>
      <c r="AP1323" s="7">
        <v>69.455938609270859</v>
      </c>
      <c r="AQ1323" s="7">
        <v>3.7440613907291436</v>
      </c>
      <c r="AR1323" s="7">
        <v>1.07590199958861E-3</v>
      </c>
      <c r="AS1323" s="7">
        <v>0.61097919467523354</v>
      </c>
      <c r="AT1323" s="7">
        <v>8.0412407271119256E-5</v>
      </c>
      <c r="AU1323" s="7">
        <v>-5.5935672175789056E-2</v>
      </c>
      <c r="AV1323" s="7">
        <v>0.1452929359388814</v>
      </c>
      <c r="AW1323" s="7">
        <v>0.78165158138088198</v>
      </c>
      <c r="AX1323" s="7">
        <v>3.7480939725288334</v>
      </c>
      <c r="AY1323" s="7" t="e">
        <v>#N/A</v>
      </c>
      <c r="AZ1323" s="7">
        <v>69.455938609270859</v>
      </c>
      <c r="BA1323" s="7">
        <v>3.7440613907291436</v>
      </c>
      <c r="BU1323" t="b">
        <v>1</v>
      </c>
      <c r="BW1323">
        <v>1</v>
      </c>
      <c r="BX1323">
        <v>0</v>
      </c>
      <c r="BY1323">
        <v>64</v>
      </c>
      <c r="BZ1323">
        <v>7.09</v>
      </c>
      <c r="CA1323">
        <v>899.17852849999997</v>
      </c>
    </row>
    <row r="1324" spans="40:79" x14ac:dyDescent="0.25">
      <c r="AN1324" t="str">
        <v>Kuwait</v>
      </c>
      <c r="AO1324" s="7">
        <v>73.2</v>
      </c>
      <c r="AP1324" s="7">
        <v>69.928167545055373</v>
      </c>
      <c r="AQ1324" s="7">
        <v>3.2718324549446294</v>
      </c>
      <c r="AR1324" s="7">
        <v>1.1088981877307954E-3</v>
      </c>
      <c r="AS1324" s="7">
        <v>0.53392676193010613</v>
      </c>
      <c r="AT1324" s="7">
        <v>6.3294635603358961E-5</v>
      </c>
      <c r="AU1324" s="7">
        <v>-5.5935672175789056E-2</v>
      </c>
      <c r="AV1324" s="7">
        <v>0.14536062924553347</v>
      </c>
      <c r="AW1324" s="7">
        <v>0.73070292317063168</v>
      </c>
      <c r="AX1324" s="7">
        <v>3.2754646117165382</v>
      </c>
      <c r="AY1324" s="7" t="e">
        <v>#N/A</v>
      </c>
      <c r="AZ1324" s="7">
        <v>69.928167545055373</v>
      </c>
      <c r="BA1324" s="7">
        <v>3.2718324549446294</v>
      </c>
      <c r="BU1324" t="b">
        <v>1</v>
      </c>
      <c r="BW1324">
        <v>1</v>
      </c>
      <c r="BX1324">
        <v>0</v>
      </c>
      <c r="BY1324">
        <v>66</v>
      </c>
      <c r="BZ1324">
        <v>7.11</v>
      </c>
      <c r="CA1324">
        <v>7313.1754179999998</v>
      </c>
    </row>
    <row r="1325" spans="40:79" x14ac:dyDescent="0.25">
      <c r="AN1325" t="str">
        <v>Kyrgyzstan</v>
      </c>
      <c r="AO1325" s="7">
        <v>78</v>
      </c>
      <c r="AP1325" s="7">
        <v>72.845469019380189</v>
      </c>
      <c r="AQ1325" s="7">
        <v>5.1545309806198105</v>
      </c>
      <c r="AR1325" s="7">
        <v>1.6135745481608605E-3</v>
      </c>
      <c r="AS1325" s="7">
        <v>0.84137484992928357</v>
      </c>
      <c r="AT1325" s="7">
        <v>2.288228630627901E-4</v>
      </c>
      <c r="AU1325" s="7">
        <v>-4.1254211584277237E-2</v>
      </c>
      <c r="AV1325" s="7">
        <v>0.14902573081208159</v>
      </c>
      <c r="AW1325" s="7">
        <v>0.91726487446608551</v>
      </c>
      <c r="AX1325" s="7">
        <v>5.1628616427622482</v>
      </c>
      <c r="AY1325" s="7" t="e">
        <v>#N/A</v>
      </c>
      <c r="AZ1325" s="7">
        <v>72.845469019380189</v>
      </c>
      <c r="BA1325" s="7">
        <v>5.1545309806198105</v>
      </c>
      <c r="BU1325" t="b">
        <v>1</v>
      </c>
      <c r="BW1325">
        <v>1</v>
      </c>
      <c r="BX1325">
        <v>0</v>
      </c>
      <c r="BY1325">
        <v>67</v>
      </c>
      <c r="BZ1325">
        <v>7.29</v>
      </c>
      <c r="CA1325">
        <v>6599.9952389999999</v>
      </c>
    </row>
    <row r="1326" spans="40:79" x14ac:dyDescent="0.25">
      <c r="AN1326" t="str">
        <v>Kyrgyzstan</v>
      </c>
      <c r="AO1326" s="7">
        <v>77</v>
      </c>
      <c r="AP1326" s="7">
        <v>65.883945649866362</v>
      </c>
      <c r="AQ1326" s="7">
        <v>11.116054350133638</v>
      </c>
      <c r="AR1326" s="7">
        <v>8.7157682940284577E-4</v>
      </c>
      <c r="AS1326" s="7">
        <v>1.8138013055734059</v>
      </c>
      <c r="AT1326" s="7">
        <v>5.7397605925711757E-4</v>
      </c>
      <c r="AU1326" s="7">
        <v>-4.1254211584277237E-2</v>
      </c>
      <c r="AV1326" s="7">
        <v>0.14905987460194853</v>
      </c>
      <c r="AW1326" s="7">
        <v>1.3467744078253812</v>
      </c>
      <c r="AX1326" s="7">
        <v>11.125751297173954</v>
      </c>
      <c r="AY1326" s="7" t="e">
        <v>#N/A</v>
      </c>
      <c r="AZ1326" s="7">
        <v>65.883945649866362</v>
      </c>
      <c r="BA1326" s="7">
        <v>11.116054350133638</v>
      </c>
      <c r="BU1326" t="b">
        <v>1</v>
      </c>
      <c r="BW1326">
        <v>1</v>
      </c>
      <c r="BX1326">
        <v>0</v>
      </c>
      <c r="BY1326">
        <v>68</v>
      </c>
      <c r="BZ1326">
        <v>7.49</v>
      </c>
      <c r="CA1326">
        <v>6502.136974</v>
      </c>
    </row>
    <row r="1327" spans="40:79" x14ac:dyDescent="0.25">
      <c r="AN1327" t="str">
        <v>Kyrgyzstan</v>
      </c>
      <c r="AO1327" s="7">
        <v>69.900000000000006</v>
      </c>
      <c r="AP1327" s="7">
        <v>72.801128106198561</v>
      </c>
      <c r="AQ1327" s="7">
        <v>-2.9011281061985557</v>
      </c>
      <c r="AR1327" s="7">
        <v>1.6047562716633365E-3</v>
      </c>
      <c r="AS1327" s="7">
        <v>-0.47354947606445863</v>
      </c>
      <c r="AT1327" s="7">
        <v>7.2088716764185431E-5</v>
      </c>
      <c r="AU1327" s="7">
        <v>-4.1254211584277237E-2</v>
      </c>
      <c r="AV1327" s="7">
        <v>0.14912958127015177</v>
      </c>
      <c r="AW1327" s="7">
        <v>0.68814931233305654</v>
      </c>
      <c r="AX1327" s="7">
        <v>-2.9057911928394087</v>
      </c>
      <c r="AY1327" s="7" t="e">
        <v>#N/A</v>
      </c>
      <c r="AZ1327" s="7">
        <v>72.801128106198561</v>
      </c>
      <c r="BA1327" s="7">
        <v>-2.9011281061985557</v>
      </c>
      <c r="BU1327" t="b">
        <v>1</v>
      </c>
      <c r="BW1327">
        <v>1</v>
      </c>
      <c r="BX1327">
        <v>0</v>
      </c>
      <c r="BY1327">
        <v>69</v>
      </c>
      <c r="BZ1327">
        <v>7.99</v>
      </c>
      <c r="CA1327">
        <v>6799.6644230000002</v>
      </c>
    </row>
    <row r="1328" spans="40:79" x14ac:dyDescent="0.25">
      <c r="AN1328" t="str">
        <v>Kyrgyzstan</v>
      </c>
      <c r="AO1328" s="7">
        <v>69.400000000000006</v>
      </c>
      <c r="AP1328" s="7">
        <v>66.498764488464886</v>
      </c>
      <c r="AQ1328" s="7">
        <v>2.9012355115351198</v>
      </c>
      <c r="AR1328" s="7">
        <v>4.5877905981652666E-4</v>
      </c>
      <c r="AS1328" s="7">
        <v>0.47329545687435315</v>
      </c>
      <c r="AT1328" s="7">
        <v>2.0563524130401874E-5</v>
      </c>
      <c r="AU1328" s="7">
        <v>-4.1254211584277237E-2</v>
      </c>
      <c r="AV1328" s="7">
        <v>0.14930162399746577</v>
      </c>
      <c r="AW1328" s="7">
        <v>0.68796472066113479</v>
      </c>
      <c r="AX1328" s="7">
        <v>2.9025671485625915</v>
      </c>
      <c r="AY1328" s="7" t="e">
        <v>#N/A</v>
      </c>
      <c r="AZ1328" s="7">
        <v>66.498764488464886</v>
      </c>
      <c r="BA1328" s="7">
        <v>2.9012355115351198</v>
      </c>
      <c r="BU1328" t="b">
        <v>1</v>
      </c>
      <c r="BW1328">
        <v>1</v>
      </c>
      <c r="BX1328">
        <v>0</v>
      </c>
      <c r="BY1328">
        <v>68</v>
      </c>
      <c r="BZ1328">
        <v>7.7</v>
      </c>
      <c r="CA1328">
        <v>6746.2812990000002</v>
      </c>
    </row>
    <row r="1329" spans="40:79" x14ac:dyDescent="0.25">
      <c r="AN1329" t="str">
        <v>Kyrgyzstan</v>
      </c>
      <c r="AO1329" s="7">
        <v>68.8</v>
      </c>
      <c r="AP1329" s="7">
        <v>65.80319322244948</v>
      </c>
      <c r="AQ1329" s="7">
        <v>2.9968067775505176</v>
      </c>
      <c r="AR1329" s="7">
        <v>4.800867387109062E-4</v>
      </c>
      <c r="AS1329" s="7">
        <v>0.48889176546438651</v>
      </c>
      <c r="AT1329" s="7">
        <v>2.2960624665291529E-5</v>
      </c>
      <c r="AU1329" s="7">
        <v>-4.1254211584277237E-2</v>
      </c>
      <c r="AV1329" s="7">
        <v>0.14951395158872915</v>
      </c>
      <c r="AW1329" s="7">
        <v>0.69920795580741679</v>
      </c>
      <c r="AX1329" s="7">
        <v>2.9982461957885063</v>
      </c>
      <c r="AY1329" s="7" t="e">
        <v>#N/A</v>
      </c>
      <c r="AZ1329" s="7">
        <v>65.80319322244948</v>
      </c>
      <c r="BA1329" s="7">
        <v>2.9968067775505176</v>
      </c>
      <c r="BU1329" t="b">
        <v>1</v>
      </c>
      <c r="BW1329">
        <v>1</v>
      </c>
      <c r="BX1329">
        <v>0</v>
      </c>
      <c r="BY1329">
        <v>7</v>
      </c>
      <c r="BZ1329">
        <v>7.83</v>
      </c>
      <c r="CA1329">
        <v>578.72542729999998</v>
      </c>
    </row>
    <row r="1330" spans="40:79" x14ac:dyDescent="0.25">
      <c r="AN1330" t="str">
        <v>Kyrgyzstan</v>
      </c>
      <c r="AO1330" s="7">
        <v>68.5</v>
      </c>
      <c r="AP1330" s="7">
        <v>73.56740446851181</v>
      </c>
      <c r="AQ1330" s="7">
        <v>-5.0674044685118105</v>
      </c>
      <c r="AR1330" s="7">
        <v>1.2059209764624355E-3</v>
      </c>
      <c r="AS1330" s="7">
        <v>-0.82698435978663176</v>
      </c>
      <c r="AT1330" s="7">
        <v>1.6514577914749764E-4</v>
      </c>
      <c r="AU1330" s="7">
        <v>-4.1254211584277237E-2</v>
      </c>
      <c r="AV1330" s="7">
        <v>0.15038583994347132</v>
      </c>
      <c r="AW1330" s="7">
        <v>0.90938680427342455</v>
      </c>
      <c r="AX1330" s="7">
        <v>-5.0735227360037163</v>
      </c>
      <c r="AY1330" s="7" t="e">
        <v>#N/A</v>
      </c>
      <c r="AZ1330" s="7">
        <v>73.56740446851181</v>
      </c>
      <c r="BA1330" s="7">
        <v>-5.0674044685118105</v>
      </c>
      <c r="BU1330" t="b">
        <v>1</v>
      </c>
      <c r="BW1330">
        <v>1</v>
      </c>
      <c r="BX1330">
        <v>0</v>
      </c>
      <c r="BY1330">
        <v>7</v>
      </c>
      <c r="BZ1330">
        <v>7.87</v>
      </c>
      <c r="CA1330">
        <v>5250.2491879999998</v>
      </c>
    </row>
    <row r="1331" spans="40:79" x14ac:dyDescent="0.25">
      <c r="AN1331" t="str">
        <v>Kyrgyzstan</v>
      </c>
      <c r="AO1331" s="7">
        <v>67.599999999999994</v>
      </c>
      <c r="AP1331" s="7">
        <v>64.929485432083055</v>
      </c>
      <c r="AQ1331" s="7">
        <v>2.6705145679169391</v>
      </c>
      <c r="AR1331" s="7">
        <v>5.1264118207839662E-4</v>
      </c>
      <c r="AS1331" s="7">
        <v>0.4356683432961031</v>
      </c>
      <c r="AT1331" s="7">
        <v>1.9470548670177317E-5</v>
      </c>
      <c r="AU1331" s="7">
        <v>-4.1254211584277237E-2</v>
      </c>
      <c r="AV1331" s="7">
        <v>0.15089473954237778</v>
      </c>
      <c r="AW1331" s="7">
        <v>0.66005177319366626</v>
      </c>
      <c r="AX1331" s="7">
        <v>2.6718842858356067</v>
      </c>
      <c r="AY1331" s="7" t="e">
        <v>#N/A</v>
      </c>
      <c r="AZ1331" s="7">
        <v>64.929485432083055</v>
      </c>
      <c r="BA1331" s="7">
        <v>2.6705145679169391</v>
      </c>
      <c r="BU1331" t="b">
        <v>1</v>
      </c>
      <c r="BW1331">
        <v>1</v>
      </c>
      <c r="BX1331">
        <v>0</v>
      </c>
      <c r="BY1331">
        <v>72</v>
      </c>
      <c r="BZ1331">
        <v>8.0299999999999994</v>
      </c>
      <c r="CA1331">
        <v>5486.5120800000004</v>
      </c>
    </row>
    <row r="1332" spans="40:79" x14ac:dyDescent="0.25">
      <c r="AN1332" t="str">
        <v>Kyrgyzstan</v>
      </c>
      <c r="AO1332" s="7">
        <v>67.2</v>
      </c>
      <c r="AP1332" s="7">
        <v>64.48808009762044</v>
      </c>
      <c r="AQ1332" s="7">
        <v>2.711919902379563</v>
      </c>
      <c r="AR1332" s="7">
        <v>5.2305711506493583E-4</v>
      </c>
      <c r="AS1332" s="7">
        <v>0.44242552413684511</v>
      </c>
      <c r="AT1332" s="7">
        <v>2.0487392045726844E-5</v>
      </c>
      <c r="AU1332" s="7">
        <v>-4.1254211584277237E-2</v>
      </c>
      <c r="AV1332" s="7">
        <v>0.15161325601695214</v>
      </c>
      <c r="AW1332" s="7">
        <v>0.66515075294014747</v>
      </c>
      <c r="AX1332" s="7">
        <v>2.7133391337190389</v>
      </c>
      <c r="AY1332" s="7" t="e">
        <v>#N/A</v>
      </c>
      <c r="AZ1332" s="7">
        <v>64.48808009762044</v>
      </c>
      <c r="BA1332" s="7">
        <v>2.711919902379563</v>
      </c>
      <c r="BU1332" t="b">
        <v>1</v>
      </c>
      <c r="BW1332">
        <v>1</v>
      </c>
      <c r="BX1332">
        <v>0</v>
      </c>
      <c r="BY1332">
        <v>74</v>
      </c>
      <c r="BZ1332">
        <v>7.97</v>
      </c>
      <c r="CA1332">
        <v>5926.2966539999998</v>
      </c>
    </row>
    <row r="1333" spans="40:79" x14ac:dyDescent="0.25">
      <c r="AN1333" t="str">
        <v>Kyrgyzstan</v>
      </c>
      <c r="AO1333" s="7">
        <v>66.7</v>
      </c>
      <c r="AP1333" s="7">
        <v>64.15679706972125</v>
      </c>
      <c r="AQ1333" s="7">
        <v>2.5432029302787527</v>
      </c>
      <c r="AR1333" s="7">
        <v>5.5158524706684544E-4</v>
      </c>
      <c r="AS1333" s="7">
        <v>0.41490677758673544</v>
      </c>
      <c r="AT1333" s="7">
        <v>1.9001299892711165E-5</v>
      </c>
      <c r="AU1333" s="7">
        <v>-4.1254211584277237E-2</v>
      </c>
      <c r="AV1333" s="7">
        <v>0.15303433503802419</v>
      </c>
      <c r="AW1333" s="7">
        <v>0.64413257764744014</v>
      </c>
      <c r="AX1333" s="7">
        <v>2.5446064976824649</v>
      </c>
      <c r="AY1333" s="7" t="e">
        <v>#N/A</v>
      </c>
      <c r="AZ1333" s="7">
        <v>64.15679706972125</v>
      </c>
      <c r="BA1333" s="7">
        <v>2.5432029302787527</v>
      </c>
      <c r="BU1333" t="b">
        <v>0</v>
      </c>
      <c r="BW1333">
        <v>1</v>
      </c>
      <c r="BX1333">
        <v>1</v>
      </c>
      <c r="BY1333">
        <v>112</v>
      </c>
      <c r="BZ1333">
        <v>0</v>
      </c>
      <c r="CA1333">
        <v>0</v>
      </c>
    </row>
    <row r="1334" spans="40:79" x14ac:dyDescent="0.25">
      <c r="AN1334" t="str">
        <v>Kyrgyzstan</v>
      </c>
      <c r="AO1334" s="7">
        <v>66.900000000000006</v>
      </c>
      <c r="AP1334" s="7">
        <v>64.724898934147987</v>
      </c>
      <c r="AQ1334" s="7">
        <v>2.1751010658520187</v>
      </c>
      <c r="AR1334" s="7">
        <v>5.1048575750077671E-4</v>
      </c>
      <c r="AS1334" s="7">
        <v>0.35484609125863703</v>
      </c>
      <c r="AT1334" s="7">
        <v>1.2862205221550177E-5</v>
      </c>
      <c r="AU1334" s="7">
        <v>-4.1254211584277237E-2</v>
      </c>
      <c r="AV1334" s="7">
        <v>0.15439409028131079</v>
      </c>
      <c r="AW1334" s="7">
        <v>0.59568959304207847</v>
      </c>
      <c r="AX1334" s="7">
        <v>2.1762119910787669</v>
      </c>
      <c r="AY1334" s="7" t="e">
        <v>#N/A</v>
      </c>
      <c r="AZ1334" s="7">
        <v>64.724898934147987</v>
      </c>
      <c r="BA1334" s="7">
        <v>2.1751010658520187</v>
      </c>
      <c r="BU1334" t="b">
        <v>1</v>
      </c>
      <c r="BW1334">
        <v>1</v>
      </c>
      <c r="BX1334">
        <v>1</v>
      </c>
      <c r="BY1334">
        <v>113</v>
      </c>
      <c r="BZ1334">
        <v>0.41</v>
      </c>
      <c r="CA1334">
        <v>63.878452199999998</v>
      </c>
    </row>
    <row r="1335" spans="40:79" x14ac:dyDescent="0.25">
      <c r="AN1335" t="str">
        <v>Kyrgyzstan</v>
      </c>
      <c r="AO1335" s="7">
        <v>67.099999999999994</v>
      </c>
      <c r="AP1335" s="7">
        <v>65.217658472529649</v>
      </c>
      <c r="AQ1335" s="7">
        <v>1.882341527470345</v>
      </c>
      <c r="AR1335" s="7">
        <v>4.8554076814925711E-4</v>
      </c>
      <c r="AS1335" s="7">
        <v>0.30708145424904459</v>
      </c>
      <c r="AT1335" s="7">
        <v>9.1616520325601695E-6</v>
      </c>
      <c r="AU1335" s="7">
        <v>-4.1254211584277237E-2</v>
      </c>
      <c r="AV1335" s="7">
        <v>0.15483123495591108</v>
      </c>
      <c r="AW1335" s="7">
        <v>0.55414930681996222</v>
      </c>
      <c r="AX1335" s="7">
        <v>1.8832559249987906</v>
      </c>
      <c r="AY1335" s="7" t="e">
        <v>#N/A</v>
      </c>
      <c r="AZ1335" s="7">
        <v>65.217658472529649</v>
      </c>
      <c r="BA1335" s="7">
        <v>1.882341527470345</v>
      </c>
      <c r="BU1335" t="b">
        <v>1</v>
      </c>
      <c r="BW1335">
        <v>1</v>
      </c>
      <c r="BX1335">
        <v>1</v>
      </c>
      <c r="BY1335">
        <v>114</v>
      </c>
      <c r="BZ1335">
        <v>0.4</v>
      </c>
      <c r="CA1335">
        <v>546.62351560000002</v>
      </c>
    </row>
    <row r="1336" spans="40:79" x14ac:dyDescent="0.25">
      <c r="AN1336" t="str">
        <v>Kyrgyzstan</v>
      </c>
      <c r="AO1336" s="7">
        <v>66.599999999999994</v>
      </c>
      <c r="AP1336" s="7">
        <v>65.303563629914777</v>
      </c>
      <c r="AQ1336" s="7">
        <v>1.2964363700852175</v>
      </c>
      <c r="AR1336" s="7">
        <v>4.8406052924250716E-4</v>
      </c>
      <c r="AS1336" s="7">
        <v>0.21149789518229284</v>
      </c>
      <c r="AT1336" s="7">
        <v>4.3326343840774417E-6</v>
      </c>
      <c r="AU1336" s="7">
        <v>-4.1254211584277237E-2</v>
      </c>
      <c r="AV1336" s="7">
        <v>0.15615843961649714</v>
      </c>
      <c r="AW1336" s="7">
        <v>0.45988900311085157</v>
      </c>
      <c r="AX1336" s="7">
        <v>1.2970642276817308</v>
      </c>
      <c r="AY1336" s="7" t="e">
        <v>#N/A</v>
      </c>
      <c r="AZ1336" s="7">
        <v>65.303563629914777</v>
      </c>
      <c r="BA1336" s="7">
        <v>1.2964363700852175</v>
      </c>
      <c r="BU1336" t="b">
        <v>1</v>
      </c>
      <c r="BW1336">
        <v>1</v>
      </c>
      <c r="BX1336">
        <v>1</v>
      </c>
      <c r="BY1336">
        <v>115</v>
      </c>
      <c r="BZ1336">
        <v>0.41</v>
      </c>
      <c r="CA1336">
        <v>67.701710640000002</v>
      </c>
    </row>
    <row r="1337" spans="40:79" x14ac:dyDescent="0.25">
      <c r="AN1337" t="str">
        <v>Kyrgyzstan</v>
      </c>
      <c r="AO1337" s="7">
        <v>66.7</v>
      </c>
      <c r="AP1337" s="7">
        <v>65.31289553552584</v>
      </c>
      <c r="AQ1337" s="7">
        <v>1.387104464474163</v>
      </c>
      <c r="AR1337" s="7">
        <v>4.8120408730552462E-4</v>
      </c>
      <c r="AS1337" s="7">
        <v>0.22628897353151456</v>
      </c>
      <c r="AT1337" s="7">
        <v>4.9305472228784206E-6</v>
      </c>
      <c r="AU1337" s="7">
        <v>-4.1254211584277237E-2</v>
      </c>
      <c r="AV1337" s="7">
        <v>0.15810559161876839</v>
      </c>
      <c r="AW1337" s="7">
        <v>0.4756984060636682</v>
      </c>
      <c r="AX1337" s="7">
        <v>1.3877722661608889</v>
      </c>
      <c r="AY1337" s="7" t="e">
        <v>#N/A</v>
      </c>
      <c r="AZ1337" s="7">
        <v>65.31289553552584</v>
      </c>
      <c r="BA1337" s="7">
        <v>1.387104464474163</v>
      </c>
      <c r="BU1337" t="b">
        <v>1</v>
      </c>
      <c r="BW1337">
        <v>1</v>
      </c>
      <c r="BX1337">
        <v>1</v>
      </c>
      <c r="BY1337">
        <v>116</v>
      </c>
      <c r="BZ1337">
        <v>0.43</v>
      </c>
      <c r="CA1337">
        <v>68.866232980000007</v>
      </c>
    </row>
    <row r="1338" spans="40:79" x14ac:dyDescent="0.25">
      <c r="AN1338" t="str">
        <v>Kyrgyzstan</v>
      </c>
      <c r="AO1338" s="7">
        <v>67.2</v>
      </c>
      <c r="AP1338" s="7">
        <v>64.963492540976844</v>
      </c>
      <c r="AQ1338" s="7">
        <v>2.2365074590231586</v>
      </c>
      <c r="AR1338" s="7">
        <v>5.0721732801494563E-4</v>
      </c>
      <c r="AS1338" s="7">
        <v>0.36486333658992826</v>
      </c>
      <c r="AT1338" s="7">
        <v>1.3511540451796439E-5</v>
      </c>
      <c r="AU1338" s="7">
        <v>-4.1254211584277237E-2</v>
      </c>
      <c r="AV1338" s="7">
        <v>0.15911254420504625</v>
      </c>
      <c r="AW1338" s="7">
        <v>0.60403918464775797</v>
      </c>
      <c r="AX1338" s="7">
        <v>2.237642430037575</v>
      </c>
      <c r="AY1338" s="7" t="e">
        <v>#N/A</v>
      </c>
      <c r="AZ1338" s="7">
        <v>64.963492540976844</v>
      </c>
      <c r="BA1338" s="7">
        <v>2.2365074590231586</v>
      </c>
      <c r="BU1338" t="b">
        <v>1</v>
      </c>
      <c r="BW1338">
        <v>1</v>
      </c>
      <c r="BX1338">
        <v>1</v>
      </c>
      <c r="BY1338">
        <v>117</v>
      </c>
      <c r="BZ1338">
        <v>0.51</v>
      </c>
      <c r="CA1338">
        <v>715.97090920000005</v>
      </c>
    </row>
    <row r="1339" spans="40:79" x14ac:dyDescent="0.25">
      <c r="AN1339" t="str">
        <v>Kyrgyzstan</v>
      </c>
      <c r="AO1339" s="7">
        <v>66.599999999999994</v>
      </c>
      <c r="AP1339" s="7">
        <v>64.423615420435482</v>
      </c>
      <c r="AQ1339" s="7">
        <v>2.1763845795645125</v>
      </c>
      <c r="AR1339" s="7">
        <v>5.5848380434061996E-4</v>
      </c>
      <c r="AS1339" s="7">
        <v>0.3550640093906961</v>
      </c>
      <c r="AT1339" s="7">
        <v>1.4089529765774675E-5</v>
      </c>
      <c r="AU1339" s="7">
        <v>-2.8415332220859187E-2</v>
      </c>
      <c r="AV1339" s="7">
        <v>0.15929003891119214</v>
      </c>
      <c r="AW1339" s="7">
        <v>0.5958724774569607</v>
      </c>
      <c r="AX1339" s="7">
        <v>2.1776007343069432</v>
      </c>
      <c r="AY1339" s="7" t="e">
        <v>#N/A</v>
      </c>
      <c r="AZ1339" s="7">
        <v>64.423615420435482</v>
      </c>
      <c r="BA1339" s="7">
        <v>2.1763845795645125</v>
      </c>
      <c r="BU1339" t="b">
        <v>1</v>
      </c>
      <c r="BW1339">
        <v>1</v>
      </c>
      <c r="BX1339">
        <v>1</v>
      </c>
      <c r="BY1339">
        <v>118</v>
      </c>
      <c r="BZ1339">
        <v>0.59</v>
      </c>
      <c r="CA1339">
        <v>668.74473339999997</v>
      </c>
    </row>
    <row r="1340" spans="40:79" x14ac:dyDescent="0.25">
      <c r="AN1340" t="str">
        <v>Lao People's Democratic Republic</v>
      </c>
      <c r="AO1340" s="7">
        <v>65.3</v>
      </c>
      <c r="AP1340" s="7">
        <v>64.775422820325943</v>
      </c>
      <c r="AQ1340" s="7">
        <v>0.52457717967405415</v>
      </c>
      <c r="AR1340" s="7">
        <v>8.7277947077558525E-4</v>
      </c>
      <c r="AS1340" s="7">
        <v>8.5595060624983732E-2</v>
      </c>
      <c r="AT1340" s="7">
        <v>1.2800034334441278E-6</v>
      </c>
      <c r="AU1340" s="7">
        <v>-2.8415332220859187E-2</v>
      </c>
      <c r="AV1340" s="7">
        <v>0.15947965572330305</v>
      </c>
      <c r="AW1340" s="7">
        <v>0.29256633542665794</v>
      </c>
      <c r="AX1340" s="7">
        <v>0.52503541980989421</v>
      </c>
      <c r="AY1340" s="7" t="e">
        <v>#N/A</v>
      </c>
      <c r="AZ1340" s="7">
        <v>64.775422820325943</v>
      </c>
      <c r="BA1340" s="7">
        <v>0.52457717967405415</v>
      </c>
      <c r="BU1340" t="b">
        <v>1</v>
      </c>
      <c r="BW1340">
        <v>1</v>
      </c>
      <c r="BX1340">
        <v>1</v>
      </c>
      <c r="BY1340">
        <v>119</v>
      </c>
      <c r="BZ1340">
        <v>0.61</v>
      </c>
      <c r="CA1340">
        <v>535.27864039999997</v>
      </c>
    </row>
    <row r="1341" spans="40:79" x14ac:dyDescent="0.25">
      <c r="AN1341" t="str">
        <v>Lao People's Democratic Republic</v>
      </c>
      <c r="AO1341" s="7">
        <v>64.900000000000006</v>
      </c>
      <c r="AP1341" s="7">
        <v>72.579423540290477</v>
      </c>
      <c r="AQ1341" s="7">
        <v>-7.6794235402904718</v>
      </c>
      <c r="AR1341" s="7">
        <v>1.5614518461714939E-3</v>
      </c>
      <c r="AS1341" s="7">
        <v>-1.2534807139540698</v>
      </c>
      <c r="AT1341" s="7">
        <v>4.9144233259415158E-4</v>
      </c>
      <c r="AU1341" s="7">
        <v>-2.8415332220859187E-2</v>
      </c>
      <c r="AV1341" s="7">
        <v>0.15971509991118615</v>
      </c>
      <c r="AW1341" s="7">
        <v>1.1195895292267026</v>
      </c>
      <c r="AX1341" s="7">
        <v>-7.6914333430837347</v>
      </c>
      <c r="AY1341" s="7" t="e">
        <v>#N/A</v>
      </c>
      <c r="AZ1341" s="7">
        <v>72.579423540290477</v>
      </c>
      <c r="BA1341" s="7">
        <v>-7.6794235402904718</v>
      </c>
      <c r="BU1341" t="b">
        <v>1</v>
      </c>
      <c r="BW1341">
        <v>1</v>
      </c>
      <c r="BX1341">
        <v>1</v>
      </c>
      <c r="BY1341">
        <v>12</v>
      </c>
      <c r="BZ1341">
        <v>0.6</v>
      </c>
      <c r="CA1341">
        <v>373.26286429999999</v>
      </c>
    </row>
    <row r="1342" spans="40:79" x14ac:dyDescent="0.25">
      <c r="AN1342" t="str">
        <v>Lao People's Democratic Republic</v>
      </c>
      <c r="AO1342" s="7">
        <v>64.400000000000006</v>
      </c>
      <c r="AP1342" s="7">
        <v>72.357718974382394</v>
      </c>
      <c r="AQ1342" s="7">
        <v>-7.957718974382388</v>
      </c>
      <c r="AR1342" s="7">
        <v>1.519459015672615E-3</v>
      </c>
      <c r="AS1342" s="7">
        <v>-1.2988784186948301</v>
      </c>
      <c r="AT1342" s="7">
        <v>5.1347154619707036E-4</v>
      </c>
      <c r="AU1342" s="7">
        <v>-2.8415332220859187E-2</v>
      </c>
      <c r="AV1342" s="7">
        <v>0.16010147107914893</v>
      </c>
      <c r="AW1342" s="7">
        <v>1.1396834730287309</v>
      </c>
      <c r="AX1342" s="7">
        <v>-7.9698288026098814</v>
      </c>
      <c r="AY1342" s="7" t="e">
        <v>#N/A</v>
      </c>
      <c r="AZ1342" s="7">
        <v>72.357718974382394</v>
      </c>
      <c r="BA1342" s="7">
        <v>-7.957718974382388</v>
      </c>
      <c r="BU1342" t="b">
        <v>1</v>
      </c>
      <c r="BW1342">
        <v>1</v>
      </c>
      <c r="BX1342">
        <v>1</v>
      </c>
      <c r="BY1342">
        <v>121</v>
      </c>
      <c r="BZ1342">
        <v>0.59</v>
      </c>
      <c r="CA1342">
        <v>313.36260149999998</v>
      </c>
    </row>
    <row r="1343" spans="40:79" x14ac:dyDescent="0.25">
      <c r="AN1343" t="str">
        <v>Lao People's Democratic Republic</v>
      </c>
      <c r="AO1343" s="7">
        <v>64</v>
      </c>
      <c r="AP1343" s="7">
        <v>66.187519434101176</v>
      </c>
      <c r="AQ1343" s="7">
        <v>-2.1875194341011763</v>
      </c>
      <c r="AR1343" s="7">
        <v>6.104250209207642E-4</v>
      </c>
      <c r="AS1343" s="7">
        <v>-0.35688986765478226</v>
      </c>
      <c r="AT1343" s="7">
        <v>1.5559511001291609E-5</v>
      </c>
      <c r="AU1343" s="7">
        <v>-2.8415332220859187E-2</v>
      </c>
      <c r="AV1343" s="7">
        <v>0.1601915702990285</v>
      </c>
      <c r="AW1343" s="7">
        <v>0.5974026009775838</v>
      </c>
      <c r="AX1343" s="7">
        <v>-2.1888555663060312</v>
      </c>
      <c r="AY1343" s="7" t="e">
        <v>#N/A</v>
      </c>
      <c r="AZ1343" s="7">
        <v>66.187519434101176</v>
      </c>
      <c r="BA1343" s="7">
        <v>-2.1875194341011763</v>
      </c>
      <c r="BU1343" t="b">
        <v>1</v>
      </c>
      <c r="BW1343">
        <v>1</v>
      </c>
      <c r="BX1343">
        <v>1</v>
      </c>
      <c r="BY1343">
        <v>127</v>
      </c>
      <c r="BZ1343">
        <v>0.55000000000000004</v>
      </c>
      <c r="CA1343">
        <v>27.44252286</v>
      </c>
    </row>
    <row r="1344" spans="40:79" x14ac:dyDescent="0.25">
      <c r="AN1344" t="str">
        <v>Lao People's Democratic Republic</v>
      </c>
      <c r="AO1344" s="7">
        <v>63.6</v>
      </c>
      <c r="AP1344" s="7">
        <v>66.177414656865594</v>
      </c>
      <c r="AQ1344" s="7">
        <v>-2.5774146568655922</v>
      </c>
      <c r="AR1344" s="7">
        <v>7.0550245514679503E-4</v>
      </c>
      <c r="AS1344" s="7">
        <v>-0.42052057682850397</v>
      </c>
      <c r="AT1344" s="7">
        <v>2.4969481949405268E-5</v>
      </c>
      <c r="AU1344" s="7">
        <v>-2.8415332220859187E-2</v>
      </c>
      <c r="AV1344" s="7">
        <v>0.1615115117188477</v>
      </c>
      <c r="AW1344" s="7">
        <v>0.6484755792075011</v>
      </c>
      <c r="AX1344" s="7">
        <v>-2.5792343130058168</v>
      </c>
      <c r="AY1344" s="7" t="e">
        <v>#N/A</v>
      </c>
      <c r="AZ1344" s="7">
        <v>66.177414656865594</v>
      </c>
      <c r="BA1344" s="7">
        <v>-2.5774146568655922</v>
      </c>
      <c r="BU1344" t="b">
        <v>1</v>
      </c>
      <c r="BW1344">
        <v>1</v>
      </c>
      <c r="BX1344">
        <v>1</v>
      </c>
      <c r="BY1344">
        <v>125</v>
      </c>
      <c r="BZ1344">
        <v>0.54</v>
      </c>
      <c r="CA1344">
        <v>32.525236120000002</v>
      </c>
    </row>
    <row r="1345" spans="40:79" x14ac:dyDescent="0.25">
      <c r="AN1345" t="str">
        <v>Lao People's Democratic Republic</v>
      </c>
      <c r="AO1345" s="7">
        <v>63.1</v>
      </c>
      <c r="AP1345" s="7">
        <v>65.66476038153283</v>
      </c>
      <c r="AQ1345" s="7">
        <v>-2.5647603815328281</v>
      </c>
      <c r="AR1345" s="7">
        <v>6.0048950750482967E-4</v>
      </c>
      <c r="AS1345" s="7">
        <v>-0.41843397089297762</v>
      </c>
      <c r="AT1345" s="7">
        <v>2.1040214266499049E-5</v>
      </c>
      <c r="AU1345" s="7">
        <v>-2.8415332220859187E-2</v>
      </c>
      <c r="AV1345" s="7">
        <v>0.16165706142795419</v>
      </c>
      <c r="AW1345" s="7">
        <v>0.64686472379700655</v>
      </c>
      <c r="AX1345" s="7">
        <v>-2.5663014186077966</v>
      </c>
      <c r="AY1345" s="7" t="e">
        <v>#N/A</v>
      </c>
      <c r="AZ1345" s="7">
        <v>65.66476038153283</v>
      </c>
      <c r="BA1345" s="7">
        <v>-2.5647603815328281</v>
      </c>
      <c r="BU1345" t="b">
        <v>1</v>
      </c>
      <c r="BW1345">
        <v>1</v>
      </c>
      <c r="BX1345">
        <v>1</v>
      </c>
      <c r="BY1345">
        <v>127</v>
      </c>
      <c r="BZ1345">
        <v>0.54</v>
      </c>
      <c r="CA1345">
        <v>228.7838108</v>
      </c>
    </row>
    <row r="1346" spans="40:79" x14ac:dyDescent="0.25">
      <c r="AN1346" t="str">
        <v>Lao People's Democratic Republic</v>
      </c>
      <c r="AO1346" s="7">
        <v>62.6</v>
      </c>
      <c r="AP1346" s="7">
        <v>65.412827274385819</v>
      </c>
      <c r="AQ1346" s="7">
        <v>-2.8128272743858176</v>
      </c>
      <c r="AR1346" s="7">
        <v>6.0151598363542805E-4</v>
      </c>
      <c r="AS1346" s="7">
        <v>-0.45890567351541106</v>
      </c>
      <c r="AT1346" s="7">
        <v>2.5350430289199839E-5</v>
      </c>
      <c r="AU1346" s="7">
        <v>-2.8415332220859187E-2</v>
      </c>
      <c r="AV1346" s="7">
        <v>0.16232119343629708</v>
      </c>
      <c r="AW1346" s="7">
        <v>0.67742576974559443</v>
      </c>
      <c r="AX1346" s="7">
        <v>-2.8145202533044458</v>
      </c>
      <c r="AY1346" s="7" t="e">
        <v>#N/A</v>
      </c>
      <c r="AZ1346" s="7">
        <v>65.412827274385819</v>
      </c>
      <c r="BA1346" s="7">
        <v>-2.8128272743858176</v>
      </c>
      <c r="BU1346" t="b">
        <v>1</v>
      </c>
      <c r="BW1346">
        <v>1</v>
      </c>
      <c r="BX1346">
        <v>1</v>
      </c>
      <c r="BY1346">
        <v>129</v>
      </c>
      <c r="BZ1346">
        <v>0.54</v>
      </c>
      <c r="CA1346">
        <v>259.15723750000001</v>
      </c>
    </row>
    <row r="1347" spans="40:79" x14ac:dyDescent="0.25">
      <c r="AN1347" t="str">
        <v>Lao People's Democratic Republic</v>
      </c>
      <c r="AO1347" s="7">
        <v>62.1</v>
      </c>
      <c r="AP1347" s="7">
        <v>65.108996118747456</v>
      </c>
      <c r="AQ1347" s="7">
        <v>-3.0089961187474543</v>
      </c>
      <c r="AR1347" s="7">
        <v>6.0462992850656544E-4</v>
      </c>
      <c r="AS1347" s="7">
        <v>-0.49091089036663504</v>
      </c>
      <c r="AT1347" s="7">
        <v>2.9160007824334729E-5</v>
      </c>
      <c r="AU1347" s="7">
        <v>-2.8415332220859187E-2</v>
      </c>
      <c r="AV1347" s="7">
        <v>0.1644165111919195</v>
      </c>
      <c r="AW1347" s="7">
        <v>0.70065033388034226</v>
      </c>
      <c r="AX1347" s="7">
        <v>-3.0108165485419454</v>
      </c>
      <c r="AY1347" s="7" t="e">
        <v>#N/A</v>
      </c>
      <c r="AZ1347" s="7">
        <v>65.108996118747456</v>
      </c>
      <c r="BA1347" s="7">
        <v>-3.0089961187474543</v>
      </c>
      <c r="BU1347" t="b">
        <v>1</v>
      </c>
      <c r="BW1347">
        <v>1</v>
      </c>
      <c r="BX1347">
        <v>1</v>
      </c>
      <c r="BY1347">
        <v>131</v>
      </c>
      <c r="BZ1347">
        <v>0.55000000000000004</v>
      </c>
      <c r="CA1347">
        <v>248.697463</v>
      </c>
    </row>
    <row r="1348" spans="40:79" x14ac:dyDescent="0.25">
      <c r="AN1348" t="str">
        <v>Lao People's Democratic Republic</v>
      </c>
      <c r="AO1348" s="7">
        <v>61.5</v>
      </c>
      <c r="AP1348" s="7">
        <v>73.925595524099535</v>
      </c>
      <c r="AQ1348" s="7">
        <v>-12.425595524099535</v>
      </c>
      <c r="AR1348" s="7">
        <v>1.1435880850903695E-3</v>
      </c>
      <c r="AS1348" s="7">
        <v>-2.0277545619898767</v>
      </c>
      <c r="AT1348" s="7">
        <v>9.4151518751531857E-4</v>
      </c>
      <c r="AU1348" s="7">
        <v>-2.8415332220859187E-2</v>
      </c>
      <c r="AV1348" s="7">
        <v>0.16575280317491645</v>
      </c>
      <c r="AW1348" s="7">
        <v>1.4239924725889097</v>
      </c>
      <c r="AX1348" s="7">
        <v>-12.439821555811411</v>
      </c>
      <c r="AY1348" s="7" t="e">
        <v>#N/A</v>
      </c>
      <c r="AZ1348" s="7">
        <v>73.925595524099535</v>
      </c>
      <c r="BA1348" s="7">
        <v>-12.425595524099535</v>
      </c>
      <c r="BU1348" t="b">
        <v>1</v>
      </c>
      <c r="BW1348">
        <v>1</v>
      </c>
      <c r="BX1348">
        <v>1</v>
      </c>
      <c r="BY1348">
        <v>133</v>
      </c>
      <c r="BZ1348">
        <v>0.49</v>
      </c>
      <c r="CA1348">
        <v>227.296617</v>
      </c>
    </row>
    <row r="1349" spans="40:79" x14ac:dyDescent="0.25">
      <c r="AN1349" t="str">
        <v>Lao People's Democratic Republic</v>
      </c>
      <c r="AO1349" s="7">
        <v>61</v>
      </c>
      <c r="AP1349" s="7">
        <v>64.078134230125755</v>
      </c>
      <c r="AQ1349" s="7">
        <v>-3.0781342301257553</v>
      </c>
      <c r="AR1349" s="7">
        <v>5.5593671093843034E-4</v>
      </c>
      <c r="AS1349" s="7">
        <v>-0.50217838279822813</v>
      </c>
      <c r="AT1349" s="7">
        <v>2.8055168661748398E-5</v>
      </c>
      <c r="AU1349" s="7">
        <v>-2.8415332220859187E-2</v>
      </c>
      <c r="AV1349" s="7">
        <v>0.16692801773506252</v>
      </c>
      <c r="AW1349" s="7">
        <v>0.70864545634486931</v>
      </c>
      <c r="AX1349" s="7">
        <v>-3.0798464298201451</v>
      </c>
      <c r="AY1349" s="7" t="e">
        <v>#N/A</v>
      </c>
      <c r="AZ1349" s="7">
        <v>64.078134230125755</v>
      </c>
      <c r="BA1349" s="7">
        <v>-3.0781342301257553</v>
      </c>
      <c r="BU1349" t="b">
        <v>0</v>
      </c>
      <c r="BW1349">
        <v>1</v>
      </c>
      <c r="BX1349">
        <v>1</v>
      </c>
      <c r="BY1349">
        <v>198</v>
      </c>
      <c r="BZ1349">
        <v>0</v>
      </c>
      <c r="CA1349">
        <v>0</v>
      </c>
    </row>
    <row r="1350" spans="40:79" x14ac:dyDescent="0.25">
      <c r="AN1350" t="str">
        <v>Lao People's Democratic Republic</v>
      </c>
      <c r="AO1350" s="7">
        <v>64</v>
      </c>
      <c r="AP1350" s="7">
        <v>63.755410236213059</v>
      </c>
      <c r="AQ1350" s="7">
        <v>0.24458976378694075</v>
      </c>
      <c r="AR1350" s="7">
        <v>5.7419391520711828E-4</v>
      </c>
      <c r="AS1350" s="7">
        <v>3.9903657452488202E-2</v>
      </c>
      <c r="AT1350" s="7">
        <v>1.8296306619322992E-7</v>
      </c>
      <c r="AU1350" s="7">
        <v>-2.8415332220859187E-2</v>
      </c>
      <c r="AV1350" s="7">
        <v>0.16714628407032445</v>
      </c>
      <c r="AW1350" s="7">
        <v>0.19975899842682482</v>
      </c>
      <c r="AX1350" s="7">
        <v>0.24473028642827474</v>
      </c>
      <c r="AY1350" s="7" t="e">
        <v>#N/A</v>
      </c>
      <c r="AZ1350" s="7">
        <v>63.755410236213059</v>
      </c>
      <c r="BA1350" s="7">
        <v>0.24458976378694075</v>
      </c>
      <c r="BU1350" t="b">
        <v>1</v>
      </c>
      <c r="BW1350">
        <v>1</v>
      </c>
      <c r="BX1350">
        <v>1</v>
      </c>
      <c r="BY1350">
        <v>22</v>
      </c>
      <c r="BZ1350">
        <v>6.29</v>
      </c>
      <c r="CA1350">
        <v>24.44473709</v>
      </c>
    </row>
    <row r="1351" spans="40:79" x14ac:dyDescent="0.25">
      <c r="AN1351" t="str">
        <v>Lao People's Democratic Republic</v>
      </c>
      <c r="AO1351" s="7">
        <v>59.8</v>
      </c>
      <c r="AP1351" s="7">
        <v>63.399681032083357</v>
      </c>
      <c r="AQ1351" s="7">
        <v>-3.5996810320833603</v>
      </c>
      <c r="AR1351" s="7">
        <v>5.9964919818481833E-4</v>
      </c>
      <c r="AS1351" s="7">
        <v>-0.58727833049014355</v>
      </c>
      <c r="AT1351" s="7">
        <v>4.138812083189991E-5</v>
      </c>
      <c r="AU1351" s="7">
        <v>-2.8415332220859187E-2</v>
      </c>
      <c r="AV1351" s="7">
        <v>0.16822524321169996</v>
      </c>
      <c r="AW1351" s="7">
        <v>0.76634087095113457</v>
      </c>
      <c r="AX1351" s="7">
        <v>-3.601840873074889</v>
      </c>
      <c r="AY1351" s="7" t="e">
        <v>#N/A</v>
      </c>
      <c r="AZ1351" s="7">
        <v>63.399681032083357</v>
      </c>
      <c r="BA1351" s="7">
        <v>-3.5996810320833603</v>
      </c>
      <c r="BU1351" t="b">
        <v>1</v>
      </c>
      <c r="BW1351">
        <v>1</v>
      </c>
      <c r="BX1351">
        <v>1</v>
      </c>
      <c r="BY1351">
        <v>28</v>
      </c>
      <c r="BZ1351">
        <v>6.48</v>
      </c>
      <c r="CA1351">
        <v>26.407265899999999</v>
      </c>
    </row>
    <row r="1352" spans="40:79" x14ac:dyDescent="0.25">
      <c r="AN1352" t="str">
        <v>Lao People's Democratic Republic</v>
      </c>
      <c r="AO1352" s="7">
        <v>59.3</v>
      </c>
      <c r="AP1352" s="7">
        <v>63.103407011754733</v>
      </c>
      <c r="AQ1352" s="7">
        <v>-3.8034070117547358</v>
      </c>
      <c r="AR1352" s="7">
        <v>6.2412153009422486E-4</v>
      </c>
      <c r="AS1352" s="7">
        <v>-0.62052327649229155</v>
      </c>
      <c r="AT1352" s="7">
        <v>4.809350746129382E-5</v>
      </c>
      <c r="AU1352" s="7">
        <v>-1.6497753449297145E-2</v>
      </c>
      <c r="AV1352" s="7">
        <v>0.16848140738834949</v>
      </c>
      <c r="AW1352" s="7">
        <v>0.78773299822483733</v>
      </c>
      <c r="AX1352" s="7">
        <v>-3.8057822824160432</v>
      </c>
      <c r="AY1352" s="7" t="e">
        <v>#N/A</v>
      </c>
      <c r="AZ1352" s="7">
        <v>63.103407011754733</v>
      </c>
      <c r="BA1352" s="7">
        <v>-3.8034070117547358</v>
      </c>
      <c r="BU1352" t="b">
        <v>1</v>
      </c>
      <c r="BW1352">
        <v>1</v>
      </c>
      <c r="BX1352">
        <v>1</v>
      </c>
      <c r="BY1352">
        <v>214</v>
      </c>
      <c r="BZ1352">
        <v>6.82</v>
      </c>
      <c r="CA1352">
        <v>235.35660659999999</v>
      </c>
    </row>
    <row r="1353" spans="40:79" x14ac:dyDescent="0.25">
      <c r="AN1353" t="str">
        <v>Lao People's Democratic Republic</v>
      </c>
      <c r="AO1353" s="7">
        <v>58.7</v>
      </c>
      <c r="AP1353" s="7">
        <v>62.761790179567711</v>
      </c>
      <c r="AQ1353" s="7">
        <v>-4.0617901795677085</v>
      </c>
      <c r="AR1353" s="7">
        <v>6.5299686725135589E-4</v>
      </c>
      <c r="AS1353" s="7">
        <v>-0.66268788893343589</v>
      </c>
      <c r="AT1353" s="7">
        <v>5.7390875009955386E-5</v>
      </c>
      <c r="AU1353" s="7">
        <v>-1.6497753449297145E-2</v>
      </c>
      <c r="AV1353" s="7">
        <v>0.16977773938300161</v>
      </c>
      <c r="AW1353" s="7">
        <v>0.81405644087706586</v>
      </c>
      <c r="AX1353" s="7">
        <v>-4.0644442489293775</v>
      </c>
      <c r="AY1353" s="7" t="e">
        <v>#N/A</v>
      </c>
      <c r="AZ1353" s="7">
        <v>62.761790179567711</v>
      </c>
      <c r="BA1353" s="7">
        <v>-4.0617901795677085</v>
      </c>
      <c r="BU1353" t="b">
        <v>1</v>
      </c>
      <c r="BW1353">
        <v>1</v>
      </c>
      <c r="BX1353">
        <v>1</v>
      </c>
      <c r="BY1353">
        <v>224</v>
      </c>
      <c r="BZ1353">
        <v>6.63</v>
      </c>
      <c r="CA1353">
        <v>179.17013299999999</v>
      </c>
    </row>
    <row r="1354" spans="40:79" x14ac:dyDescent="0.25">
      <c r="AN1354" t="str">
        <v>Lao People's Democratic Republic</v>
      </c>
      <c r="AO1354" s="7">
        <v>58.1</v>
      </c>
      <c r="AP1354" s="7">
        <v>63.218453021234176</v>
      </c>
      <c r="AQ1354" s="7">
        <v>-5.1184530212341741</v>
      </c>
      <c r="AR1354" s="7">
        <v>7.8596757727394505E-4</v>
      </c>
      <c r="AS1354" s="7">
        <v>-0.835139768743549</v>
      </c>
      <c r="AT1354" s="7">
        <v>1.0972218109668689E-4</v>
      </c>
      <c r="AU1354" s="7">
        <v>-1.6497753449297145E-2</v>
      </c>
      <c r="AV1354" s="7">
        <v>0.17094301910680679</v>
      </c>
      <c r="AW1354" s="7">
        <v>0.91385981897857238</v>
      </c>
      <c r="AX1354" s="7">
        <v>-5.122479123740697</v>
      </c>
      <c r="AY1354" s="7" t="e">
        <v>#N/A</v>
      </c>
      <c r="AZ1354" s="7">
        <v>63.218453021234176</v>
      </c>
      <c r="BA1354" s="7">
        <v>-5.1184530212341741</v>
      </c>
      <c r="BU1354" t="b">
        <v>1</v>
      </c>
      <c r="BW1354">
        <v>1</v>
      </c>
      <c r="BX1354">
        <v>1</v>
      </c>
      <c r="BY1354">
        <v>236</v>
      </c>
      <c r="BZ1354">
        <v>6.83</v>
      </c>
      <c r="CA1354">
        <v>11.151626800000001</v>
      </c>
    </row>
    <row r="1355" spans="40:79" x14ac:dyDescent="0.25">
      <c r="AN1355" t="str">
        <v>Latvia</v>
      </c>
      <c r="AO1355" s="7">
        <v>74.400000000000006</v>
      </c>
      <c r="AP1355" s="7">
        <v>71.231295009417607</v>
      </c>
      <c r="AQ1355" s="7">
        <v>3.1687049905823983</v>
      </c>
      <c r="AR1355" s="7">
        <v>5.5925973690601977E-3</v>
      </c>
      <c r="AS1355" s="7">
        <v>0.5182619671421308</v>
      </c>
      <c r="AT1355" s="7">
        <v>3.0211888925932176E-4</v>
      </c>
      <c r="AU1355" s="7">
        <v>-1.6497753449297145E-2</v>
      </c>
      <c r="AV1355" s="7">
        <v>0.17138849586199384</v>
      </c>
      <c r="AW1355" s="7">
        <v>0.71990413746701776</v>
      </c>
      <c r="AX1355" s="7">
        <v>3.1865259472112135</v>
      </c>
      <c r="AY1355" s="7" t="e">
        <v>#N/A</v>
      </c>
      <c r="AZ1355" s="7">
        <v>71.231295009417607</v>
      </c>
      <c r="BA1355" s="7">
        <v>3.1687049905823983</v>
      </c>
      <c r="BU1355" t="b">
        <v>1</v>
      </c>
      <c r="BW1355">
        <v>1</v>
      </c>
      <c r="BX1355">
        <v>1</v>
      </c>
      <c r="BY1355">
        <v>235</v>
      </c>
      <c r="BZ1355">
        <v>6.64</v>
      </c>
      <c r="CA1355">
        <v>808.24330199999997</v>
      </c>
    </row>
    <row r="1356" spans="40:79" x14ac:dyDescent="0.25">
      <c r="AN1356" t="str">
        <v>Latvia</v>
      </c>
      <c r="AO1356" s="7">
        <v>74.099999999999994</v>
      </c>
      <c r="AP1356" s="7">
        <v>74.074758640303259</v>
      </c>
      <c r="AQ1356" s="7">
        <v>2.5241359696735799E-2</v>
      </c>
      <c r="AR1356" s="7">
        <v>3.0092594109448821E-3</v>
      </c>
      <c r="AS1356" s="7">
        <v>4.1230337408795182E-3</v>
      </c>
      <c r="AT1356" s="7">
        <v>1.0262006275487748E-8</v>
      </c>
      <c r="AU1356" s="7">
        <v>-1.6497753449297145E-2</v>
      </c>
      <c r="AV1356" s="7">
        <v>0.17173504082748592</v>
      </c>
      <c r="AW1356" s="7">
        <v>6.4210853762269177E-2</v>
      </c>
      <c r="AX1356" s="7">
        <v>2.5317546762593169E-2</v>
      </c>
      <c r="AY1356" s="7" t="e">
        <v>#N/A</v>
      </c>
      <c r="AZ1356" s="7">
        <v>74.074758640303259</v>
      </c>
      <c r="BA1356" s="7">
        <v>2.5241359696735799E-2</v>
      </c>
      <c r="BU1356" t="b">
        <v>1</v>
      </c>
      <c r="BW1356">
        <v>1</v>
      </c>
      <c r="BX1356">
        <v>1</v>
      </c>
      <c r="BY1356">
        <v>258</v>
      </c>
      <c r="BZ1356">
        <v>7.6</v>
      </c>
      <c r="CA1356">
        <v>708.32857850000005</v>
      </c>
    </row>
    <row r="1357" spans="40:79" x14ac:dyDescent="0.25">
      <c r="AN1357" t="str">
        <v>Latvia</v>
      </c>
      <c r="AO1357" s="7">
        <v>73.8</v>
      </c>
      <c r="AP1357" s="7">
        <v>74.661198444375486</v>
      </c>
      <c r="AQ1357" s="7">
        <v>-0.8611984443754892</v>
      </c>
      <c r="AR1357" s="7">
        <v>2.4639135419837208E-3</v>
      </c>
      <c r="AS1357" s="7">
        <v>-0.14063345116059647</v>
      </c>
      <c r="AT1357" s="7">
        <v>9.7702148414009354E-6</v>
      </c>
      <c r="AU1357" s="7">
        <v>-1.6497753449297145E-2</v>
      </c>
      <c r="AV1357" s="7">
        <v>0.17588491424739319</v>
      </c>
      <c r="AW1357" s="7">
        <v>0.37501126804483687</v>
      </c>
      <c r="AX1357" s="7">
        <v>-0.86332560402238123</v>
      </c>
      <c r="AY1357" s="7" t="e">
        <v>#N/A</v>
      </c>
      <c r="AZ1357" s="7">
        <v>74.661198444375486</v>
      </c>
      <c r="BA1357" s="7">
        <v>-0.8611984443754892</v>
      </c>
      <c r="BU1357" t="b">
        <v>1</v>
      </c>
      <c r="BW1357">
        <v>1</v>
      </c>
      <c r="BX1357">
        <v>1</v>
      </c>
      <c r="BY1357">
        <v>288</v>
      </c>
      <c r="BZ1357">
        <v>7.44</v>
      </c>
      <c r="CA1357">
        <v>499.730412</v>
      </c>
    </row>
    <row r="1358" spans="40:79" x14ac:dyDescent="0.25">
      <c r="AN1358" t="str">
        <v>Latvia</v>
      </c>
      <c r="AO1358" s="7">
        <v>73.599999999999994</v>
      </c>
      <c r="AP1358" s="7">
        <v>73.556496349119968</v>
      </c>
      <c r="AQ1358" s="7">
        <v>4.3503650880026612E-2</v>
      </c>
      <c r="AR1358" s="7">
        <v>3.0972062568205509E-3</v>
      </c>
      <c r="AS1358" s="7">
        <v>7.1063894456167252E-3</v>
      </c>
      <c r="AT1358" s="7">
        <v>3.1379449380795666E-8</v>
      </c>
      <c r="AU1358" s="7">
        <v>-1.6497753449297145E-2</v>
      </c>
      <c r="AV1358" s="7">
        <v>0.17616122972474801</v>
      </c>
      <c r="AW1358" s="7">
        <v>8.4299403589923008E-2</v>
      </c>
      <c r="AX1358" s="7">
        <v>4.3638809273147602E-2</v>
      </c>
      <c r="AY1358" s="7" t="e">
        <v>#N/A</v>
      </c>
      <c r="AZ1358" s="7">
        <v>73.556496349119968</v>
      </c>
      <c r="BA1358" s="7">
        <v>4.3503650880026612E-2</v>
      </c>
      <c r="BU1358" t="b">
        <v>1</v>
      </c>
      <c r="BW1358">
        <v>1</v>
      </c>
      <c r="BX1358">
        <v>1</v>
      </c>
      <c r="BY1358">
        <v>295</v>
      </c>
      <c r="BZ1358">
        <v>7.08</v>
      </c>
      <c r="CA1358">
        <v>76.198689360000003</v>
      </c>
    </row>
    <row r="1359" spans="40:79" x14ac:dyDescent="0.25">
      <c r="AN1359" t="str">
        <v>Latvia</v>
      </c>
      <c r="AO1359" s="7">
        <v>72.8</v>
      </c>
      <c r="AP1359" s="7">
        <v>80.785598008914747</v>
      </c>
      <c r="AQ1359" s="7">
        <v>-7.9855980089147494</v>
      </c>
      <c r="AR1359" s="7">
        <v>2.5607935334706084E-3</v>
      </c>
      <c r="AS1359" s="7">
        <v>-1.3041091207381401</v>
      </c>
      <c r="AT1359" s="7">
        <v>8.7326487018401079E-4</v>
      </c>
      <c r="AU1359" s="7">
        <v>-1.6497753449297145E-2</v>
      </c>
      <c r="AV1359" s="7">
        <v>0.1765218993203452</v>
      </c>
      <c r="AW1359" s="7">
        <v>1.1419759720493861</v>
      </c>
      <c r="AX1359" s="7">
        <v>-8.0060999779666453</v>
      </c>
      <c r="AY1359" s="7" t="e">
        <v>#N/A</v>
      </c>
      <c r="AZ1359" s="7">
        <v>80.785598008914747</v>
      </c>
      <c r="BA1359" s="7">
        <v>-7.9855980089147494</v>
      </c>
      <c r="BU1359" t="b">
        <v>1</v>
      </c>
      <c r="BW1359">
        <v>1</v>
      </c>
      <c r="BX1359">
        <v>1</v>
      </c>
      <c r="BY1359">
        <v>294</v>
      </c>
      <c r="BZ1359">
        <v>6.94</v>
      </c>
      <c r="CA1359">
        <v>351.86032669999997</v>
      </c>
    </row>
    <row r="1360" spans="40:79" x14ac:dyDescent="0.25">
      <c r="AN1360" t="str">
        <v>Latvia</v>
      </c>
      <c r="AO1360" s="7">
        <v>72.599999999999994</v>
      </c>
      <c r="AP1360" s="7">
        <v>73.460770502485687</v>
      </c>
      <c r="AQ1360" s="7">
        <v>-0.86077050248569265</v>
      </c>
      <c r="AR1360" s="7">
        <v>2.6134215726487456E-3</v>
      </c>
      <c r="AS1360" s="7">
        <v>-0.1405741032059597</v>
      </c>
      <c r="AT1360" s="7">
        <v>1.0355870020157346E-5</v>
      </c>
      <c r="AU1360" s="7">
        <v>-1.6497753449297145E-2</v>
      </c>
      <c r="AV1360" s="7">
        <v>0.17657884856690687</v>
      </c>
      <c r="AW1360" s="7">
        <v>0.37493213146642912</v>
      </c>
      <c r="AX1360" s="7">
        <v>-0.8630259531293567</v>
      </c>
      <c r="AY1360" s="7" t="e">
        <v>#N/A</v>
      </c>
      <c r="AZ1360" s="7">
        <v>73.460770502485687</v>
      </c>
      <c r="BA1360" s="7">
        <v>-0.86077050248569265</v>
      </c>
      <c r="BU1360" t="b">
        <v>1</v>
      </c>
      <c r="BW1360">
        <v>1</v>
      </c>
      <c r="BX1360">
        <v>1</v>
      </c>
      <c r="BY1360">
        <v>287</v>
      </c>
      <c r="BZ1360">
        <v>6.55</v>
      </c>
      <c r="CA1360">
        <v>33.916601829999998</v>
      </c>
    </row>
    <row r="1361" spans="40:79" x14ac:dyDescent="0.25">
      <c r="AN1361" t="str">
        <v>Latvia</v>
      </c>
      <c r="AO1361" s="7">
        <v>71.900000000000006</v>
      </c>
      <c r="AP1361" s="7">
        <v>73.008146767642117</v>
      </c>
      <c r="AQ1361" s="7">
        <v>-1.1081467676421113</v>
      </c>
      <c r="AR1361" s="7">
        <v>3.2808637523633602E-3</v>
      </c>
      <c r="AS1361" s="7">
        <v>-0.18103418507760913</v>
      </c>
      <c r="AT1361" s="7">
        <v>2.1575783587890611E-5</v>
      </c>
      <c r="AU1361" s="7">
        <v>-1.6497753449297145E-2</v>
      </c>
      <c r="AV1361" s="7">
        <v>0.1765815731959279</v>
      </c>
      <c r="AW1361" s="7">
        <v>0.42548112188158138</v>
      </c>
      <c r="AX1361" s="7">
        <v>-1.1117944136338829</v>
      </c>
      <c r="AY1361" s="7" t="e">
        <v>#N/A</v>
      </c>
      <c r="AZ1361" s="7">
        <v>73.008146767642117</v>
      </c>
      <c r="BA1361" s="7">
        <v>-1.1081467676421113</v>
      </c>
      <c r="BU1361" t="b">
        <v>1</v>
      </c>
      <c r="BW1361">
        <v>1</v>
      </c>
      <c r="BX1361">
        <v>1</v>
      </c>
      <c r="BY1361">
        <v>282</v>
      </c>
      <c r="BZ1361">
        <v>6.58</v>
      </c>
      <c r="CA1361">
        <v>23.434007619999999</v>
      </c>
    </row>
    <row r="1362" spans="40:79" x14ac:dyDescent="0.25">
      <c r="AN1362" t="str">
        <v>Latvia</v>
      </c>
      <c r="AO1362" s="7">
        <v>78</v>
      </c>
      <c r="AP1362" s="7">
        <v>72.088167626192174</v>
      </c>
      <c r="AQ1362" s="7">
        <v>5.911832373807826</v>
      </c>
      <c r="AR1362" s="7">
        <v>3.5039491629762216E-3</v>
      </c>
      <c r="AS1362" s="7">
        <v>0.96590413680488074</v>
      </c>
      <c r="AT1362" s="7">
        <v>6.5611544696840129E-4</v>
      </c>
      <c r="AU1362" s="7">
        <v>-1.6497753449297145E-2</v>
      </c>
      <c r="AV1362" s="7">
        <v>0.17661616310502845</v>
      </c>
      <c r="AW1362" s="7">
        <v>0.98280422099463982</v>
      </c>
      <c r="AX1362" s="7">
        <v>5.9326199725950568</v>
      </c>
      <c r="AY1362" s="7" t="e">
        <v>#N/A</v>
      </c>
      <c r="AZ1362" s="7">
        <v>72.088167626192174</v>
      </c>
      <c r="BA1362" s="7">
        <v>5.911832373807826</v>
      </c>
      <c r="BU1362" t="b">
        <v>1</v>
      </c>
      <c r="BW1362">
        <v>1</v>
      </c>
      <c r="BX1362">
        <v>1</v>
      </c>
      <c r="BY1362">
        <v>276</v>
      </c>
      <c r="BZ1362">
        <v>5.99</v>
      </c>
      <c r="CA1362">
        <v>145.1022528</v>
      </c>
    </row>
    <row r="1363" spans="40:79" x14ac:dyDescent="0.25">
      <c r="AN1363" t="str">
        <v>Latvia</v>
      </c>
      <c r="AO1363" s="7">
        <v>75</v>
      </c>
      <c r="AP1363" s="7">
        <v>71.649838930005302</v>
      </c>
      <c r="AQ1363" s="7">
        <v>3.350161069994698</v>
      </c>
      <c r="AR1363" s="7">
        <v>2.9146832877073167E-3</v>
      </c>
      <c r="AS1363" s="7">
        <v>0.54720396160023632</v>
      </c>
      <c r="AT1363" s="7">
        <v>1.7506023674576692E-4</v>
      </c>
      <c r="AU1363" s="7">
        <v>-1.6497753449297145E-2</v>
      </c>
      <c r="AV1363" s="7">
        <v>0.17670748726318855</v>
      </c>
      <c r="AW1363" s="7">
        <v>0.73973235808651516</v>
      </c>
      <c r="AX1363" s="7">
        <v>3.3599542725603904</v>
      </c>
      <c r="AY1363" s="7" t="e">
        <v>#N/A</v>
      </c>
      <c r="AZ1363" s="7">
        <v>71.649838930005302</v>
      </c>
      <c r="BA1363" s="7">
        <v>3.350161069994698</v>
      </c>
      <c r="BU1363" t="b">
        <v>1</v>
      </c>
      <c r="BW1363">
        <v>1</v>
      </c>
      <c r="BX1363">
        <v>1</v>
      </c>
      <c r="BY1363">
        <v>284</v>
      </c>
      <c r="BZ1363">
        <v>5.75</v>
      </c>
      <c r="CA1363">
        <v>12.60883976</v>
      </c>
    </row>
    <row r="1364" spans="40:79" x14ac:dyDescent="0.25">
      <c r="AN1364" t="str">
        <v>Latvia</v>
      </c>
      <c r="AO1364" s="7">
        <v>76</v>
      </c>
      <c r="AP1364" s="7">
        <v>71.427302308986853</v>
      </c>
      <c r="AQ1364" s="7">
        <v>4.5726976910131469</v>
      </c>
      <c r="AR1364" s="7">
        <v>3.2724527549110581E-3</v>
      </c>
      <c r="AS1364" s="7">
        <v>0.74702298599812589</v>
      </c>
      <c r="AT1364" s="7">
        <v>3.6643322955353633E-4</v>
      </c>
      <c r="AU1364" s="7">
        <v>-1.6497753449297145E-2</v>
      </c>
      <c r="AV1364" s="7">
        <v>0.17717963367472206</v>
      </c>
      <c r="AW1364" s="7">
        <v>0.86430491494502437</v>
      </c>
      <c r="AX1364" s="7">
        <v>4.5877107577209859</v>
      </c>
      <c r="AY1364" s="7" t="e">
        <v>#N/A</v>
      </c>
      <c r="AZ1364" s="7">
        <v>71.427302308986853</v>
      </c>
      <c r="BA1364" s="7">
        <v>4.5726976910131469</v>
      </c>
      <c r="BU1364" t="b">
        <v>1</v>
      </c>
      <c r="BW1364">
        <v>1</v>
      </c>
      <c r="BX1364">
        <v>1</v>
      </c>
      <c r="BY1364">
        <v>292</v>
      </c>
      <c r="BZ1364">
        <v>6</v>
      </c>
      <c r="CA1364">
        <v>112.541157</v>
      </c>
    </row>
    <row r="1365" spans="40:79" x14ac:dyDescent="0.25">
      <c r="AN1365" t="str">
        <v>Latvia</v>
      </c>
      <c r="AO1365" s="7">
        <v>71</v>
      </c>
      <c r="AP1365" s="7">
        <v>79.42844971040671</v>
      </c>
      <c r="AQ1365" s="7">
        <v>-8.42844971040671</v>
      </c>
      <c r="AR1365" s="7">
        <v>3.0915695794115922E-3</v>
      </c>
      <c r="AS1365" s="7">
        <v>-1.3767965566753846</v>
      </c>
      <c r="AT1365" s="7">
        <v>1.1756912732509084E-3</v>
      </c>
      <c r="AU1365" s="7">
        <v>-1.6497753449297145E-2</v>
      </c>
      <c r="AV1365" s="7">
        <v>0.17733880475080052</v>
      </c>
      <c r="AW1365" s="7">
        <v>1.1733697442304298</v>
      </c>
      <c r="AX1365" s="7">
        <v>-8.454587656411741</v>
      </c>
      <c r="AY1365" s="7" t="e">
        <v>#N/A</v>
      </c>
      <c r="AZ1365" s="7">
        <v>79.42844971040671</v>
      </c>
      <c r="BA1365" s="7">
        <v>-8.42844971040671</v>
      </c>
      <c r="BU1365" t="b">
        <v>0</v>
      </c>
      <c r="BW1365">
        <v>1</v>
      </c>
      <c r="BX1365">
        <v>1</v>
      </c>
      <c r="BY1365">
        <v>249</v>
      </c>
      <c r="BZ1365">
        <v>0</v>
      </c>
      <c r="CA1365">
        <v>0</v>
      </c>
    </row>
    <row r="1366" spans="40:79" x14ac:dyDescent="0.25">
      <c r="AN1366" t="str">
        <v>Latvia</v>
      </c>
      <c r="AO1366" s="7">
        <v>78</v>
      </c>
      <c r="AP1366" s="7">
        <v>79.322879391390899</v>
      </c>
      <c r="AQ1366" s="7">
        <v>-1.3228793913908987</v>
      </c>
      <c r="AR1366" s="7">
        <v>2.8784984882919014E-3</v>
      </c>
      <c r="AS1366" s="7">
        <v>-0.21607071833966113</v>
      </c>
      <c r="AT1366" s="7">
        <v>2.6955025785608534E-5</v>
      </c>
      <c r="AU1366" s="7">
        <v>-1.6497753449297145E-2</v>
      </c>
      <c r="AV1366" s="7">
        <v>0.1776162141040982</v>
      </c>
      <c r="AW1366" s="7">
        <v>0.46483407613863803</v>
      </c>
      <c r="AX1366" s="7">
        <v>-1.3266982904142757</v>
      </c>
      <c r="AY1366" s="7" t="e">
        <v>#N/A</v>
      </c>
      <c r="AZ1366" s="7">
        <v>79.322879391390899</v>
      </c>
      <c r="BA1366" s="7">
        <v>-1.3228793913908987</v>
      </c>
      <c r="BU1366" t="b">
        <v>1</v>
      </c>
      <c r="BW1366">
        <v>1</v>
      </c>
      <c r="BX1366">
        <v>1</v>
      </c>
      <c r="BY1366">
        <v>255</v>
      </c>
      <c r="BZ1366">
        <v>0.01</v>
      </c>
      <c r="CA1366">
        <v>170.9626624</v>
      </c>
    </row>
    <row r="1367" spans="40:79" x14ac:dyDescent="0.25">
      <c r="AN1367" t="str">
        <v>Latvia</v>
      </c>
      <c r="AO1367" s="7">
        <v>73</v>
      </c>
      <c r="AP1367" s="7">
        <v>70.533831883178365</v>
      </c>
      <c r="AQ1367" s="7">
        <v>2.4661681168216347</v>
      </c>
      <c r="AR1367" s="7">
        <v>3.2643113810648526E-3</v>
      </c>
      <c r="AS1367" s="7">
        <v>0.40288618910536583</v>
      </c>
      <c r="AT1367" s="7">
        <v>1.0631788446539478E-4</v>
      </c>
      <c r="AU1367" s="7">
        <v>-1.6497753449297145E-2</v>
      </c>
      <c r="AV1367" s="7">
        <v>0.178292757511825</v>
      </c>
      <c r="AW1367" s="7">
        <v>0.63473316370374555</v>
      </c>
      <c r="AX1367" s="7">
        <v>2.4742448223547884</v>
      </c>
      <c r="AY1367" s="7" t="e">
        <v>#N/A</v>
      </c>
      <c r="AZ1367" s="7">
        <v>70.533831883178365</v>
      </c>
      <c r="BA1367" s="7">
        <v>2.4661681168216347</v>
      </c>
      <c r="BU1367" t="b">
        <v>1</v>
      </c>
      <c r="BW1367">
        <v>1</v>
      </c>
      <c r="BX1367">
        <v>1</v>
      </c>
      <c r="BY1367">
        <v>258</v>
      </c>
      <c r="BZ1367">
        <v>1.84</v>
      </c>
      <c r="CA1367">
        <v>165.93049769999999</v>
      </c>
    </row>
    <row r="1368" spans="40:79" x14ac:dyDescent="0.25">
      <c r="AN1368" t="str">
        <v>Latvia</v>
      </c>
      <c r="AO1368" s="7">
        <v>69.900000000000006</v>
      </c>
      <c r="AP1368" s="7">
        <v>69.820638102745804</v>
      </c>
      <c r="AQ1368" s="7">
        <v>7.9361897254202063E-2</v>
      </c>
      <c r="AR1368" s="7">
        <v>3.4694636401114737E-3</v>
      </c>
      <c r="AS1368" s="7">
        <v>1.2966311228314291E-2</v>
      </c>
      <c r="AT1368" s="7">
        <v>1.1706703213329319E-7</v>
      </c>
      <c r="AU1368" s="7">
        <v>-1.6497753449297145E-2</v>
      </c>
      <c r="AV1368" s="7">
        <v>0.17858692444454</v>
      </c>
      <c r="AW1368" s="7">
        <v>0.11386971163709114</v>
      </c>
      <c r="AX1368" s="7">
        <v>7.963819909030985E-2</v>
      </c>
      <c r="AY1368" s="7" t="e">
        <v>#N/A</v>
      </c>
      <c r="AZ1368" s="7">
        <v>69.820638102745804</v>
      </c>
      <c r="BA1368" s="7">
        <v>7.9361897254202063E-2</v>
      </c>
      <c r="BU1368" t="b">
        <v>1</v>
      </c>
      <c r="BW1368">
        <v>1</v>
      </c>
      <c r="BX1368">
        <v>1</v>
      </c>
      <c r="BY1368">
        <v>263</v>
      </c>
      <c r="BZ1368">
        <v>1.81</v>
      </c>
      <c r="CA1368">
        <v>154.22696970000001</v>
      </c>
    </row>
    <row r="1369" spans="40:79" x14ac:dyDescent="0.25">
      <c r="AN1369" t="str">
        <v>Latvia</v>
      </c>
      <c r="AO1369" s="7">
        <v>71</v>
      </c>
      <c r="AP1369" s="7">
        <v>70.408912079605003</v>
      </c>
      <c r="AQ1369" s="7">
        <v>0.59108792039499747</v>
      </c>
      <c r="AR1369" s="7">
        <v>3.3462694177710302E-3</v>
      </c>
      <c r="AS1369" s="7">
        <v>9.6567200510211143E-2</v>
      </c>
      <c r="AT1369" s="7">
        <v>6.2618965132867406E-6</v>
      </c>
      <c r="AU1369" s="7">
        <v>-1.6497753449297145E-2</v>
      </c>
      <c r="AV1369" s="7">
        <v>0.17906862166183388</v>
      </c>
      <c r="AW1369" s="7">
        <v>0.31075263556438448</v>
      </c>
      <c r="AX1369" s="7">
        <v>0.59307250076683449</v>
      </c>
      <c r="AY1369" s="7" t="e">
        <v>#N/A</v>
      </c>
      <c r="AZ1369" s="7">
        <v>70.408912079605003</v>
      </c>
      <c r="BA1369" s="7">
        <v>0.59108792039499747</v>
      </c>
      <c r="BU1369" t="b">
        <v>1</v>
      </c>
      <c r="BW1369">
        <v>1</v>
      </c>
      <c r="BX1369">
        <v>1</v>
      </c>
      <c r="BY1369">
        <v>278</v>
      </c>
      <c r="BZ1369">
        <v>1.8</v>
      </c>
      <c r="CA1369">
        <v>109.7051836</v>
      </c>
    </row>
    <row r="1370" spans="40:79" x14ac:dyDescent="0.25">
      <c r="AN1370" t="str">
        <v>Lebanon</v>
      </c>
      <c r="AO1370" s="7">
        <v>74.8</v>
      </c>
      <c r="AP1370" s="7">
        <v>69.790147652434101</v>
      </c>
      <c r="AQ1370" s="7">
        <v>5.0098523475658965</v>
      </c>
      <c r="AR1370" s="7">
        <v>8.0037212638351285E-4</v>
      </c>
      <c r="AS1370" s="7">
        <v>0.81742609953583456</v>
      </c>
      <c r="AT1370" s="7">
        <v>1.0704507429149104E-4</v>
      </c>
      <c r="AU1370" s="7">
        <v>-1.6497753449297145E-2</v>
      </c>
      <c r="AV1370" s="7">
        <v>0.18022836649926913</v>
      </c>
      <c r="AW1370" s="7">
        <v>0.90411619802757348</v>
      </c>
      <c r="AX1370" s="7">
        <v>5.013865305601942</v>
      </c>
      <c r="AY1370" s="7" t="e">
        <v>#N/A</v>
      </c>
      <c r="AZ1370" s="7">
        <v>69.790147652434101</v>
      </c>
      <c r="BA1370" s="7">
        <v>5.0098523475658965</v>
      </c>
      <c r="BU1370" t="b">
        <v>1</v>
      </c>
      <c r="BW1370">
        <v>1</v>
      </c>
      <c r="BX1370">
        <v>1</v>
      </c>
      <c r="BY1370">
        <v>294</v>
      </c>
      <c r="BZ1370">
        <v>1.73</v>
      </c>
      <c r="CA1370">
        <v>56.58984221</v>
      </c>
    </row>
    <row r="1371" spans="40:79" x14ac:dyDescent="0.25">
      <c r="AN1371" t="str">
        <v>Lebanon</v>
      </c>
      <c r="AO1371" s="7">
        <v>74.900000000000006</v>
      </c>
      <c r="AP1371" s="7">
        <v>69.7907329992955</v>
      </c>
      <c r="AQ1371" s="7">
        <v>5.1092670007045058</v>
      </c>
      <c r="AR1371" s="7">
        <v>8.2323192012636866E-4</v>
      </c>
      <c r="AS1371" s="7">
        <v>0.83365649954367138</v>
      </c>
      <c r="AT1371" s="7">
        <v>1.1452074125563044E-4</v>
      </c>
      <c r="AU1371" s="7">
        <v>9.1650041153483485E-4</v>
      </c>
      <c r="AV1371" s="7">
        <v>0.18091709373596121</v>
      </c>
      <c r="AW1371" s="7">
        <v>0.91304791744117753</v>
      </c>
      <c r="AX1371" s="7">
        <v>5.1134765778462068</v>
      </c>
      <c r="AY1371" s="7" t="e">
        <v>#N/A</v>
      </c>
      <c r="AZ1371" s="7">
        <v>69.7907329992955</v>
      </c>
      <c r="BA1371" s="7">
        <v>5.1092670007045058</v>
      </c>
      <c r="BU1371" t="b">
        <v>1</v>
      </c>
      <c r="BW1371">
        <v>1</v>
      </c>
      <c r="BX1371">
        <v>1</v>
      </c>
      <c r="BY1371">
        <v>317</v>
      </c>
      <c r="BZ1371">
        <v>1.86</v>
      </c>
      <c r="CA1371">
        <v>7.1468514040000004</v>
      </c>
    </row>
    <row r="1372" spans="40:79" x14ac:dyDescent="0.25">
      <c r="AN1372" t="str">
        <v>Lebanon</v>
      </c>
      <c r="AO1372" s="7">
        <v>75</v>
      </c>
      <c r="AP1372" s="7">
        <v>70.142116987732692</v>
      </c>
      <c r="AQ1372" s="7">
        <v>4.8578830122673082</v>
      </c>
      <c r="AR1372" s="7">
        <v>7.9764712091093888E-4</v>
      </c>
      <c r="AS1372" s="7">
        <v>0.79262913803862423</v>
      </c>
      <c r="AT1372" s="7">
        <v>1.0030611654936586E-4</v>
      </c>
      <c r="AU1372" s="7">
        <v>9.1650041153483485E-4</v>
      </c>
      <c r="AV1372" s="7">
        <v>0.18139225251899488</v>
      </c>
      <c r="AW1372" s="7">
        <v>0.8902972189323205</v>
      </c>
      <c r="AX1372" s="7">
        <v>4.8617609819170911</v>
      </c>
      <c r="AY1372" s="7" t="e">
        <v>#N/A</v>
      </c>
      <c r="AZ1372" s="7">
        <v>70.142116987732692</v>
      </c>
      <c r="BA1372" s="7">
        <v>4.8578830122673082</v>
      </c>
      <c r="BU1372" t="b">
        <v>1</v>
      </c>
      <c r="BW1372">
        <v>1</v>
      </c>
      <c r="BX1372">
        <v>1</v>
      </c>
      <c r="BY1372">
        <v>339</v>
      </c>
      <c r="BZ1372">
        <v>1.71</v>
      </c>
      <c r="CA1372">
        <v>60.515350599999998</v>
      </c>
    </row>
    <row r="1373" spans="40:79" x14ac:dyDescent="0.25">
      <c r="AN1373" t="str">
        <v>Lebanon</v>
      </c>
      <c r="AO1373" s="7">
        <v>75</v>
      </c>
      <c r="AP1373" s="7">
        <v>70.574470427773051</v>
      </c>
      <c r="AQ1373" s="7">
        <v>4.4255295722269494</v>
      </c>
      <c r="AR1373" s="7">
        <v>8.0343778267308525E-4</v>
      </c>
      <c r="AS1373" s="7">
        <v>0.72208693493538756</v>
      </c>
      <c r="AT1373" s="7">
        <v>8.3851394572772588E-5</v>
      </c>
      <c r="AU1373" s="7">
        <v>9.1650041153483485E-4</v>
      </c>
      <c r="AV1373" s="7">
        <v>0.18165657870018082</v>
      </c>
      <c r="AW1373" s="7">
        <v>0.84975698581146575</v>
      </c>
      <c r="AX1373" s="7">
        <v>4.42908806892431</v>
      </c>
      <c r="AY1373" s="7" t="e">
        <v>#N/A</v>
      </c>
      <c r="AZ1373" s="7">
        <v>70.574470427773051</v>
      </c>
      <c r="BA1373" s="7">
        <v>4.4255295722269494</v>
      </c>
      <c r="BU1373" t="b">
        <v>1</v>
      </c>
      <c r="BW1373">
        <v>1</v>
      </c>
      <c r="BX1373">
        <v>1</v>
      </c>
      <c r="BY1373">
        <v>356</v>
      </c>
      <c r="BZ1373">
        <v>1.97</v>
      </c>
      <c r="CA1373">
        <v>59.833613640000003</v>
      </c>
    </row>
    <row r="1374" spans="40:79" x14ac:dyDescent="0.25">
      <c r="AN1374" t="str">
        <v>Lebanon</v>
      </c>
      <c r="AO1374" s="7">
        <v>74.900000000000006</v>
      </c>
      <c r="AP1374" s="7">
        <v>70.515808837445036</v>
      </c>
      <c r="AQ1374" s="7">
        <v>4.3841911625549699</v>
      </c>
      <c r="AR1374" s="7">
        <v>7.9486401040422679E-4</v>
      </c>
      <c r="AS1374" s="7">
        <v>0.71533892723232417</v>
      </c>
      <c r="AT1374" s="7">
        <v>8.141264969339259E-5</v>
      </c>
      <c r="AU1374" s="7">
        <v>9.1650041153483485E-4</v>
      </c>
      <c r="AV1374" s="7">
        <v>0.18265838651913333</v>
      </c>
      <c r="AW1374" s="7">
        <v>0.84577711439381253</v>
      </c>
      <c r="AX1374" s="7">
        <v>4.3876787704988542</v>
      </c>
      <c r="AY1374" s="7" t="e">
        <v>#N/A</v>
      </c>
      <c r="AZ1374" s="7">
        <v>70.515808837445036</v>
      </c>
      <c r="BA1374" s="7">
        <v>4.3841911625549699</v>
      </c>
      <c r="BU1374" t="b">
        <v>1</v>
      </c>
      <c r="BW1374">
        <v>1</v>
      </c>
      <c r="BX1374">
        <v>1</v>
      </c>
      <c r="BY1374">
        <v>388</v>
      </c>
      <c r="BZ1374">
        <v>1.76</v>
      </c>
      <c r="CA1374">
        <v>52.603854290000001</v>
      </c>
    </row>
    <row r="1375" spans="40:79" x14ac:dyDescent="0.25">
      <c r="AN1375" t="str">
        <v>Lebanon</v>
      </c>
      <c r="AO1375" s="7">
        <v>74.7</v>
      </c>
      <c r="AP1375" s="7">
        <v>70.000193455126052</v>
      </c>
      <c r="AQ1375" s="7">
        <v>4.699806544873951</v>
      </c>
      <c r="AR1375" s="7">
        <v>7.874042337048053E-4</v>
      </c>
      <c r="AS1375" s="7">
        <v>0.76683289978398983</v>
      </c>
      <c r="AT1375" s="7">
        <v>9.2676861060313672E-5</v>
      </c>
      <c r="AU1375" s="7">
        <v>9.1650041153483485E-4</v>
      </c>
      <c r="AV1375" s="7">
        <v>0.18268103759444049</v>
      </c>
      <c r="AW1375" s="7">
        <v>0.87568995642521208</v>
      </c>
      <c r="AX1375" s="7">
        <v>4.703510108646773</v>
      </c>
      <c r="AY1375" s="7" t="e">
        <v>#N/A</v>
      </c>
      <c r="AZ1375" s="7">
        <v>70.000193455126052</v>
      </c>
      <c r="BA1375" s="7">
        <v>4.699806544873951</v>
      </c>
      <c r="BU1375" t="b">
        <v>1</v>
      </c>
      <c r="BW1375">
        <v>1</v>
      </c>
      <c r="BX1375">
        <v>1</v>
      </c>
      <c r="BY1375">
        <v>412</v>
      </c>
      <c r="BZ1375">
        <v>1.82</v>
      </c>
      <c r="CA1375">
        <v>39.556775020000003</v>
      </c>
    </row>
    <row r="1376" spans="40:79" x14ac:dyDescent="0.25">
      <c r="AN1376" t="str">
        <v>Lebanon</v>
      </c>
      <c r="AO1376" s="7">
        <v>74.5</v>
      </c>
      <c r="AP1376" s="7">
        <v>69.923277690145596</v>
      </c>
      <c r="AQ1376" s="7">
        <v>4.5767223098544036</v>
      </c>
      <c r="AR1376" s="7">
        <v>7.6186591968241868E-4</v>
      </c>
      <c r="AS1376" s="7">
        <v>0.74674060687678889</v>
      </c>
      <c r="AT1376" s="7">
        <v>8.50313510493045E-5</v>
      </c>
      <c r="AU1376" s="7">
        <v>9.1650041153483485E-4</v>
      </c>
      <c r="AV1376" s="7">
        <v>0.18284646331925786</v>
      </c>
      <c r="AW1376" s="7">
        <v>0.8641415433115045</v>
      </c>
      <c r="AX1376" s="7">
        <v>4.5802118171428114</v>
      </c>
      <c r="AY1376" s="7" t="e">
        <v>#N/A</v>
      </c>
      <c r="AZ1376" s="7">
        <v>69.923277690145596</v>
      </c>
      <c r="BA1376" s="7">
        <v>4.5767223098544036</v>
      </c>
      <c r="BU1376" t="b">
        <v>1</v>
      </c>
      <c r="BW1376">
        <v>1</v>
      </c>
      <c r="BX1376">
        <v>1</v>
      </c>
      <c r="BY1376">
        <v>432</v>
      </c>
      <c r="BZ1376">
        <v>1.43</v>
      </c>
      <c r="CA1376">
        <v>36.297752490000001</v>
      </c>
    </row>
    <row r="1377" spans="40:79" x14ac:dyDescent="0.25">
      <c r="AN1377" t="str">
        <v>Lebanon</v>
      </c>
      <c r="AO1377" s="7">
        <v>74.400000000000006</v>
      </c>
      <c r="AP1377" s="7">
        <v>69.9054240528408</v>
      </c>
      <c r="AQ1377" s="7">
        <v>4.4945759471592055</v>
      </c>
      <c r="AR1377" s="7">
        <v>7.6095802789156455E-4</v>
      </c>
      <c r="AS1377" s="7">
        <v>0.73333722661689005</v>
      </c>
      <c r="AT1377" s="7">
        <v>8.1908461384664282E-5</v>
      </c>
      <c r="AU1377" s="7">
        <v>9.1650041153483485E-4</v>
      </c>
      <c r="AV1377" s="7">
        <v>0.18591768327253419</v>
      </c>
      <c r="AW1377" s="7">
        <v>0.85635111176251189</v>
      </c>
      <c r="AX1377" s="7">
        <v>4.4979987354063589</v>
      </c>
      <c r="AY1377" s="7" t="e">
        <v>#N/A</v>
      </c>
      <c r="AZ1377" s="7">
        <v>69.9054240528408</v>
      </c>
      <c r="BA1377" s="7">
        <v>4.4945759471592055</v>
      </c>
      <c r="BU1377" t="b">
        <v>1</v>
      </c>
      <c r="BW1377">
        <v>1</v>
      </c>
      <c r="BX1377">
        <v>1</v>
      </c>
      <c r="BY1377">
        <v>437</v>
      </c>
      <c r="BZ1377">
        <v>1.49</v>
      </c>
      <c r="CA1377">
        <v>35.852046680000001</v>
      </c>
    </row>
    <row r="1378" spans="40:79" x14ac:dyDescent="0.25">
      <c r="AN1378" t="str">
        <v>Lebanon</v>
      </c>
      <c r="AO1378" s="7">
        <v>74.099999999999994</v>
      </c>
      <c r="AP1378" s="7">
        <v>74.564980176774213</v>
      </c>
      <c r="AQ1378" s="7">
        <v>-0.46498017677421899</v>
      </c>
      <c r="AR1378" s="7">
        <v>1.4012589957284399E-3</v>
      </c>
      <c r="AS1378" s="7">
        <v>-7.5890713648163272E-2</v>
      </c>
      <c r="AT1378" s="7">
        <v>1.6163472502773105E-6</v>
      </c>
      <c r="AU1378" s="7">
        <v>9.1650041153483485E-4</v>
      </c>
      <c r="AV1378" s="7">
        <v>0.18592755149821286</v>
      </c>
      <c r="AW1378" s="7">
        <v>0.27548269210272225</v>
      </c>
      <c r="AX1378" s="7">
        <v>-0.46563264871193144</v>
      </c>
      <c r="AY1378" s="7" t="e">
        <v>#N/A</v>
      </c>
      <c r="AZ1378" s="7">
        <v>74.564980176774213</v>
      </c>
      <c r="BA1378" s="7">
        <v>-0.46498017677421899</v>
      </c>
      <c r="BU1378" t="b">
        <v>1</v>
      </c>
      <c r="BW1378">
        <v>1</v>
      </c>
      <c r="BX1378">
        <v>1</v>
      </c>
      <c r="BY1378">
        <v>437</v>
      </c>
      <c r="BZ1378">
        <v>1.66</v>
      </c>
      <c r="CA1378">
        <v>32.736741340000002</v>
      </c>
    </row>
    <row r="1379" spans="40:79" x14ac:dyDescent="0.25">
      <c r="AN1379" t="str">
        <v>Lebanon</v>
      </c>
      <c r="AO1379" s="7">
        <v>73.900000000000006</v>
      </c>
      <c r="AP1379" s="7">
        <v>74.225160851685345</v>
      </c>
      <c r="AQ1379" s="7">
        <v>-0.32516085168533948</v>
      </c>
      <c r="AR1379" s="7">
        <v>1.2953401698516064E-3</v>
      </c>
      <c r="AS1379" s="7">
        <v>-5.3067596694847258E-2</v>
      </c>
      <c r="AT1379" s="7">
        <v>7.3052585781506997E-7</v>
      </c>
      <c r="AU1379" s="7">
        <v>9.1650041153483485E-4</v>
      </c>
      <c r="AV1379" s="7">
        <v>0.18614456377903299</v>
      </c>
      <c r="AW1379" s="7">
        <v>0.23036405252306025</v>
      </c>
      <c r="AX1379" s="7">
        <v>-0.32558259189522576</v>
      </c>
      <c r="AY1379" s="7" t="e">
        <v>#N/A</v>
      </c>
      <c r="AZ1379" s="7">
        <v>74.225160851685345</v>
      </c>
      <c r="BA1379" s="7">
        <v>-0.32516085168533948</v>
      </c>
      <c r="BU1379" t="b">
        <v>1</v>
      </c>
      <c r="BW1379">
        <v>1</v>
      </c>
      <c r="BX1379">
        <v>1</v>
      </c>
      <c r="BY1379">
        <v>434</v>
      </c>
      <c r="BZ1379">
        <v>1.63</v>
      </c>
      <c r="CA1379">
        <v>3.847602867</v>
      </c>
    </row>
    <row r="1380" spans="40:79" x14ac:dyDescent="0.25">
      <c r="AN1380" t="str">
        <v>Lebanon</v>
      </c>
      <c r="AO1380" s="7">
        <v>73.7</v>
      </c>
      <c r="AP1380" s="7">
        <v>74.189802705625596</v>
      </c>
      <c r="AQ1380" s="7">
        <v>-0.48980270562559269</v>
      </c>
      <c r="AR1380" s="7">
        <v>1.2605844620790822E-3</v>
      </c>
      <c r="AS1380" s="7">
        <v>-7.993643772579824E-2</v>
      </c>
      <c r="AT1380" s="7">
        <v>1.6130184563701768E-6</v>
      </c>
      <c r="AU1380" s="7">
        <v>9.1650041153483485E-4</v>
      </c>
      <c r="AV1380" s="7">
        <v>0.18644464534919297</v>
      </c>
      <c r="AW1380" s="7">
        <v>0.28273032685900223</v>
      </c>
      <c r="AX1380" s="7">
        <v>-0.49042092262052661</v>
      </c>
      <c r="AY1380" s="7" t="e">
        <v>#N/A</v>
      </c>
      <c r="AZ1380" s="7">
        <v>74.189802705625596</v>
      </c>
      <c r="BA1380" s="7">
        <v>-0.48980270562559269</v>
      </c>
      <c r="BU1380" t="b">
        <v>1</v>
      </c>
      <c r="BW1380">
        <v>1</v>
      </c>
      <c r="BX1380">
        <v>1</v>
      </c>
      <c r="BY1380">
        <v>428</v>
      </c>
      <c r="BZ1380">
        <v>1.51</v>
      </c>
      <c r="CA1380">
        <v>0.68168555500000005</v>
      </c>
    </row>
    <row r="1381" spans="40:79" x14ac:dyDescent="0.25">
      <c r="AN1381" t="str">
        <v>Lebanon</v>
      </c>
      <c r="AO1381" s="7">
        <v>73.5</v>
      </c>
      <c r="AP1381" s="7">
        <v>74.079950105077899</v>
      </c>
      <c r="AQ1381" s="7">
        <v>-0.57995010507789857</v>
      </c>
      <c r="AR1381" s="7">
        <v>1.234812041291255E-3</v>
      </c>
      <c r="AS1381" s="7">
        <v>-9.4647389224355588E-2</v>
      </c>
      <c r="AT1381" s="7">
        <v>2.2150561132013039E-6</v>
      </c>
      <c r="AU1381" s="7">
        <v>9.1650041153483485E-4</v>
      </c>
      <c r="AV1381" s="7">
        <v>0.18796535775346745</v>
      </c>
      <c r="AW1381" s="7">
        <v>0.30764815816831342</v>
      </c>
      <c r="AX1381" s="7">
        <v>-0.58066711982944585</v>
      </c>
      <c r="AY1381" s="7" t="e">
        <v>#N/A</v>
      </c>
      <c r="AZ1381" s="7">
        <v>74.079950105077899</v>
      </c>
      <c r="BA1381" s="7">
        <v>-0.57995010507789857</v>
      </c>
      <c r="BU1381" t="b">
        <v>0</v>
      </c>
      <c r="BW1381">
        <v>1</v>
      </c>
      <c r="BX1381">
        <v>1</v>
      </c>
      <c r="BY1381">
        <v>198</v>
      </c>
      <c r="BZ1381">
        <v>0</v>
      </c>
      <c r="CA1381">
        <v>0</v>
      </c>
    </row>
    <row r="1382" spans="40:79" x14ac:dyDescent="0.25">
      <c r="AN1382" t="str">
        <v>Lebanon</v>
      </c>
      <c r="AO1382" s="7">
        <v>73.2</v>
      </c>
      <c r="AP1382" s="7">
        <v>73.632632959803558</v>
      </c>
      <c r="AQ1382" s="7">
        <v>-0.43263295980355565</v>
      </c>
      <c r="AR1382" s="7">
        <v>1.2681456793173672E-3</v>
      </c>
      <c r="AS1382" s="7">
        <v>-7.0606528227256118E-2</v>
      </c>
      <c r="AT1382" s="7">
        <v>1.2660182176818979E-6</v>
      </c>
      <c r="AU1382" s="7">
        <v>9.1650041153483485E-4</v>
      </c>
      <c r="AV1382" s="7">
        <v>0.18995701296072365</v>
      </c>
      <c r="AW1382" s="7">
        <v>0.265718889481452</v>
      </c>
      <c r="AX1382" s="7">
        <v>-0.43318229806320124</v>
      </c>
      <c r="AY1382" s="7" t="e">
        <v>#N/A</v>
      </c>
      <c r="AZ1382" s="7">
        <v>73.632632959803558</v>
      </c>
      <c r="BA1382" s="7">
        <v>-0.43263295980355565</v>
      </c>
      <c r="BU1382" t="b">
        <v>1</v>
      </c>
      <c r="BW1382">
        <v>1</v>
      </c>
      <c r="BX1382">
        <v>1</v>
      </c>
      <c r="BY1382">
        <v>2</v>
      </c>
      <c r="BZ1382">
        <v>0.01</v>
      </c>
      <c r="CA1382">
        <v>97.871933189999993</v>
      </c>
    </row>
    <row r="1383" spans="40:79" x14ac:dyDescent="0.25">
      <c r="AN1383" t="str">
        <v>Lebanon</v>
      </c>
      <c r="AO1383" s="7">
        <v>73</v>
      </c>
      <c r="AP1383" s="7">
        <v>74.246750760385723</v>
      </c>
      <c r="AQ1383" s="7">
        <v>-1.2467507603857229</v>
      </c>
      <c r="AR1383" s="7">
        <v>1.2704515773620082E-3</v>
      </c>
      <c r="AS1383" s="7">
        <v>-0.20347234851731669</v>
      </c>
      <c r="AT1383" s="7">
        <v>1.0532973923134501E-5</v>
      </c>
      <c r="AU1383" s="7">
        <v>1.1914785584000604E-2</v>
      </c>
      <c r="AV1383" s="7">
        <v>0.19018667040778409</v>
      </c>
      <c r="AW1383" s="7">
        <v>0.45107909341635055</v>
      </c>
      <c r="AX1383" s="7">
        <v>-1.2483367117302195</v>
      </c>
      <c r="AY1383" s="7" t="e">
        <v>#N/A</v>
      </c>
      <c r="AZ1383" s="7">
        <v>74.246750760385723</v>
      </c>
      <c r="BA1383" s="7">
        <v>-1.2467507603857229</v>
      </c>
      <c r="BU1383" t="b">
        <v>1</v>
      </c>
      <c r="BW1383">
        <v>1</v>
      </c>
      <c r="BX1383">
        <v>1</v>
      </c>
      <c r="BY1383">
        <v>22</v>
      </c>
      <c r="BZ1383">
        <v>0.01</v>
      </c>
      <c r="CA1383">
        <v>137.25919429999999</v>
      </c>
    </row>
    <row r="1384" spans="40:79" x14ac:dyDescent="0.25">
      <c r="AN1384" t="str">
        <v>Lebanon</v>
      </c>
      <c r="AO1384" s="7">
        <v>72.7</v>
      </c>
      <c r="AP1384" s="7">
        <v>69.729968605630546</v>
      </c>
      <c r="AQ1384" s="7">
        <v>2.9700313943694567</v>
      </c>
      <c r="AR1384" s="7">
        <v>6.2793136524191644E-4</v>
      </c>
      <c r="AS1384" s="7">
        <v>0.48455953289736825</v>
      </c>
      <c r="AT1384" s="7">
        <v>2.9505926016198834E-5</v>
      </c>
      <c r="AU1384" s="7">
        <v>1.1914785584000604E-2</v>
      </c>
      <c r="AV1384" s="7">
        <v>0.19121326953691509</v>
      </c>
      <c r="AW1384" s="7">
        <v>0.69610310507666051</v>
      </c>
      <c r="AX1384" s="7">
        <v>2.9718975420503955</v>
      </c>
      <c r="AY1384" s="7" t="e">
        <v>#N/A</v>
      </c>
      <c r="AZ1384" s="7">
        <v>69.729968605630546</v>
      </c>
      <c r="BA1384" s="7">
        <v>2.9700313943694567</v>
      </c>
      <c r="BU1384" t="b">
        <v>1</v>
      </c>
      <c r="BW1384">
        <v>1</v>
      </c>
      <c r="BX1384">
        <v>1</v>
      </c>
      <c r="BY1384">
        <v>24</v>
      </c>
      <c r="BZ1384">
        <v>0.01</v>
      </c>
      <c r="CA1384">
        <v>147.45497549999999</v>
      </c>
    </row>
    <row r="1385" spans="40:79" x14ac:dyDescent="0.25">
      <c r="AN1385" t="str">
        <v>Lesotho</v>
      </c>
      <c r="AO1385" s="7">
        <v>52.1</v>
      </c>
      <c r="AP1385" s="7">
        <v>50.552218645413035</v>
      </c>
      <c r="AQ1385" s="7">
        <v>1.5477813545869665</v>
      </c>
      <c r="AR1385" s="7">
        <v>3.8564396224662523E-3</v>
      </c>
      <c r="AS1385" s="7">
        <v>0.25292883889190404</v>
      </c>
      <c r="AT1385" s="7">
        <v>4.9532620057305298E-5</v>
      </c>
      <c r="AU1385" s="7">
        <v>1.1914785584000604E-2</v>
      </c>
      <c r="AV1385" s="7">
        <v>0.19162659100635776</v>
      </c>
      <c r="AW1385" s="7">
        <v>0.50292031067745124</v>
      </c>
      <c r="AX1385" s="7">
        <v>1.5537733878441826</v>
      </c>
      <c r="AY1385" s="7" t="e">
        <v>#N/A</v>
      </c>
      <c r="AZ1385" s="7">
        <v>50.552218645413035</v>
      </c>
      <c r="BA1385" s="7">
        <v>1.5477813545869665</v>
      </c>
      <c r="BU1385" t="b">
        <v>1</v>
      </c>
      <c r="BW1385">
        <v>1</v>
      </c>
      <c r="BX1385">
        <v>1</v>
      </c>
      <c r="BY1385">
        <v>26</v>
      </c>
      <c r="BZ1385">
        <v>0.53</v>
      </c>
      <c r="CA1385">
        <v>30.467038989999999</v>
      </c>
    </row>
    <row r="1386" spans="40:79" x14ac:dyDescent="0.25">
      <c r="AN1386" t="str">
        <v>Lesotho</v>
      </c>
      <c r="AO1386" s="7">
        <v>52.1</v>
      </c>
      <c r="AP1386" s="7">
        <v>50.724223670673148</v>
      </c>
      <c r="AQ1386" s="7">
        <v>1.3757763293268539</v>
      </c>
      <c r="AR1386" s="7">
        <v>3.7847886780688726E-3</v>
      </c>
      <c r="AS1386" s="7">
        <v>0.22481275835147477</v>
      </c>
      <c r="AT1386" s="7">
        <v>3.840257723706723E-5</v>
      </c>
      <c r="AU1386" s="7">
        <v>1.1914785584000604E-2</v>
      </c>
      <c r="AV1386" s="7">
        <v>0.19271307993875711</v>
      </c>
      <c r="AW1386" s="7">
        <v>0.47414423791866833</v>
      </c>
      <c r="AX1386" s="7">
        <v>1.3810031343541351</v>
      </c>
      <c r="AY1386" s="7" t="e">
        <v>#N/A</v>
      </c>
      <c r="AZ1386" s="7">
        <v>50.724223670673148</v>
      </c>
      <c r="BA1386" s="7">
        <v>1.3757763293268539</v>
      </c>
      <c r="BU1386" t="b">
        <v>1</v>
      </c>
      <c r="BW1386">
        <v>1</v>
      </c>
      <c r="BX1386">
        <v>1</v>
      </c>
      <c r="BY1386">
        <v>27</v>
      </c>
      <c r="BZ1386">
        <v>0.48</v>
      </c>
      <c r="CA1386">
        <v>18.21661422</v>
      </c>
    </row>
    <row r="1387" spans="40:79" x14ac:dyDescent="0.25">
      <c r="AN1387" t="str">
        <v>Lesotho</v>
      </c>
      <c r="AO1387" s="7">
        <v>52.2</v>
      </c>
      <c r="AP1387" s="7">
        <v>50.954951662461589</v>
      </c>
      <c r="AQ1387" s="7">
        <v>1.2450483375384138</v>
      </c>
      <c r="AR1387" s="7">
        <v>3.6999174086894812E-3</v>
      </c>
      <c r="AS1387" s="7">
        <v>0.20344210236906993</v>
      </c>
      <c r="AT1387" s="7">
        <v>3.0740684195493495E-5</v>
      </c>
      <c r="AU1387" s="7">
        <v>1.1914785584000604E-2</v>
      </c>
      <c r="AV1387" s="7">
        <v>0.19366480454861701</v>
      </c>
      <c r="AW1387" s="7">
        <v>0.45104556573484894</v>
      </c>
      <c r="AX1387" s="7">
        <v>1.2496720208033363</v>
      </c>
      <c r="AY1387" s="7" t="e">
        <v>#N/A</v>
      </c>
      <c r="AZ1387" s="7">
        <v>50.954951662461589</v>
      </c>
      <c r="BA1387" s="7">
        <v>1.2450483375384138</v>
      </c>
      <c r="BU1387" t="b">
        <v>1</v>
      </c>
      <c r="BW1387">
        <v>1</v>
      </c>
      <c r="BX1387">
        <v>1</v>
      </c>
      <c r="BY1387">
        <v>28</v>
      </c>
      <c r="BZ1387">
        <v>0.54</v>
      </c>
      <c r="CA1387">
        <v>162.29037109999999</v>
      </c>
    </row>
    <row r="1388" spans="40:79" x14ac:dyDescent="0.25">
      <c r="AN1388" t="str">
        <v>Lesotho</v>
      </c>
      <c r="AO1388" s="7">
        <v>52.3</v>
      </c>
      <c r="AP1388" s="7">
        <v>72.312305044826743</v>
      </c>
      <c r="AQ1388" s="7">
        <v>-20.012305044826746</v>
      </c>
      <c r="AR1388" s="7">
        <v>9.4400935692648402E-4</v>
      </c>
      <c r="AS1388" s="7">
        <v>-3.2655166737422667</v>
      </c>
      <c r="AT1388" s="7">
        <v>2.0152098515157329E-3</v>
      </c>
      <c r="AU1388" s="7">
        <v>1.1914785584000604E-2</v>
      </c>
      <c r="AV1388" s="7">
        <v>0.19534772136034714</v>
      </c>
      <c r="AW1388" s="7">
        <v>1.8070740642658416</v>
      </c>
      <c r="AX1388" s="7">
        <v>-20.031214698933145</v>
      </c>
      <c r="AY1388" s="7" t="e">
        <v>#N/A</v>
      </c>
      <c r="AZ1388" s="7">
        <v>72.312305044826743</v>
      </c>
      <c r="BA1388" s="7">
        <v>-20.012305044826746</v>
      </c>
      <c r="BU1388" t="b">
        <v>1</v>
      </c>
      <c r="BW1388">
        <v>1</v>
      </c>
      <c r="BX1388">
        <v>1</v>
      </c>
      <c r="BY1388">
        <v>21</v>
      </c>
      <c r="BZ1388">
        <v>0.46</v>
      </c>
      <c r="CA1388">
        <v>167.6201552</v>
      </c>
    </row>
    <row r="1389" spans="40:79" x14ac:dyDescent="0.25">
      <c r="AN1389" t="str">
        <v>Lesotho</v>
      </c>
      <c r="AO1389" s="7">
        <v>51.1</v>
      </c>
      <c r="AP1389" s="7">
        <v>51.346299873430645</v>
      </c>
      <c r="AQ1389" s="7">
        <v>-0.24629987343064386</v>
      </c>
      <c r="AR1389" s="7">
        <v>3.5502119118181602E-3</v>
      </c>
      <c r="AS1389" s="7">
        <v>-4.0242614157892667E-2</v>
      </c>
      <c r="AT1389" s="7">
        <v>1.1539878140904266E-6</v>
      </c>
      <c r="AU1389" s="7">
        <v>1.1914785584000604E-2</v>
      </c>
      <c r="AV1389" s="7">
        <v>0.19630635265948795</v>
      </c>
      <c r="AW1389" s="7">
        <v>0.20060561846043262</v>
      </c>
      <c r="AX1389" s="7">
        <v>-0.24717740560033849</v>
      </c>
      <c r="AY1389" s="7" t="e">
        <v>#N/A</v>
      </c>
      <c r="AZ1389" s="7">
        <v>51.346299873430645</v>
      </c>
      <c r="BA1389" s="7">
        <v>-0.24629987343064386</v>
      </c>
      <c r="BU1389" t="b">
        <v>1</v>
      </c>
      <c r="BW1389">
        <v>1</v>
      </c>
      <c r="BX1389">
        <v>1</v>
      </c>
      <c r="BY1389">
        <v>211</v>
      </c>
      <c r="BZ1389">
        <v>0.68</v>
      </c>
      <c r="CA1389">
        <v>188.71087729999999</v>
      </c>
    </row>
    <row r="1390" spans="40:79" x14ac:dyDescent="0.25">
      <c r="AN1390" t="str">
        <v>Lesotho</v>
      </c>
      <c r="AO1390" s="7">
        <v>49.4</v>
      </c>
      <c r="AP1390" s="7">
        <v>49.601275295801898</v>
      </c>
      <c r="AQ1390" s="7">
        <v>-0.20127529580189929</v>
      </c>
      <c r="AR1390" s="7">
        <v>4.2833447566939919E-3</v>
      </c>
      <c r="AS1390" s="7">
        <v>-3.2898211884197462E-2</v>
      </c>
      <c r="AT1390" s="7">
        <v>9.3115470500863115E-7</v>
      </c>
      <c r="AU1390" s="7">
        <v>1.1914785584000604E-2</v>
      </c>
      <c r="AV1390" s="7">
        <v>0.19644672356198134</v>
      </c>
      <c r="AW1390" s="7">
        <v>0.18137864230442752</v>
      </c>
      <c r="AX1390" s="7">
        <v>-0.20214113597679767</v>
      </c>
      <c r="AY1390" s="7" t="e">
        <v>#N/A</v>
      </c>
      <c r="AZ1390" s="7">
        <v>49.601275295801898</v>
      </c>
      <c r="BA1390" s="7">
        <v>-0.20127529580189929</v>
      </c>
      <c r="BU1390" t="b">
        <v>1</v>
      </c>
      <c r="BW1390">
        <v>1</v>
      </c>
      <c r="BX1390">
        <v>1</v>
      </c>
      <c r="BY1390">
        <v>212</v>
      </c>
      <c r="BZ1390">
        <v>0.76</v>
      </c>
      <c r="CA1390">
        <v>18.194578759999999</v>
      </c>
    </row>
    <row r="1391" spans="40:79" x14ac:dyDescent="0.25">
      <c r="AN1391" t="str">
        <v>Lesotho</v>
      </c>
      <c r="AO1391" s="7">
        <v>47.8</v>
      </c>
      <c r="AP1391" s="7">
        <v>48.440809879257117</v>
      </c>
      <c r="AQ1391" s="7">
        <v>-0.64080987925711952</v>
      </c>
      <c r="AR1391" s="7">
        <v>4.8197323738087107E-3</v>
      </c>
      <c r="AS1391" s="7">
        <v>-0.10476784866168014</v>
      </c>
      <c r="AT1391" s="7">
        <v>1.063181020778649E-5</v>
      </c>
      <c r="AU1391" s="7">
        <v>1.1914785584000604E-2</v>
      </c>
      <c r="AV1391" s="7">
        <v>0.19682356054275585</v>
      </c>
      <c r="AW1391" s="7">
        <v>0.32367861940770837</v>
      </c>
      <c r="AX1391" s="7">
        <v>-0.64391336936939747</v>
      </c>
      <c r="AY1391" s="7" t="e">
        <v>#N/A</v>
      </c>
      <c r="AZ1391" s="7">
        <v>48.440809879257117</v>
      </c>
      <c r="BA1391" s="7">
        <v>-0.64080987925711952</v>
      </c>
      <c r="BU1391" t="b">
        <v>1</v>
      </c>
      <c r="BW1391">
        <v>1</v>
      </c>
      <c r="BX1391">
        <v>1</v>
      </c>
      <c r="BY1391">
        <v>213</v>
      </c>
      <c r="BZ1391">
        <v>0.6</v>
      </c>
      <c r="CA1391">
        <v>111.7392134</v>
      </c>
    </row>
    <row r="1392" spans="40:79" x14ac:dyDescent="0.25">
      <c r="AN1392" t="str">
        <v>Lesotho</v>
      </c>
      <c r="AO1392" s="7">
        <v>46.2</v>
      </c>
      <c r="AP1392" s="7">
        <v>46.549725796689827</v>
      </c>
      <c r="AQ1392" s="7">
        <v>-0.34972579668982462</v>
      </c>
      <c r="AR1392" s="7">
        <v>5.7320246093384066E-3</v>
      </c>
      <c r="AS1392" s="7">
        <v>-5.7203901232611966E-2</v>
      </c>
      <c r="AT1392" s="7">
        <v>3.7729920218066565E-6</v>
      </c>
      <c r="AU1392" s="7">
        <v>1.1914785584000604E-2</v>
      </c>
      <c r="AV1392" s="7">
        <v>0.19685811160162692</v>
      </c>
      <c r="AW1392" s="7">
        <v>0.23917337065946945</v>
      </c>
      <c r="AX1392" s="7">
        <v>-0.35174199043513649</v>
      </c>
      <c r="AY1392" s="7" t="e">
        <v>#N/A</v>
      </c>
      <c r="AZ1392" s="7">
        <v>46.549725796689827</v>
      </c>
      <c r="BA1392" s="7">
        <v>-0.34972579668982462</v>
      </c>
      <c r="BU1392" t="b">
        <v>1</v>
      </c>
      <c r="BW1392">
        <v>1</v>
      </c>
      <c r="BX1392">
        <v>1</v>
      </c>
      <c r="BY1392">
        <v>214</v>
      </c>
      <c r="BZ1392">
        <v>0.48</v>
      </c>
      <c r="CA1392">
        <v>10.624274099999999</v>
      </c>
    </row>
    <row r="1393" spans="40:79" x14ac:dyDescent="0.25">
      <c r="AN1393" t="str">
        <v>Lesotho</v>
      </c>
      <c r="AO1393" s="7">
        <v>45.3</v>
      </c>
      <c r="AP1393" s="7">
        <v>45.62614556190632</v>
      </c>
      <c r="AQ1393" s="7">
        <v>-0.32614556190632271</v>
      </c>
      <c r="AR1393" s="7">
        <v>6.2496564639958055E-3</v>
      </c>
      <c r="AS1393" s="7">
        <v>-5.3360824676795433E-2</v>
      </c>
      <c r="AT1393" s="7">
        <v>3.5814089530026435E-6</v>
      </c>
      <c r="AU1393" s="7">
        <v>1.1914785584000604E-2</v>
      </c>
      <c r="AV1393" s="7">
        <v>0.19755741801088569</v>
      </c>
      <c r="AW1393" s="7">
        <v>0.23099962051223252</v>
      </c>
      <c r="AX1393" s="7">
        <v>-0.32819667839894062</v>
      </c>
      <c r="AY1393" s="7" t="e">
        <v>#N/A</v>
      </c>
      <c r="AZ1393" s="7">
        <v>45.62614556190632</v>
      </c>
      <c r="BA1393" s="7">
        <v>-0.32614556190632271</v>
      </c>
      <c r="BU1393" t="b">
        <v>1</v>
      </c>
      <c r="BW1393">
        <v>1</v>
      </c>
      <c r="BX1393">
        <v>1</v>
      </c>
      <c r="BY1393">
        <v>215</v>
      </c>
      <c r="BZ1393">
        <v>0.5</v>
      </c>
      <c r="CA1393">
        <v>1.7654134500000001</v>
      </c>
    </row>
    <row r="1394" spans="40:79" x14ac:dyDescent="0.25">
      <c r="AN1394" t="str">
        <v>Lesotho</v>
      </c>
      <c r="AO1394" s="7">
        <v>44.5</v>
      </c>
      <c r="AP1394" s="7">
        <v>44.709572975391929</v>
      </c>
      <c r="AQ1394" s="7">
        <v>-0.20957297539192865</v>
      </c>
      <c r="AR1394" s="7">
        <v>6.7726862126398849E-3</v>
      </c>
      <c r="AS1394" s="7">
        <v>-3.4297357300383066E-2</v>
      </c>
      <c r="AT1394" s="7">
        <v>1.6042188377616413E-6</v>
      </c>
      <c r="AU1394" s="7">
        <v>1.1914785584000604E-2</v>
      </c>
      <c r="AV1394" s="7">
        <v>0.19774149634133523</v>
      </c>
      <c r="AW1394" s="7">
        <v>0.18519545701874834</v>
      </c>
      <c r="AX1394" s="7">
        <v>-0.21100202590360509</v>
      </c>
      <c r="AY1394" s="7" t="e">
        <v>#N/A</v>
      </c>
      <c r="AZ1394" s="7">
        <v>44.709572975391929</v>
      </c>
      <c r="BA1394" s="7">
        <v>-0.20957297539192865</v>
      </c>
      <c r="BU1394" t="b">
        <v>1</v>
      </c>
      <c r="BW1394">
        <v>1</v>
      </c>
      <c r="BX1394">
        <v>1</v>
      </c>
      <c r="BY1394">
        <v>217</v>
      </c>
      <c r="BZ1394">
        <v>0.49</v>
      </c>
      <c r="CA1394">
        <v>70.755722219999996</v>
      </c>
    </row>
    <row r="1395" spans="40:79" x14ac:dyDescent="0.25">
      <c r="AN1395" t="str">
        <v>Lesotho</v>
      </c>
      <c r="AO1395" s="7">
        <v>44.8</v>
      </c>
      <c r="AP1395" s="7">
        <v>44.786012651034476</v>
      </c>
      <c r="AQ1395" s="7">
        <v>1.3987348965521562E-2</v>
      </c>
      <c r="AR1395" s="7">
        <v>6.617855398852051E-3</v>
      </c>
      <c r="AS1395" s="7">
        <v>2.2889006417155301E-3</v>
      </c>
      <c r="AT1395" s="7">
        <v>6.9804721936212036E-9</v>
      </c>
      <c r="AU1395" s="7">
        <v>1.1914785584000604E-2</v>
      </c>
      <c r="AV1395" s="7">
        <v>0.1980394258800251</v>
      </c>
      <c r="AW1395" s="7">
        <v>4.7842456476601722E-2</v>
      </c>
      <c r="AX1395" s="7">
        <v>1.4080531889505234E-2</v>
      </c>
      <c r="AY1395" s="7" t="e">
        <v>#N/A</v>
      </c>
      <c r="AZ1395" s="7">
        <v>44.786012651034476</v>
      </c>
      <c r="BA1395" s="7">
        <v>1.3987348965521562E-2</v>
      </c>
      <c r="BU1395" t="b">
        <v>1</v>
      </c>
      <c r="BW1395">
        <v>1</v>
      </c>
      <c r="BX1395">
        <v>1</v>
      </c>
      <c r="BY1395">
        <v>219</v>
      </c>
      <c r="BZ1395">
        <v>0.6</v>
      </c>
      <c r="CA1395">
        <v>59.971858480000002</v>
      </c>
    </row>
    <row r="1396" spans="40:79" x14ac:dyDescent="0.25">
      <c r="AN1396" t="str">
        <v>Lesotho</v>
      </c>
      <c r="AO1396" s="7">
        <v>45.5</v>
      </c>
      <c r="AP1396" s="7">
        <v>45.617743166774851</v>
      </c>
      <c r="AQ1396" s="7">
        <v>-0.11774316677485075</v>
      </c>
      <c r="AR1396" s="7">
        <v>6.1427584050508322E-3</v>
      </c>
      <c r="AS1396" s="7">
        <v>-1.9262977378410356E-2</v>
      </c>
      <c r="AT1396" s="7">
        <v>4.5868681159718476E-7</v>
      </c>
      <c r="AU1396" s="7">
        <v>1.1914785584000604E-2</v>
      </c>
      <c r="AV1396" s="7">
        <v>0.19857419603781712</v>
      </c>
      <c r="AW1396" s="7">
        <v>0.13879112860125592</v>
      </c>
      <c r="AX1396" s="7">
        <v>-0.1184709049218132</v>
      </c>
      <c r="AY1396" s="7" t="e">
        <v>#N/A</v>
      </c>
      <c r="AZ1396" s="7">
        <v>45.617743166774851</v>
      </c>
      <c r="BA1396" s="7">
        <v>-0.11774316677485075</v>
      </c>
      <c r="BU1396" t="b">
        <v>1</v>
      </c>
      <c r="BW1396">
        <v>1</v>
      </c>
      <c r="BX1396">
        <v>1</v>
      </c>
      <c r="BY1396">
        <v>222</v>
      </c>
      <c r="BZ1396">
        <v>0.46</v>
      </c>
      <c r="CA1396">
        <v>11.075433309999999</v>
      </c>
    </row>
    <row r="1397" spans="40:79" x14ac:dyDescent="0.25">
      <c r="AN1397" t="str">
        <v>Lesotho</v>
      </c>
      <c r="AO1397" s="7">
        <v>46.4</v>
      </c>
      <c r="AP1397" s="7">
        <v>47.13227180431516</v>
      </c>
      <c r="AQ1397" s="7">
        <v>-0.73227180431516103</v>
      </c>
      <c r="AR1397" s="7">
        <v>5.4652118569786723E-3</v>
      </c>
      <c r="AS1397" s="7">
        <v>-0.11976006644844739</v>
      </c>
      <c r="AT1397" s="7">
        <v>1.5763079834133185E-5</v>
      </c>
      <c r="AU1397" s="7">
        <v>1.1914785584000604E-2</v>
      </c>
      <c r="AV1397" s="7">
        <v>0.20096546037576588</v>
      </c>
      <c r="AW1397" s="7">
        <v>0.34606367397987237</v>
      </c>
      <c r="AX1397" s="7">
        <v>-0.73629581694416812</v>
      </c>
      <c r="AY1397" s="7" t="e">
        <v>#N/A</v>
      </c>
      <c r="AZ1397" s="7">
        <v>47.13227180431516</v>
      </c>
      <c r="BA1397" s="7">
        <v>-0.73227180431516103</v>
      </c>
      <c r="BU1397" t="b">
        <v>0</v>
      </c>
      <c r="BW1397">
        <v>1</v>
      </c>
      <c r="BX1397">
        <v>1</v>
      </c>
      <c r="BY1397">
        <v>81</v>
      </c>
      <c r="BZ1397">
        <v>0</v>
      </c>
      <c r="CA1397">
        <v>0</v>
      </c>
    </row>
    <row r="1398" spans="40:79" x14ac:dyDescent="0.25">
      <c r="AN1398" t="str">
        <v>Lesotho</v>
      </c>
      <c r="AO1398" s="7">
        <v>47.8</v>
      </c>
      <c r="AP1398" s="7">
        <v>48.715913090914682</v>
      </c>
      <c r="AQ1398" s="7">
        <v>-0.91591309091468531</v>
      </c>
      <c r="AR1398" s="7">
        <v>4.6815706490544685E-3</v>
      </c>
      <c r="AS1398" s="7">
        <v>-0.14973486975343109</v>
      </c>
      <c r="AT1398" s="7">
        <v>2.1091401063390145E-5</v>
      </c>
      <c r="AU1398" s="7">
        <v>1.1914785584000604E-2</v>
      </c>
      <c r="AV1398" s="7">
        <v>0.20314513080622532</v>
      </c>
      <c r="AW1398" s="7">
        <v>0.3869559015617039</v>
      </c>
      <c r="AX1398" s="7">
        <v>-0.92022117134107428</v>
      </c>
      <c r="AY1398" s="7" t="e">
        <v>#N/A</v>
      </c>
      <c r="AZ1398" s="7">
        <v>48.715913090914682</v>
      </c>
      <c r="BA1398" s="7">
        <v>-0.91591309091468531</v>
      </c>
      <c r="BU1398" t="b">
        <v>1</v>
      </c>
      <c r="BW1398">
        <v>1</v>
      </c>
      <c r="BX1398">
        <v>1</v>
      </c>
      <c r="BY1398">
        <v>82</v>
      </c>
      <c r="BZ1398">
        <v>0.01</v>
      </c>
      <c r="CA1398">
        <v>2480.8969649999999</v>
      </c>
    </row>
    <row r="1399" spans="40:79" x14ac:dyDescent="0.25">
      <c r="AN1399" t="str">
        <v>Lesotho</v>
      </c>
      <c r="AO1399" s="7">
        <v>49.3</v>
      </c>
      <c r="AP1399" s="7">
        <v>50.70794681283607</v>
      </c>
      <c r="AQ1399" s="7">
        <v>-1.407946812836073</v>
      </c>
      <c r="AR1399" s="7">
        <v>3.8174413572403193E-3</v>
      </c>
      <c r="AS1399" s="7">
        <v>-0.23007344093940799</v>
      </c>
      <c r="AT1399" s="7">
        <v>4.0569197004110518E-5</v>
      </c>
      <c r="AU1399" s="7">
        <v>2.6581638239679684E-2</v>
      </c>
      <c r="AV1399" s="7">
        <v>0.20331972668095075</v>
      </c>
      <c r="AW1399" s="7">
        <v>0.47965971369233001</v>
      </c>
      <c r="AX1399" s="7">
        <v>-1.4133421636635739</v>
      </c>
      <c r="AY1399" s="7" t="e">
        <v>#N/A</v>
      </c>
      <c r="AZ1399" s="7">
        <v>50.70794681283607</v>
      </c>
      <c r="BA1399" s="7">
        <v>-1.407946812836073</v>
      </c>
      <c r="BU1399" t="b">
        <v>1</v>
      </c>
      <c r="BW1399">
        <v>1</v>
      </c>
      <c r="BX1399">
        <v>1</v>
      </c>
      <c r="BY1399">
        <v>83</v>
      </c>
      <c r="BZ1399">
        <v>0.01</v>
      </c>
      <c r="CA1399">
        <v>2792.6775819999998</v>
      </c>
    </row>
    <row r="1400" spans="40:79" x14ac:dyDescent="0.25">
      <c r="AN1400" t="str">
        <v>Liberia</v>
      </c>
      <c r="AO1400" s="7">
        <v>58.1</v>
      </c>
      <c r="AP1400" s="7">
        <v>59.04427652692916</v>
      </c>
      <c r="AQ1400" s="7">
        <v>-0.94427652692915842</v>
      </c>
      <c r="AR1400" s="7">
        <v>1.4090629687606264E-3</v>
      </c>
      <c r="AS1400" s="7">
        <v>-0.15411861216210371</v>
      </c>
      <c r="AT1400" s="7">
        <v>6.7032120175531103E-6</v>
      </c>
      <c r="AU1400" s="7">
        <v>2.6581638239679684E-2</v>
      </c>
      <c r="AV1400" s="7">
        <v>0.20344210236906993</v>
      </c>
      <c r="AW1400" s="7">
        <v>0.392579434206765</v>
      </c>
      <c r="AX1400" s="7">
        <v>-0.94560894948280327</v>
      </c>
      <c r="AY1400" s="7" t="e">
        <v>#N/A</v>
      </c>
      <c r="AZ1400" s="7">
        <v>59.04427652692916</v>
      </c>
      <c r="BA1400" s="7">
        <v>-0.94427652692915842</v>
      </c>
      <c r="BU1400" t="b">
        <v>1</v>
      </c>
      <c r="BW1400">
        <v>1</v>
      </c>
      <c r="BX1400">
        <v>1</v>
      </c>
      <c r="BY1400">
        <v>84</v>
      </c>
      <c r="BZ1400">
        <v>0.01</v>
      </c>
      <c r="CA1400">
        <v>2957.9739629999999</v>
      </c>
    </row>
    <row r="1401" spans="40:79" x14ac:dyDescent="0.25">
      <c r="AN1401" t="str">
        <v>Liberia</v>
      </c>
      <c r="AO1401" s="7">
        <v>61.1</v>
      </c>
      <c r="AP1401" s="7">
        <v>62.186792348147193</v>
      </c>
      <c r="AQ1401" s="7">
        <v>-1.0867923481471919</v>
      </c>
      <c r="AR1401" s="7">
        <v>1.005431302599511E-3</v>
      </c>
      <c r="AS1401" s="7">
        <v>-0.17734327081223419</v>
      </c>
      <c r="AT1401" s="7">
        <v>6.3306557638365542E-6</v>
      </c>
      <c r="AU1401" s="7">
        <v>2.6581638239679684E-2</v>
      </c>
      <c r="AV1401" s="7">
        <v>0.20357694790108077</v>
      </c>
      <c r="AW1401" s="7">
        <v>0.42112144425597015</v>
      </c>
      <c r="AX1401" s="7">
        <v>-1.087886142928957</v>
      </c>
      <c r="AY1401" s="7" t="e">
        <v>#N/A</v>
      </c>
      <c r="AZ1401" s="7">
        <v>62.186792348147193</v>
      </c>
      <c r="BA1401" s="7">
        <v>-1.0867923481471919</v>
      </c>
      <c r="BU1401" t="b">
        <v>1</v>
      </c>
      <c r="BW1401">
        <v>1</v>
      </c>
      <c r="BX1401">
        <v>1</v>
      </c>
      <c r="BY1401">
        <v>85</v>
      </c>
      <c r="BZ1401">
        <v>0.02</v>
      </c>
      <c r="CA1401">
        <v>2785.0977119999998</v>
      </c>
    </row>
    <row r="1402" spans="40:79" x14ac:dyDescent="0.25">
      <c r="AN1402" t="str">
        <v>Liberia</v>
      </c>
      <c r="AO1402" s="7">
        <v>67</v>
      </c>
      <c r="AP1402" s="7">
        <v>62.055630343730463</v>
      </c>
      <c r="AQ1402" s="7">
        <v>4.9443696562695365</v>
      </c>
      <c r="AR1402" s="7">
        <v>1.0171298792229434E-3</v>
      </c>
      <c r="AS1402" s="7">
        <v>0.80682921866543067</v>
      </c>
      <c r="AT1402" s="7">
        <v>1.325597271808253E-4</v>
      </c>
      <c r="AU1402" s="7">
        <v>2.6581638239679684E-2</v>
      </c>
      <c r="AV1402" s="7">
        <v>0.20393911266954967</v>
      </c>
      <c r="AW1402" s="7">
        <v>0.8982367275197729</v>
      </c>
      <c r="AX1402" s="7">
        <v>4.9494038428023917</v>
      </c>
      <c r="AY1402" s="7" t="e">
        <v>#N/A</v>
      </c>
      <c r="AZ1402" s="7">
        <v>62.055630343730463</v>
      </c>
      <c r="BA1402" s="7">
        <v>4.9443696562695365</v>
      </c>
      <c r="BU1402" t="b">
        <v>1</v>
      </c>
      <c r="BW1402">
        <v>1</v>
      </c>
      <c r="BX1402">
        <v>1</v>
      </c>
      <c r="BY1402">
        <v>86</v>
      </c>
      <c r="BZ1402">
        <v>0.01</v>
      </c>
      <c r="CA1402">
        <v>2009.575605</v>
      </c>
    </row>
    <row r="1403" spans="40:79" x14ac:dyDescent="0.25">
      <c r="AN1403" t="str">
        <v>Liberia</v>
      </c>
      <c r="AO1403" s="7">
        <v>62</v>
      </c>
      <c r="AP1403" s="7">
        <v>63.243307430767992</v>
      </c>
      <c r="AQ1403" s="7">
        <v>-1.2433074307679917</v>
      </c>
      <c r="AR1403" s="7">
        <v>6.2830969323982445E-4</v>
      </c>
      <c r="AS1403" s="7">
        <v>-0.20284518981099212</v>
      </c>
      <c r="AT1403" s="7">
        <v>5.1737583420191194E-6</v>
      </c>
      <c r="AU1403" s="7">
        <v>2.6581638239679684E-2</v>
      </c>
      <c r="AV1403" s="7">
        <v>0.20405895520553119</v>
      </c>
      <c r="AW1403" s="7">
        <v>0.45038338092228947</v>
      </c>
      <c r="AX1403" s="7">
        <v>-1.244089104011296</v>
      </c>
      <c r="AY1403" s="7" t="e">
        <v>#N/A</v>
      </c>
      <c r="AZ1403" s="7">
        <v>63.243307430767992</v>
      </c>
      <c r="BA1403" s="7">
        <v>-1.2433074307679917</v>
      </c>
      <c r="BU1403" t="b">
        <v>1</v>
      </c>
      <c r="BW1403">
        <v>1</v>
      </c>
      <c r="BX1403">
        <v>1</v>
      </c>
      <c r="BY1403">
        <v>87</v>
      </c>
      <c r="BZ1403">
        <v>0.1</v>
      </c>
      <c r="CA1403">
        <v>3001.6282369999999</v>
      </c>
    </row>
    <row r="1404" spans="40:79" x14ac:dyDescent="0.25">
      <c r="AN1404" t="str">
        <v>Liberia</v>
      </c>
      <c r="AO1404" s="7">
        <v>59.7</v>
      </c>
      <c r="AP1404" s="7">
        <v>62.935724949944508</v>
      </c>
      <c r="AQ1404" s="7">
        <v>-3.2357249499445047</v>
      </c>
      <c r="AR1404" s="7">
        <v>6.5404689250731483E-4</v>
      </c>
      <c r="AS1404" s="7">
        <v>-0.52791423681676164</v>
      </c>
      <c r="AT1404" s="7">
        <v>3.6479575219204484E-5</v>
      </c>
      <c r="AU1404" s="7">
        <v>2.6581638239679684E-2</v>
      </c>
      <c r="AV1404" s="7">
        <v>0.20430585914626917</v>
      </c>
      <c r="AW1404" s="7">
        <v>0.72657706873858996</v>
      </c>
      <c r="AX1404" s="7">
        <v>-3.2378426508687332</v>
      </c>
      <c r="AY1404" s="7" t="e">
        <v>#N/A</v>
      </c>
      <c r="AZ1404" s="7">
        <v>62.935724949944508</v>
      </c>
      <c r="BA1404" s="7">
        <v>-3.2357249499445047</v>
      </c>
      <c r="BU1404" t="b">
        <v>1</v>
      </c>
      <c r="BW1404">
        <v>1</v>
      </c>
      <c r="BX1404">
        <v>1</v>
      </c>
      <c r="BY1404">
        <v>88</v>
      </c>
      <c r="BZ1404">
        <v>0.03</v>
      </c>
      <c r="CA1404">
        <v>2078.3927480000002</v>
      </c>
    </row>
    <row r="1405" spans="40:79" x14ac:dyDescent="0.25">
      <c r="AN1405" t="str">
        <v>Liberia</v>
      </c>
      <c r="AO1405" s="7">
        <v>59.2</v>
      </c>
      <c r="AP1405" s="7">
        <v>62.733427561049112</v>
      </c>
      <c r="AQ1405" s="7">
        <v>-3.533427561049109</v>
      </c>
      <c r="AR1405" s="7">
        <v>6.8076253093357826E-4</v>
      </c>
      <c r="AS1405" s="7">
        <v>-0.57649264905602415</v>
      </c>
      <c r="AT1405" s="7">
        <v>4.5280262908619815E-5</v>
      </c>
      <c r="AU1405" s="7">
        <v>2.6581638239679684E-2</v>
      </c>
      <c r="AV1405" s="7">
        <v>0.20484422591224602</v>
      </c>
      <c r="AW1405" s="7">
        <v>0.75927113013469971</v>
      </c>
      <c r="AX1405" s="7">
        <v>-3.5358346247772352</v>
      </c>
      <c r="AY1405" s="7" t="e">
        <v>#N/A</v>
      </c>
      <c r="AZ1405" s="7">
        <v>62.733427561049112</v>
      </c>
      <c r="BA1405" s="7">
        <v>-3.533427561049109</v>
      </c>
      <c r="BU1405" t="b">
        <v>1</v>
      </c>
      <c r="BW1405">
        <v>1</v>
      </c>
      <c r="BX1405">
        <v>1</v>
      </c>
      <c r="BY1405">
        <v>89</v>
      </c>
      <c r="BZ1405">
        <v>0.03</v>
      </c>
      <c r="CA1405">
        <v>2555.3038689999998</v>
      </c>
    </row>
    <row r="1406" spans="40:79" x14ac:dyDescent="0.25">
      <c r="AN1406" t="str">
        <v>Liberia</v>
      </c>
      <c r="AO1406" s="7">
        <v>58.6</v>
      </c>
      <c r="AP1406" s="7">
        <v>62.626197185757668</v>
      </c>
      <c r="AQ1406" s="7">
        <v>-4.0261971857576668</v>
      </c>
      <c r="AR1406" s="7">
        <v>7.025622542670704E-4</v>
      </c>
      <c r="AS1406" s="7">
        <v>-0.65689712274008083</v>
      </c>
      <c r="AT1406" s="7">
        <v>6.0675694263902713E-5</v>
      </c>
      <c r="AU1406" s="7">
        <v>2.6581638239679684E-2</v>
      </c>
      <c r="AV1406" s="7">
        <v>0.20500915738191167</v>
      </c>
      <c r="AW1406" s="7">
        <v>0.81049190171159691</v>
      </c>
      <c r="AX1406" s="7">
        <v>-4.0290278286314551</v>
      </c>
      <c r="AY1406" s="7" t="e">
        <v>#N/A</v>
      </c>
      <c r="AZ1406" s="7">
        <v>62.626197185757668</v>
      </c>
      <c r="BA1406" s="7">
        <v>-4.0261971857576668</v>
      </c>
      <c r="BU1406" t="b">
        <v>1</v>
      </c>
      <c r="BW1406">
        <v>1</v>
      </c>
      <c r="BX1406">
        <v>1</v>
      </c>
      <c r="BY1406">
        <v>89</v>
      </c>
      <c r="BZ1406">
        <v>0.01</v>
      </c>
      <c r="CA1406">
        <v>2443.4442749999998</v>
      </c>
    </row>
    <row r="1407" spans="40:79" x14ac:dyDescent="0.25">
      <c r="AN1407" t="str">
        <v>Liberia</v>
      </c>
      <c r="AO1407" s="7">
        <v>57.9</v>
      </c>
      <c r="AP1407" s="7">
        <v>62.438996870830664</v>
      </c>
      <c r="AQ1407" s="7">
        <v>-4.5389968708306654</v>
      </c>
      <c r="AR1407" s="7">
        <v>7.3505528179112589E-4</v>
      </c>
      <c r="AS1407" s="7">
        <v>-0.74057536770533594</v>
      </c>
      <c r="AT1407" s="7">
        <v>8.0687799535655193E-5</v>
      </c>
      <c r="AU1407" s="7">
        <v>2.6581638239679684E-2</v>
      </c>
      <c r="AV1407" s="7">
        <v>0.20559965132117852</v>
      </c>
      <c r="AW1407" s="7">
        <v>0.86056688740930298</v>
      </c>
      <c r="AX1407" s="7">
        <v>-4.5423357387070702</v>
      </c>
      <c r="AY1407" s="7" t="e">
        <v>#N/A</v>
      </c>
      <c r="AZ1407" s="7">
        <v>62.438996870830664</v>
      </c>
      <c r="BA1407" s="7">
        <v>-4.5389968708306654</v>
      </c>
      <c r="BU1407" t="b">
        <v>1</v>
      </c>
      <c r="BW1407">
        <v>1</v>
      </c>
      <c r="BX1407">
        <v>1</v>
      </c>
      <c r="BY1407">
        <v>9</v>
      </c>
      <c r="BZ1407">
        <v>0.01</v>
      </c>
      <c r="CA1407">
        <v>239.5751391</v>
      </c>
    </row>
    <row r="1408" spans="40:79" x14ac:dyDescent="0.25">
      <c r="AN1408" t="str">
        <v>Liberia</v>
      </c>
      <c r="AO1408" s="7">
        <v>56.7</v>
      </c>
      <c r="AP1408" s="7">
        <v>73.716535501636102</v>
      </c>
      <c r="AQ1408" s="7">
        <v>-17.016535501636099</v>
      </c>
      <c r="AR1408" s="7">
        <v>1.0858787632491366E-3</v>
      </c>
      <c r="AS1408" s="7">
        <v>-2.7768778316240308</v>
      </c>
      <c r="AT1408" s="7">
        <v>1.6764736413942172E-3</v>
      </c>
      <c r="AU1408" s="7">
        <v>2.6581638239679684E-2</v>
      </c>
      <c r="AV1408" s="7">
        <v>0.20593684281750677</v>
      </c>
      <c r="AW1408" s="7">
        <v>1.6663966609496164</v>
      </c>
      <c r="AX1408" s="7">
        <v>-17.035033482726231</v>
      </c>
      <c r="AY1408" s="7" t="e">
        <v>#N/A</v>
      </c>
      <c r="AZ1408" s="7">
        <v>73.716535501636102</v>
      </c>
      <c r="BA1408" s="7">
        <v>-17.016535501636099</v>
      </c>
      <c r="BU1408" t="b">
        <v>1</v>
      </c>
      <c r="BW1408">
        <v>1</v>
      </c>
      <c r="BX1408">
        <v>1</v>
      </c>
      <c r="BY1408">
        <v>91</v>
      </c>
      <c r="BZ1408">
        <v>0.02</v>
      </c>
      <c r="CA1408">
        <v>1731.0735279999999</v>
      </c>
    </row>
    <row r="1409" spans="40:79" x14ac:dyDescent="0.25">
      <c r="AN1409" t="str">
        <v>Liberia</v>
      </c>
      <c r="AO1409" s="7">
        <v>55.3</v>
      </c>
      <c r="AP1409" s="7">
        <v>61.180640886223898</v>
      </c>
      <c r="AQ1409" s="7">
        <v>-5.880640886223901</v>
      </c>
      <c r="AR1409" s="7">
        <v>9.24006025321558E-4</v>
      </c>
      <c r="AS1409" s="7">
        <v>-0.9595665556439843</v>
      </c>
      <c r="AT1409" s="7">
        <v>1.7031640469526805E-4</v>
      </c>
      <c r="AU1409" s="7">
        <v>2.6581638239679684E-2</v>
      </c>
      <c r="AV1409" s="7">
        <v>0.20613832977079918</v>
      </c>
      <c r="AW1409" s="7">
        <v>0.97957468099373834</v>
      </c>
      <c r="AX1409" s="7">
        <v>-5.8860796592946123</v>
      </c>
      <c r="AY1409" s="7" t="e">
        <v>#N/A</v>
      </c>
      <c r="AZ1409" s="7">
        <v>61.180640886223898</v>
      </c>
      <c r="BA1409" s="7">
        <v>-5.880640886223901</v>
      </c>
      <c r="BU1409" t="b">
        <v>1</v>
      </c>
      <c r="BW1409">
        <v>1</v>
      </c>
      <c r="BX1409">
        <v>1</v>
      </c>
      <c r="BY1409">
        <v>93</v>
      </c>
      <c r="BZ1409">
        <v>0.03</v>
      </c>
      <c r="CA1409">
        <v>159.00987269999999</v>
      </c>
    </row>
    <row r="1410" spans="40:79" x14ac:dyDescent="0.25">
      <c r="AN1410" t="str">
        <v>Liberia</v>
      </c>
      <c r="AO1410" s="7">
        <v>54</v>
      </c>
      <c r="AP1410" s="7">
        <v>60.620333448479144</v>
      </c>
      <c r="AQ1410" s="7">
        <v>-6.6203334484791441</v>
      </c>
      <c r="AR1410" s="7">
        <v>1.0204230175425712E-3</v>
      </c>
      <c r="AS1410" s="7">
        <v>-1.0803171362517991</v>
      </c>
      <c r="AT1410" s="7">
        <v>2.384273997375334E-4</v>
      </c>
      <c r="AU1410" s="7">
        <v>2.6581638239679684E-2</v>
      </c>
      <c r="AV1410" s="7">
        <v>0.20736821705416239</v>
      </c>
      <c r="AW1410" s="7">
        <v>1.0393830555920176</v>
      </c>
      <c r="AX1410" s="7">
        <v>-6.6270958896644192</v>
      </c>
      <c r="AY1410" s="7" t="e">
        <v>#N/A</v>
      </c>
      <c r="AZ1410" s="7">
        <v>60.620333448479144</v>
      </c>
      <c r="BA1410" s="7">
        <v>-6.6203334484791441</v>
      </c>
      <c r="BU1410" t="b">
        <v>1</v>
      </c>
      <c r="BW1410">
        <v>1</v>
      </c>
      <c r="BX1410">
        <v>1</v>
      </c>
      <c r="BY1410">
        <v>94</v>
      </c>
      <c r="BZ1410">
        <v>0.01</v>
      </c>
      <c r="CA1410">
        <v>1209.6805469999999</v>
      </c>
    </row>
    <row r="1411" spans="40:79" x14ac:dyDescent="0.25">
      <c r="AN1411" t="str">
        <v>Liberia</v>
      </c>
      <c r="AO1411" s="7">
        <v>50</v>
      </c>
      <c r="AP1411" s="7">
        <v>73.329898030433284</v>
      </c>
      <c r="AQ1411" s="7">
        <v>-23.329898030433284</v>
      </c>
      <c r="AR1411" s="7">
        <v>1.016574007828334E-3</v>
      </c>
      <c r="AS1411" s="7">
        <v>-3.8070046276970246</v>
      </c>
      <c r="AT1411" s="7">
        <v>2.9496977944449411E-3</v>
      </c>
      <c r="AU1411" s="7">
        <v>2.6581638239679684E-2</v>
      </c>
      <c r="AV1411" s="7">
        <v>0.20760208995741578</v>
      </c>
      <c r="AW1411" s="7">
        <v>1.9511546908682111</v>
      </c>
      <c r="AX1411" s="7">
        <v>-23.353638732557013</v>
      </c>
      <c r="AY1411" s="7" t="e">
        <v>#N/A</v>
      </c>
      <c r="AZ1411" s="7">
        <v>73.329898030433284</v>
      </c>
      <c r="BA1411" s="7">
        <v>-23.329898030433284</v>
      </c>
      <c r="BU1411" t="b">
        <v>1</v>
      </c>
      <c r="BW1411">
        <v>1</v>
      </c>
      <c r="BX1411">
        <v>1</v>
      </c>
      <c r="BY1411">
        <v>95</v>
      </c>
      <c r="BZ1411">
        <v>0.01</v>
      </c>
      <c r="CA1411">
        <v>113.19978450000001</v>
      </c>
    </row>
    <row r="1412" spans="40:79" x14ac:dyDescent="0.25">
      <c r="AN1412" t="str">
        <v>Liberia</v>
      </c>
      <c r="AO1412" s="7">
        <v>56</v>
      </c>
      <c r="AP1412" s="7">
        <v>58.764815263295553</v>
      </c>
      <c r="AQ1412" s="7">
        <v>-2.7648152632955529</v>
      </c>
      <c r="AR1412" s="7">
        <v>1.3851389798116324E-3</v>
      </c>
      <c r="AS1412" s="7">
        <v>-0.45124958091404155</v>
      </c>
      <c r="AT1412" s="7">
        <v>5.6488357255489079E-5</v>
      </c>
      <c r="AU1412" s="7">
        <v>3.8502522754584025E-2</v>
      </c>
      <c r="AV1412" s="7">
        <v>0.20774084328164663</v>
      </c>
      <c r="AW1412" s="7">
        <v>0.67175113019186028</v>
      </c>
      <c r="AX1412" s="7">
        <v>-2.7686502286487187</v>
      </c>
      <c r="AY1412" s="7" t="e">
        <v>#N/A</v>
      </c>
      <c r="AZ1412" s="7">
        <v>58.764815263295553</v>
      </c>
      <c r="BA1412" s="7">
        <v>-2.7648152632955529</v>
      </c>
      <c r="BU1412" t="b">
        <v>1</v>
      </c>
      <c r="BW1412">
        <v>1</v>
      </c>
      <c r="BX1412">
        <v>1</v>
      </c>
      <c r="BY1412">
        <v>96</v>
      </c>
      <c r="BZ1412">
        <v>0.01</v>
      </c>
      <c r="CA1412">
        <v>959.92586200000005</v>
      </c>
    </row>
    <row r="1413" spans="40:79" x14ac:dyDescent="0.25">
      <c r="AN1413" t="str">
        <v>Liberia</v>
      </c>
      <c r="AO1413" s="7">
        <v>51.5</v>
      </c>
      <c r="AP1413" s="7">
        <v>60.502733047871651</v>
      </c>
      <c r="AQ1413" s="7">
        <v>-9.0027330478716507</v>
      </c>
      <c r="AR1413" s="7">
        <v>1.0608721560144165E-3</v>
      </c>
      <c r="AS1413" s="7">
        <v>-1.4691108488055518</v>
      </c>
      <c r="AT1413" s="7">
        <v>4.5841957455380753E-4</v>
      </c>
      <c r="AU1413" s="7">
        <v>3.8502522754584025E-2</v>
      </c>
      <c r="AV1413" s="7">
        <v>0.20840020740024015</v>
      </c>
      <c r="AW1413" s="7">
        <v>1.2120688300610456</v>
      </c>
      <c r="AX1413" s="7">
        <v>-9.0122939395739632</v>
      </c>
      <c r="AY1413" s="7" t="e">
        <v>#N/A</v>
      </c>
      <c r="AZ1413" s="7">
        <v>60.502733047871651</v>
      </c>
      <c r="BA1413" s="7">
        <v>-9.0027330478716507</v>
      </c>
      <c r="BU1413" t="b">
        <v>0</v>
      </c>
      <c r="BW1413">
        <v>1</v>
      </c>
      <c r="BX1413">
        <v>1</v>
      </c>
      <c r="BY1413">
        <v>166</v>
      </c>
      <c r="BZ1413">
        <v>0</v>
      </c>
      <c r="CA1413">
        <v>0</v>
      </c>
    </row>
    <row r="1414" spans="40:79" x14ac:dyDescent="0.25">
      <c r="AN1414" t="str">
        <v>Liberia</v>
      </c>
      <c r="AO1414" s="7">
        <v>51.9</v>
      </c>
      <c r="AP1414" s="7">
        <v>73.558872729534073</v>
      </c>
      <c r="AQ1414" s="7">
        <v>-21.658872729534075</v>
      </c>
      <c r="AR1414" s="7">
        <v>1.0545246721735168E-3</v>
      </c>
      <c r="AS1414" s="7">
        <v>-3.534391571725636</v>
      </c>
      <c r="AT1414" s="7">
        <v>2.6373895586258777E-3</v>
      </c>
      <c r="AU1414" s="7">
        <v>3.8502522754584025E-2</v>
      </c>
      <c r="AV1414" s="7">
        <v>0.2085384555134156</v>
      </c>
      <c r="AW1414" s="7">
        <v>1.8799977584363328</v>
      </c>
      <c r="AX1414" s="7">
        <v>-21.681736655773154</v>
      </c>
      <c r="AY1414" s="7" t="e">
        <v>#N/A</v>
      </c>
      <c r="AZ1414" s="7">
        <v>73.558872729534073</v>
      </c>
      <c r="BA1414" s="7">
        <v>-21.658872729534075</v>
      </c>
      <c r="BU1414" t="b">
        <v>1</v>
      </c>
      <c r="BW1414">
        <v>1</v>
      </c>
      <c r="BX1414">
        <v>1</v>
      </c>
      <c r="BY1414">
        <v>17</v>
      </c>
      <c r="BZ1414">
        <v>0.01</v>
      </c>
      <c r="CA1414">
        <v>0</v>
      </c>
    </row>
    <row r="1415" spans="40:79" x14ac:dyDescent="0.25">
      <c r="AN1415" t="str">
        <v>Libya</v>
      </c>
      <c r="AO1415" s="7">
        <v>72.400000000000006</v>
      </c>
      <c r="AP1415" s="7">
        <v>67.258513958496479</v>
      </c>
      <c r="AQ1415" s="7">
        <v>5.1414860415035264</v>
      </c>
      <c r="AR1415" s="7">
        <v>9.1562413225634387E-4</v>
      </c>
      <c r="AS1415" s="7">
        <v>0.83895232709353063</v>
      </c>
      <c r="AT1415" s="7">
        <v>1.2900888593023546E-4</v>
      </c>
      <c r="AU1415" s="7">
        <v>3.8502522754584025E-2</v>
      </c>
      <c r="AV1415" s="7">
        <v>0.20858803599670153</v>
      </c>
      <c r="AW1415" s="7">
        <v>0.91594340823739251</v>
      </c>
      <c r="AX1415" s="7">
        <v>5.1461980246042236</v>
      </c>
      <c r="AY1415" s="7" t="e">
        <v>#N/A</v>
      </c>
      <c r="AZ1415" s="7">
        <v>67.258513958496479</v>
      </c>
      <c r="BA1415" s="7">
        <v>5.1414860415035264</v>
      </c>
      <c r="BU1415" t="b">
        <v>1</v>
      </c>
      <c r="BW1415">
        <v>1</v>
      </c>
      <c r="BX1415">
        <v>1</v>
      </c>
      <c r="BY1415">
        <v>174</v>
      </c>
      <c r="BZ1415">
        <v>0.01</v>
      </c>
      <c r="CA1415">
        <v>0</v>
      </c>
    </row>
    <row r="1416" spans="40:79" x14ac:dyDescent="0.25">
      <c r="AN1416" t="str">
        <v>Libya</v>
      </c>
      <c r="AO1416" s="7">
        <v>72.900000000000006</v>
      </c>
      <c r="AP1416" s="7">
        <v>67.657582177131033</v>
      </c>
      <c r="AQ1416" s="7">
        <v>5.2424178228689726</v>
      </c>
      <c r="AR1416" s="7">
        <v>9.3785554284056799E-4</v>
      </c>
      <c r="AS1416" s="7">
        <v>0.85543119841677495</v>
      </c>
      <c r="AT1416" s="7">
        <v>1.3738635849855002E-4</v>
      </c>
      <c r="AU1416" s="7">
        <v>3.8502522754584025E-2</v>
      </c>
      <c r="AV1416" s="7">
        <v>0.20890638016054347</v>
      </c>
      <c r="AW1416" s="7">
        <v>0.9248952364547971</v>
      </c>
      <c r="AX1416" s="7">
        <v>5.2473390688999038</v>
      </c>
      <c r="AY1416" s="7" t="e">
        <v>#N/A</v>
      </c>
      <c r="AZ1416" s="7">
        <v>67.657582177131033</v>
      </c>
      <c r="BA1416" s="7">
        <v>5.2424178228689726</v>
      </c>
      <c r="BU1416" t="b">
        <v>1</v>
      </c>
      <c r="BW1416">
        <v>1</v>
      </c>
      <c r="BX1416">
        <v>1</v>
      </c>
      <c r="BY1416">
        <v>18</v>
      </c>
      <c r="BZ1416">
        <v>0.01</v>
      </c>
      <c r="CA1416">
        <v>0</v>
      </c>
    </row>
    <row r="1417" spans="40:79" x14ac:dyDescent="0.25">
      <c r="AN1417" t="str">
        <v>Libya</v>
      </c>
      <c r="AO1417" s="7">
        <v>72.900000000000006</v>
      </c>
      <c r="AP1417" s="7">
        <v>67.701923090312647</v>
      </c>
      <c r="AQ1417" s="7">
        <v>5.1980769096873587</v>
      </c>
      <c r="AR1417" s="7">
        <v>9.4058801857074142E-4</v>
      </c>
      <c r="AS1417" s="7">
        <v>0.84819703262564017</v>
      </c>
      <c r="AT1417" s="7">
        <v>1.3546640944391472E-4</v>
      </c>
      <c r="AU1417" s="7">
        <v>3.8502522754584025E-2</v>
      </c>
      <c r="AV1417" s="7">
        <v>0.21028521230749142</v>
      </c>
      <c r="AW1417" s="7">
        <v>0.92097613032349546</v>
      </c>
      <c r="AX1417" s="7">
        <v>5.2029707616467373</v>
      </c>
      <c r="AY1417" s="7" t="e">
        <v>#N/A</v>
      </c>
      <c r="AZ1417" s="7">
        <v>67.701923090312647</v>
      </c>
      <c r="BA1417" s="7">
        <v>5.1980769096873587</v>
      </c>
      <c r="BU1417" t="b">
        <v>1</v>
      </c>
      <c r="BW1417">
        <v>1</v>
      </c>
      <c r="BX1417">
        <v>1</v>
      </c>
      <c r="BY1417">
        <v>188</v>
      </c>
      <c r="BZ1417">
        <v>3.28</v>
      </c>
      <c r="CA1417">
        <v>0</v>
      </c>
    </row>
    <row r="1418" spans="40:79" x14ac:dyDescent="0.25">
      <c r="AN1418" t="str">
        <v>Libya</v>
      </c>
      <c r="AO1418" s="7">
        <v>71.3</v>
      </c>
      <c r="AP1418" s="7">
        <v>66.482410937444982</v>
      </c>
      <c r="AQ1418" s="7">
        <v>4.8175890625550153</v>
      </c>
      <c r="AR1418" s="7">
        <v>8.8223991428719591E-4</v>
      </c>
      <c r="AS1418" s="7">
        <v>0.78608791257852506</v>
      </c>
      <c r="AT1418" s="7">
        <v>1.0912952266133062E-4</v>
      </c>
      <c r="AU1418" s="7">
        <v>3.8502522754584025E-2</v>
      </c>
      <c r="AV1418" s="7">
        <v>0.21099762480653411</v>
      </c>
      <c r="AW1418" s="7">
        <v>0.88661598935419894</v>
      </c>
      <c r="AX1418" s="7">
        <v>4.8218430849850185</v>
      </c>
      <c r="AY1418" s="7" t="e">
        <v>#N/A</v>
      </c>
      <c r="AZ1418" s="7">
        <v>66.482410937444982</v>
      </c>
      <c r="BA1418" s="7">
        <v>4.8175890625550153</v>
      </c>
      <c r="BU1418" t="b">
        <v>1</v>
      </c>
      <c r="BW1418">
        <v>1</v>
      </c>
      <c r="BX1418">
        <v>1</v>
      </c>
      <c r="BY1418">
        <v>199</v>
      </c>
      <c r="BZ1418">
        <v>2.73</v>
      </c>
      <c r="CA1418">
        <v>0</v>
      </c>
    </row>
    <row r="1419" spans="40:79" x14ac:dyDescent="0.25">
      <c r="AN1419" t="str">
        <v>Libya</v>
      </c>
      <c r="AO1419" s="7">
        <v>72.8</v>
      </c>
      <c r="AP1419" s="7">
        <v>67.778295559022212</v>
      </c>
      <c r="AQ1419" s="7">
        <v>5.0217044409777856</v>
      </c>
      <c r="AR1419" s="7">
        <v>9.4039997960642958E-4</v>
      </c>
      <c r="AS1419" s="7">
        <v>0.81941734967008695</v>
      </c>
      <c r="AT1419" s="7">
        <v>1.2640420442885667E-4</v>
      </c>
      <c r="AU1419" s="7">
        <v>3.8502522754584025E-2</v>
      </c>
      <c r="AV1419" s="7">
        <v>0.21149789518229284</v>
      </c>
      <c r="AW1419" s="7">
        <v>0.90521674181937606</v>
      </c>
      <c r="AX1419" s="7">
        <v>5.0264312968668516</v>
      </c>
      <c r="AY1419" s="7" t="e">
        <v>#N/A</v>
      </c>
      <c r="AZ1419" s="7">
        <v>67.778295559022212</v>
      </c>
      <c r="BA1419" s="7">
        <v>5.0217044409777856</v>
      </c>
      <c r="BU1419" t="b">
        <v>1</v>
      </c>
      <c r="BW1419">
        <v>1</v>
      </c>
      <c r="BX1419">
        <v>1</v>
      </c>
      <c r="BY1419">
        <v>21</v>
      </c>
      <c r="BZ1419">
        <v>2.39</v>
      </c>
      <c r="CA1419">
        <v>0</v>
      </c>
    </row>
    <row r="1420" spans="40:79" x14ac:dyDescent="0.25">
      <c r="AN1420" t="str">
        <v>Libya</v>
      </c>
      <c r="AO1420" s="7">
        <v>72.7</v>
      </c>
      <c r="AP1420" s="7">
        <v>67.785035566668128</v>
      </c>
      <c r="AQ1420" s="7">
        <v>4.9149644333318747</v>
      </c>
      <c r="AR1420" s="7">
        <v>9.3985443315126166E-4</v>
      </c>
      <c r="AS1420" s="7">
        <v>0.80199981448866475</v>
      </c>
      <c r="AT1420" s="7">
        <v>1.210173088857244E-4</v>
      </c>
      <c r="AU1420" s="7">
        <v>3.8502522754584025E-2</v>
      </c>
      <c r="AV1420" s="7">
        <v>0.21182067450185166</v>
      </c>
      <c r="AW1420" s="7">
        <v>0.89554442351491681</v>
      </c>
      <c r="AX1420" s="7">
        <v>4.9195881300451756</v>
      </c>
      <c r="AY1420" s="7" t="e">
        <v>#N/A</v>
      </c>
      <c r="AZ1420" s="7">
        <v>67.785035566668128</v>
      </c>
      <c r="BA1420" s="7">
        <v>4.9149644333318747</v>
      </c>
      <c r="BU1420" t="b">
        <v>1</v>
      </c>
      <c r="BW1420">
        <v>1</v>
      </c>
      <c r="BX1420">
        <v>1</v>
      </c>
      <c r="BY1420">
        <v>217</v>
      </c>
      <c r="BZ1420">
        <v>2.5299999999999998</v>
      </c>
      <c r="CA1420">
        <v>0</v>
      </c>
    </row>
    <row r="1421" spans="40:79" x14ac:dyDescent="0.25">
      <c r="AN1421" t="str">
        <v>Libya</v>
      </c>
      <c r="AO1421" s="7">
        <v>72.599999999999994</v>
      </c>
      <c r="AP1421" s="7">
        <v>68.07123481639222</v>
      </c>
      <c r="AQ1421" s="7">
        <v>4.5287651836077742</v>
      </c>
      <c r="AR1421" s="7">
        <v>9.4236200573050524E-4</v>
      </c>
      <c r="AS1421" s="7">
        <v>0.73898264056910445</v>
      </c>
      <c r="AT1421" s="7">
        <v>1.0302098362244936E-4</v>
      </c>
      <c r="AU1421" s="7">
        <v>3.8502522754584025E-2</v>
      </c>
      <c r="AV1421" s="7">
        <v>0.21222129957409908</v>
      </c>
      <c r="AW1421" s="7">
        <v>0.85964099516548442</v>
      </c>
      <c r="AX1421" s="7">
        <v>4.533036945395688</v>
      </c>
      <c r="AY1421" s="7" t="e">
        <v>#N/A</v>
      </c>
      <c r="AZ1421" s="7">
        <v>68.07123481639222</v>
      </c>
      <c r="BA1421" s="7">
        <v>4.5287651836077742</v>
      </c>
      <c r="BU1421" t="b">
        <v>1</v>
      </c>
      <c r="BW1421">
        <v>1</v>
      </c>
      <c r="BX1421">
        <v>1</v>
      </c>
      <c r="BY1421">
        <v>229</v>
      </c>
      <c r="BZ1421">
        <v>2.77</v>
      </c>
      <c r="CA1421">
        <v>0</v>
      </c>
    </row>
    <row r="1422" spans="40:79" x14ac:dyDescent="0.25">
      <c r="AN1422" t="str">
        <v>Libya</v>
      </c>
      <c r="AO1422" s="7">
        <v>72.5</v>
      </c>
      <c r="AP1422" s="7">
        <v>67.779744477656308</v>
      </c>
      <c r="AQ1422" s="7">
        <v>4.7202555223436917</v>
      </c>
      <c r="AR1422" s="7">
        <v>9.4028035435821415E-4</v>
      </c>
      <c r="AS1422" s="7">
        <v>0.77022833258716961</v>
      </c>
      <c r="AT1422" s="7">
        <v>1.1166958150487399E-4</v>
      </c>
      <c r="AU1422" s="7">
        <v>3.8502522754584025E-2</v>
      </c>
      <c r="AV1422" s="7">
        <v>0.21234345875155805</v>
      </c>
      <c r="AW1422" s="7">
        <v>0.87762653366176757</v>
      </c>
      <c r="AX1422" s="7">
        <v>4.7246980631127107</v>
      </c>
      <c r="AY1422" s="7" t="e">
        <v>#N/A</v>
      </c>
      <c r="AZ1422" s="7">
        <v>67.779744477656308</v>
      </c>
      <c r="BA1422" s="7">
        <v>4.7202555223436917</v>
      </c>
      <c r="BU1422" t="b">
        <v>1</v>
      </c>
      <c r="BW1422">
        <v>1</v>
      </c>
      <c r="BX1422">
        <v>1</v>
      </c>
      <c r="BY1422">
        <v>234</v>
      </c>
      <c r="BZ1422">
        <v>2.48</v>
      </c>
      <c r="CA1422">
        <v>0</v>
      </c>
    </row>
    <row r="1423" spans="40:79" x14ac:dyDescent="0.25">
      <c r="AN1423" t="str">
        <v>Libya</v>
      </c>
      <c r="AO1423" s="7">
        <v>72.2</v>
      </c>
      <c r="AP1423" s="7">
        <v>67.958604544282522</v>
      </c>
      <c r="AQ1423" s="7">
        <v>4.2413954557174804</v>
      </c>
      <c r="AR1423" s="7">
        <v>9.3512836861406356E-4</v>
      </c>
      <c r="AS1423" s="7">
        <v>0.69208849202854339</v>
      </c>
      <c r="AT1423" s="7">
        <v>8.9666619074643632E-5</v>
      </c>
      <c r="AU1423" s="7">
        <v>3.8502522754584025E-2</v>
      </c>
      <c r="AV1423" s="7">
        <v>0.21278679566839329</v>
      </c>
      <c r="AW1423" s="7">
        <v>0.83191856093522965</v>
      </c>
      <c r="AX1423" s="7">
        <v>4.2453654173543818</v>
      </c>
      <c r="AY1423" s="7" t="e">
        <v>#N/A</v>
      </c>
      <c r="AZ1423" s="7">
        <v>67.958604544282522</v>
      </c>
      <c r="BA1423" s="7">
        <v>4.2413954557174804</v>
      </c>
      <c r="BU1423" t="b">
        <v>1</v>
      </c>
      <c r="BW1423">
        <v>1</v>
      </c>
      <c r="BX1423">
        <v>1</v>
      </c>
      <c r="BY1423">
        <v>224</v>
      </c>
      <c r="BZ1423">
        <v>2.81</v>
      </c>
      <c r="CA1423">
        <v>0</v>
      </c>
    </row>
    <row r="1424" spans="40:79" x14ac:dyDescent="0.25">
      <c r="AN1424" t="str">
        <v>Libya</v>
      </c>
      <c r="AO1424" s="7">
        <v>71.900000000000006</v>
      </c>
      <c r="AP1424" s="7">
        <v>67.768361733624829</v>
      </c>
      <c r="AQ1424" s="7">
        <v>4.1316382663751767</v>
      </c>
      <c r="AR1424" s="7">
        <v>9.2450134280315207E-4</v>
      </c>
      <c r="AS1424" s="7">
        <v>0.67417530842460216</v>
      </c>
      <c r="AT1424" s="7">
        <v>8.4117221414164016E-5</v>
      </c>
      <c r="AU1424" s="7">
        <v>3.8502522754584025E-2</v>
      </c>
      <c r="AV1424" s="7">
        <v>0.21334197863749532</v>
      </c>
      <c r="AW1424" s="7">
        <v>0.82108179155587302</v>
      </c>
      <c r="AX1424" s="7">
        <v>4.1354615060906683</v>
      </c>
      <c r="AY1424" s="7" t="e">
        <v>#N/A</v>
      </c>
      <c r="AZ1424" s="7">
        <v>67.768361733624829</v>
      </c>
      <c r="BA1424" s="7">
        <v>4.1316382663751767</v>
      </c>
      <c r="BU1424" t="b">
        <v>1</v>
      </c>
      <c r="BW1424">
        <v>1</v>
      </c>
      <c r="BX1424">
        <v>1</v>
      </c>
      <c r="BY1424">
        <v>218</v>
      </c>
      <c r="BZ1424">
        <v>3.41</v>
      </c>
      <c r="CA1424">
        <v>0</v>
      </c>
    </row>
    <row r="1425" spans="40:79" x14ac:dyDescent="0.25">
      <c r="AN1425" t="str">
        <v>Libya</v>
      </c>
      <c r="AO1425" s="7">
        <v>71.5</v>
      </c>
      <c r="AP1425" s="7">
        <v>67.366600284523244</v>
      </c>
      <c r="AQ1425" s="7">
        <v>4.1333997154767559</v>
      </c>
      <c r="AR1425" s="7">
        <v>9.1844206522440747E-4</v>
      </c>
      <c r="AS1425" s="7">
        <v>0.67446068558998384</v>
      </c>
      <c r="AT1425" s="7">
        <v>8.3636162750289858E-5</v>
      </c>
      <c r="AU1425" s="7">
        <v>3.8502522754584025E-2</v>
      </c>
      <c r="AV1425" s="7">
        <v>0.2142111877126934</v>
      </c>
      <c r="AW1425" s="7">
        <v>0.82125555437390119</v>
      </c>
      <c r="AX1425" s="7">
        <v>4.1371994935238332</v>
      </c>
      <c r="AY1425" s="7" t="e">
        <v>#N/A</v>
      </c>
      <c r="AZ1425" s="7">
        <v>67.366600284523244</v>
      </c>
      <c r="BA1425" s="7">
        <v>4.1333997154767559</v>
      </c>
      <c r="BU1425" t="b">
        <v>1</v>
      </c>
      <c r="BW1425">
        <v>1</v>
      </c>
      <c r="BX1425">
        <v>1</v>
      </c>
      <c r="BY1425">
        <v>217</v>
      </c>
      <c r="BZ1425">
        <v>3.52</v>
      </c>
      <c r="CA1425">
        <v>0</v>
      </c>
    </row>
    <row r="1426" spans="40:79" x14ac:dyDescent="0.25">
      <c r="AN1426" t="str">
        <v>Libya</v>
      </c>
      <c r="AO1426" s="7">
        <v>71.3</v>
      </c>
      <c r="AP1426" s="7">
        <v>67.394217534243595</v>
      </c>
      <c r="AQ1426" s="7">
        <v>3.9057824657564026</v>
      </c>
      <c r="AR1426" s="7">
        <v>9.0636177246699386E-4</v>
      </c>
      <c r="AS1426" s="7">
        <v>0.63731576303525517</v>
      </c>
      <c r="AT1426" s="7">
        <v>7.3694436529231317E-5</v>
      </c>
      <c r="AU1426" s="7">
        <v>5.1346569223923826E-2</v>
      </c>
      <c r="AV1426" s="7">
        <v>0.21452633506655361</v>
      </c>
      <c r="AW1426" s="7">
        <v>0.79832058913399895</v>
      </c>
      <c r="AX1426" s="7">
        <v>3.9093257291534287</v>
      </c>
      <c r="AY1426" s="7" t="e">
        <v>#N/A</v>
      </c>
      <c r="AZ1426" s="7">
        <v>67.394217534243595</v>
      </c>
      <c r="BA1426" s="7">
        <v>3.9057824657564026</v>
      </c>
      <c r="BU1426" t="b">
        <v>1</v>
      </c>
      <c r="BW1426">
        <v>1</v>
      </c>
      <c r="BX1426">
        <v>1</v>
      </c>
      <c r="BY1426">
        <v>215</v>
      </c>
      <c r="BZ1426">
        <v>3.31</v>
      </c>
      <c r="CA1426">
        <v>0</v>
      </c>
    </row>
    <row r="1427" spans="40:79" x14ac:dyDescent="0.25">
      <c r="AN1427" t="str">
        <v>Libya</v>
      </c>
      <c r="AO1427" s="7">
        <v>71.099999999999994</v>
      </c>
      <c r="AP1427" s="7">
        <v>67.143265475010068</v>
      </c>
      <c r="AQ1427" s="7">
        <v>3.9567345249899262</v>
      </c>
      <c r="AR1427" s="7">
        <v>9.076029857220362E-4</v>
      </c>
      <c r="AS1427" s="7">
        <v>0.64563013209999631</v>
      </c>
      <c r="AT1427" s="7">
        <v>7.5733467145685905E-5</v>
      </c>
      <c r="AU1427" s="7">
        <v>5.1346569223923826E-2</v>
      </c>
      <c r="AV1427" s="7">
        <v>0.21492697854869783</v>
      </c>
      <c r="AW1427" s="7">
        <v>0.80351112755206844</v>
      </c>
      <c r="AX1427" s="7">
        <v>3.9603289313524628</v>
      </c>
      <c r="AY1427" s="7" t="e">
        <v>#N/A</v>
      </c>
      <c r="AZ1427" s="7">
        <v>67.143265475010068</v>
      </c>
      <c r="BA1427" s="7">
        <v>3.9567345249899262</v>
      </c>
      <c r="BU1427" t="b">
        <v>1</v>
      </c>
      <c r="BW1427">
        <v>1</v>
      </c>
      <c r="BX1427">
        <v>1</v>
      </c>
      <c r="BY1427">
        <v>217</v>
      </c>
      <c r="BZ1427">
        <v>2.62</v>
      </c>
      <c r="CA1427">
        <v>0</v>
      </c>
    </row>
    <row r="1428" spans="40:79" x14ac:dyDescent="0.25">
      <c r="AN1428" t="str">
        <v>Libya</v>
      </c>
      <c r="AO1428" s="7">
        <v>71</v>
      </c>
      <c r="AP1428" s="7">
        <v>67.30223185048348</v>
      </c>
      <c r="AQ1428" s="7">
        <v>3.69776814951652</v>
      </c>
      <c r="AR1428" s="7">
        <v>9.0168246829629563E-4</v>
      </c>
      <c r="AS1428" s="7">
        <v>0.60337216209148103</v>
      </c>
      <c r="AT1428" s="7">
        <v>6.5712188603225008E-5</v>
      </c>
      <c r="AU1428" s="7">
        <v>5.1346569223923826E-2</v>
      </c>
      <c r="AV1428" s="7">
        <v>0.21638797993533063</v>
      </c>
      <c r="AW1428" s="7">
        <v>0.77677034063581563</v>
      </c>
      <c r="AX1428" s="7">
        <v>3.7011053713431772</v>
      </c>
      <c r="AY1428" s="7" t="e">
        <v>#N/A</v>
      </c>
      <c r="AZ1428" s="7">
        <v>67.30223185048348</v>
      </c>
      <c r="BA1428" s="7">
        <v>3.69776814951652</v>
      </c>
      <c r="BU1428" t="b">
        <v>1</v>
      </c>
      <c r="BW1428">
        <v>1</v>
      </c>
      <c r="BX1428">
        <v>1</v>
      </c>
      <c r="BY1428">
        <v>225</v>
      </c>
      <c r="BZ1428">
        <v>2.13</v>
      </c>
      <c r="CA1428">
        <v>0</v>
      </c>
    </row>
    <row r="1429" spans="40:79" x14ac:dyDescent="0.25">
      <c r="AN1429" t="str">
        <v>Libya</v>
      </c>
      <c r="AO1429" s="7">
        <v>78</v>
      </c>
      <c r="AP1429" s="7">
        <v>67.315810884466046</v>
      </c>
      <c r="AQ1429" s="7">
        <v>10.684189115533954</v>
      </c>
      <c r="AR1429" s="7">
        <v>9.0340475164437577E-4</v>
      </c>
      <c r="AS1429" s="7">
        <v>1.7433618286966901</v>
      </c>
      <c r="AT1429" s="7">
        <v>5.4964205253937848E-4</v>
      </c>
      <c r="AU1429" s="7">
        <v>5.1346569223923826E-2</v>
      </c>
      <c r="AV1429" s="7">
        <v>0.21707677962657232</v>
      </c>
      <c r="AW1429" s="7">
        <v>1.3203642787869907</v>
      </c>
      <c r="AX1429" s="7">
        <v>10.69384999042868</v>
      </c>
      <c r="AY1429" s="7" t="e">
        <v>#N/A</v>
      </c>
      <c r="AZ1429" s="7">
        <v>67.315810884466046</v>
      </c>
      <c r="BA1429" s="7">
        <v>10.684189115533954</v>
      </c>
      <c r="BU1429" t="b">
        <v>0</v>
      </c>
      <c r="BW1429">
        <v>1</v>
      </c>
      <c r="BX1429">
        <v>1</v>
      </c>
      <c r="BY1429">
        <v>194</v>
      </c>
      <c r="BZ1429">
        <v>0</v>
      </c>
      <c r="CA1429">
        <v>0</v>
      </c>
    </row>
    <row r="1430" spans="40:79" x14ac:dyDescent="0.25">
      <c r="AN1430" t="str">
        <v>Lithuania</v>
      </c>
      <c r="AO1430" s="7">
        <v>73.400000000000006</v>
      </c>
      <c r="AP1430" s="7">
        <v>76.798937738853866</v>
      </c>
      <c r="AQ1430" s="7">
        <v>-3.39893773885386</v>
      </c>
      <c r="AR1430" s="7">
        <v>3.3404126813444657E-3</v>
      </c>
      <c r="AS1430" s="7">
        <v>-0.555289537199674</v>
      </c>
      <c r="AT1430" s="7">
        <v>2.0669132613657085E-4</v>
      </c>
      <c r="AU1430" s="7">
        <v>5.1346569223923826E-2</v>
      </c>
      <c r="AV1430" s="7">
        <v>0.21757618226103176</v>
      </c>
      <c r="AW1430" s="7">
        <v>0.74517752059470632</v>
      </c>
      <c r="AX1430" s="7">
        <v>-3.4103296472551157</v>
      </c>
      <c r="AY1430" s="7" t="e">
        <v>#N/A</v>
      </c>
      <c r="AZ1430" s="7">
        <v>76.798937738853866</v>
      </c>
      <c r="BA1430" s="7">
        <v>-3.39893773885386</v>
      </c>
      <c r="BU1430" t="b">
        <v>1</v>
      </c>
      <c r="BW1430">
        <v>1</v>
      </c>
      <c r="BX1430">
        <v>1</v>
      </c>
      <c r="BY1430">
        <v>199</v>
      </c>
      <c r="BZ1430">
        <v>0.01</v>
      </c>
      <c r="CA1430">
        <v>0</v>
      </c>
    </row>
    <row r="1431" spans="40:79" x14ac:dyDescent="0.25">
      <c r="AN1431" t="str">
        <v>Lithuania</v>
      </c>
      <c r="AO1431" s="7">
        <v>73</v>
      </c>
      <c r="AP1431" s="7">
        <v>76.194986109484745</v>
      </c>
      <c r="AQ1431" s="7">
        <v>-3.1949861094847449</v>
      </c>
      <c r="AR1431" s="7">
        <v>3.3722102321339068E-3</v>
      </c>
      <c r="AS1431" s="7">
        <v>-0.5219779814499621</v>
      </c>
      <c r="AT1431" s="7">
        <v>1.8438093453325058E-4</v>
      </c>
      <c r="AU1431" s="7">
        <v>5.1346569223923826E-2</v>
      </c>
      <c r="AV1431" s="7">
        <v>0.21780376057400808</v>
      </c>
      <c r="AW1431" s="7">
        <v>0.72248043672473383</v>
      </c>
      <c r="AX1431" s="7">
        <v>-3.2057967300198591</v>
      </c>
      <c r="AY1431" s="7" t="e">
        <v>#N/A</v>
      </c>
      <c r="AZ1431" s="7">
        <v>76.194986109484745</v>
      </c>
      <c r="BA1431" s="7">
        <v>-3.1949861094847449</v>
      </c>
      <c r="BU1431" t="b">
        <v>1</v>
      </c>
      <c r="BW1431">
        <v>1</v>
      </c>
      <c r="BX1431">
        <v>1</v>
      </c>
      <c r="BY1431">
        <v>23</v>
      </c>
      <c r="BZ1431">
        <v>0.01</v>
      </c>
      <c r="CA1431">
        <v>0</v>
      </c>
    </row>
    <row r="1432" spans="40:79" x14ac:dyDescent="0.25">
      <c r="AN1432" t="str">
        <v>Lithuania</v>
      </c>
      <c r="AO1432" s="7">
        <v>73</v>
      </c>
      <c r="AP1432" s="7">
        <v>76.222776081479182</v>
      </c>
      <c r="AQ1432" s="7">
        <v>-3.2227760814791822</v>
      </c>
      <c r="AR1432" s="7">
        <v>3.4391192424608253E-3</v>
      </c>
      <c r="AS1432" s="7">
        <v>-0.52653581801924887</v>
      </c>
      <c r="AT1432" s="7">
        <v>1.9135033813976623E-4</v>
      </c>
      <c r="AU1432" s="7">
        <v>5.1346569223923826E-2</v>
      </c>
      <c r="AV1432" s="7">
        <v>0.2195936999920339</v>
      </c>
      <c r="AW1432" s="7">
        <v>0.72562787847439325</v>
      </c>
      <c r="AX1432" s="7">
        <v>-3.2338978417749833</v>
      </c>
      <c r="AY1432" s="7" t="e">
        <v>#N/A</v>
      </c>
      <c r="AZ1432" s="7">
        <v>76.222776081479182</v>
      </c>
      <c r="BA1432" s="7">
        <v>-3.2227760814791822</v>
      </c>
      <c r="BU1432" t="b">
        <v>1</v>
      </c>
      <c r="BW1432">
        <v>1</v>
      </c>
      <c r="BX1432">
        <v>1</v>
      </c>
      <c r="BY1432">
        <v>28</v>
      </c>
      <c r="BZ1432">
        <v>0.01</v>
      </c>
      <c r="CA1432">
        <v>0</v>
      </c>
    </row>
    <row r="1433" spans="40:79" x14ac:dyDescent="0.25">
      <c r="AN1433" t="str">
        <v>Lithuania</v>
      </c>
      <c r="AO1433" s="7">
        <v>72.8</v>
      </c>
      <c r="AP1433" s="7">
        <v>82.262120138072135</v>
      </c>
      <c r="AQ1433" s="7">
        <v>-9.4621201380721374</v>
      </c>
      <c r="AR1433" s="7">
        <v>2.647214188336606E-3</v>
      </c>
      <c r="AS1433" s="7">
        <v>-1.5453034028542894</v>
      </c>
      <c r="AT1433" s="7">
        <v>1.2676454277885411E-3</v>
      </c>
      <c r="AU1433" s="7">
        <v>5.1346569223923826E-2</v>
      </c>
      <c r="AV1433" s="7">
        <v>0.21979164385797928</v>
      </c>
      <c r="AW1433" s="7">
        <v>1.2431023300011506</v>
      </c>
      <c r="AX1433" s="7">
        <v>-9.487234880856823</v>
      </c>
      <c r="AY1433" s="7" t="e">
        <v>#N/A</v>
      </c>
      <c r="AZ1433" s="7">
        <v>82.262120138072135</v>
      </c>
      <c r="BA1433" s="7">
        <v>-9.4621201380721374</v>
      </c>
      <c r="BU1433" t="b">
        <v>1</v>
      </c>
      <c r="BW1433">
        <v>1</v>
      </c>
      <c r="BX1433">
        <v>1</v>
      </c>
      <c r="BY1433">
        <v>213</v>
      </c>
      <c r="BZ1433">
        <v>5.39</v>
      </c>
      <c r="CA1433">
        <v>0</v>
      </c>
    </row>
    <row r="1434" spans="40:79" x14ac:dyDescent="0.25">
      <c r="AN1434" t="str">
        <v>Lithuania</v>
      </c>
      <c r="AO1434" s="7">
        <v>72.400000000000006</v>
      </c>
      <c r="AP1434" s="7">
        <v>74.610461608080513</v>
      </c>
      <c r="AQ1434" s="7">
        <v>-2.2104616080805073</v>
      </c>
      <c r="AR1434" s="7">
        <v>2.9207290444639221E-3</v>
      </c>
      <c r="AS1434" s="7">
        <v>-0.36105040645313746</v>
      </c>
      <c r="AT1434" s="7">
        <v>7.6370784901172217E-5</v>
      </c>
      <c r="AU1434" s="7">
        <v>5.1346569223923826E-2</v>
      </c>
      <c r="AV1434" s="7">
        <v>0.21987251552534301</v>
      </c>
      <c r="AW1434" s="7">
        <v>0.60087470112589814</v>
      </c>
      <c r="AX1434" s="7">
        <v>-2.2169366794298555</v>
      </c>
      <c r="AY1434" s="7" t="e">
        <v>#N/A</v>
      </c>
      <c r="AZ1434" s="7">
        <v>74.610461608080513</v>
      </c>
      <c r="BA1434" s="7">
        <v>-2.2104616080805073</v>
      </c>
      <c r="BU1434" t="b">
        <v>1</v>
      </c>
      <c r="BW1434">
        <v>1</v>
      </c>
      <c r="BX1434">
        <v>1</v>
      </c>
      <c r="BY1434">
        <v>218</v>
      </c>
      <c r="BZ1434">
        <v>5.95</v>
      </c>
      <c r="CA1434">
        <v>0</v>
      </c>
    </row>
    <row r="1435" spans="40:79" x14ac:dyDescent="0.25">
      <c r="AN1435" t="str">
        <v>Lithuania</v>
      </c>
      <c r="AO1435" s="7">
        <v>72.2</v>
      </c>
      <c r="AP1435" s="7">
        <v>74.258034736291322</v>
      </c>
      <c r="AQ1435" s="7">
        <v>-2.0580347362913187</v>
      </c>
      <c r="AR1435" s="7">
        <v>2.8280544205428202E-3</v>
      </c>
      <c r="AS1435" s="7">
        <v>-0.3361378210447204</v>
      </c>
      <c r="AT1435" s="7">
        <v>6.4088848338491415E-5</v>
      </c>
      <c r="AU1435" s="7">
        <v>5.1346569223923826E-2</v>
      </c>
      <c r="AV1435" s="7">
        <v>0.22030442811055734</v>
      </c>
      <c r="AW1435" s="7">
        <v>0.57977393960467072</v>
      </c>
      <c r="AX1435" s="7">
        <v>-2.063871477145693</v>
      </c>
      <c r="AY1435" s="7" t="e">
        <v>#N/A</v>
      </c>
      <c r="AZ1435" s="7">
        <v>74.258034736291322</v>
      </c>
      <c r="BA1435" s="7">
        <v>-2.0580347362913187</v>
      </c>
      <c r="BU1435" t="b">
        <v>1</v>
      </c>
      <c r="BW1435">
        <v>1</v>
      </c>
      <c r="BX1435">
        <v>1</v>
      </c>
      <c r="BY1435">
        <v>223</v>
      </c>
      <c r="BZ1435">
        <v>5.18</v>
      </c>
      <c r="CA1435">
        <v>0</v>
      </c>
    </row>
    <row r="1436" spans="40:79" x14ac:dyDescent="0.25">
      <c r="AN1436" t="str">
        <v>Lithuania</v>
      </c>
      <c r="AO1436" s="7">
        <v>71.099999999999994</v>
      </c>
      <c r="AP1436" s="7">
        <v>73.44862013677259</v>
      </c>
      <c r="AQ1436" s="7">
        <v>-2.3486201367725954</v>
      </c>
      <c r="AR1436" s="7">
        <v>3.1183106312185158E-3</v>
      </c>
      <c r="AS1436" s="7">
        <v>-0.38365483545139001</v>
      </c>
      <c r="AT1436" s="7">
        <v>9.2084620910729538E-5</v>
      </c>
      <c r="AU1436" s="7">
        <v>5.1346569223923826E-2</v>
      </c>
      <c r="AV1436" s="7">
        <v>0.22121111278209624</v>
      </c>
      <c r="AW1436" s="7">
        <v>0.61939876933312521</v>
      </c>
      <c r="AX1436" s="7">
        <v>-2.3559667730076628</v>
      </c>
      <c r="AY1436" s="7" t="e">
        <v>#N/A</v>
      </c>
      <c r="AZ1436" s="7">
        <v>73.44862013677259</v>
      </c>
      <c r="BA1436" s="7">
        <v>-2.3486201367725954</v>
      </c>
      <c r="BU1436" t="b">
        <v>1</v>
      </c>
      <c r="BW1436">
        <v>1</v>
      </c>
      <c r="BX1436">
        <v>1</v>
      </c>
      <c r="BY1436">
        <v>228</v>
      </c>
      <c r="BZ1436">
        <v>5.0999999999999996</v>
      </c>
      <c r="CA1436">
        <v>0</v>
      </c>
    </row>
    <row r="1437" spans="40:79" x14ac:dyDescent="0.25">
      <c r="AN1437" t="str">
        <v>Lithuania</v>
      </c>
      <c r="AO1437" s="7">
        <v>72</v>
      </c>
      <c r="AP1437" s="7">
        <v>82.167515033116217</v>
      </c>
      <c r="AQ1437" s="7">
        <v>-10.167515033116217</v>
      </c>
      <c r="AR1437" s="7">
        <v>2.8593173514361026E-3</v>
      </c>
      <c r="AS1437" s="7">
        <v>-1.6606813600477932</v>
      </c>
      <c r="AT1437" s="7">
        <v>1.5816432854409918E-3</v>
      </c>
      <c r="AU1437" s="7">
        <v>5.1346569223923826E-2</v>
      </c>
      <c r="AV1437" s="7">
        <v>0.22153281993021567</v>
      </c>
      <c r="AW1437" s="7">
        <v>1.2886742645245124</v>
      </c>
      <c r="AX1437" s="7">
        <v>-10.196670550147131</v>
      </c>
      <c r="AY1437" s="7" t="e">
        <v>#N/A</v>
      </c>
      <c r="AZ1437" s="7">
        <v>82.167515033116217</v>
      </c>
      <c r="BA1437" s="7">
        <v>-10.167515033116217</v>
      </c>
      <c r="BU1437" t="b">
        <v>1</v>
      </c>
      <c r="BW1437">
        <v>1</v>
      </c>
      <c r="BX1437">
        <v>1</v>
      </c>
      <c r="BY1437">
        <v>234</v>
      </c>
      <c r="BZ1437">
        <v>5</v>
      </c>
      <c r="CA1437">
        <v>0</v>
      </c>
    </row>
    <row r="1438" spans="40:79" x14ac:dyDescent="0.25">
      <c r="AN1438" t="str">
        <v>Lithuania</v>
      </c>
      <c r="AO1438" s="7">
        <v>76</v>
      </c>
      <c r="AP1438" s="7">
        <v>71.919358031082098</v>
      </c>
      <c r="AQ1438" s="7">
        <v>4.0806419689179023</v>
      </c>
      <c r="AR1438" s="7">
        <v>3.709570177103948E-3</v>
      </c>
      <c r="AS1438" s="7">
        <v>0.66678407399255968</v>
      </c>
      <c r="AT1438" s="7">
        <v>3.3108390201799488E-4</v>
      </c>
      <c r="AU1438" s="7">
        <v>5.1346569223923826E-2</v>
      </c>
      <c r="AV1438" s="7">
        <v>0.22172240051135714</v>
      </c>
      <c r="AW1438" s="7">
        <v>0.81656847477266703</v>
      </c>
      <c r="AX1438" s="7">
        <v>4.0958357591001766</v>
      </c>
      <c r="AY1438" s="7" t="e">
        <v>#N/A</v>
      </c>
      <c r="AZ1438" s="7">
        <v>71.919358031082098</v>
      </c>
      <c r="BA1438" s="7">
        <v>4.0806419689179023</v>
      </c>
      <c r="BU1438" t="b">
        <v>1</v>
      </c>
      <c r="BW1438">
        <v>1</v>
      </c>
      <c r="BX1438">
        <v>1</v>
      </c>
      <c r="BY1438">
        <v>24</v>
      </c>
      <c r="BZ1438">
        <v>3.69</v>
      </c>
      <c r="CA1438">
        <v>0</v>
      </c>
    </row>
    <row r="1439" spans="40:79" x14ac:dyDescent="0.25">
      <c r="AN1439" t="str">
        <v>Lithuania</v>
      </c>
      <c r="AO1439" s="7">
        <v>78</v>
      </c>
      <c r="AP1439" s="7">
        <v>72.564953429396411</v>
      </c>
      <c r="AQ1439" s="7">
        <v>5.4350465706035891</v>
      </c>
      <c r="AR1439" s="7">
        <v>3.1776691615673096E-3</v>
      </c>
      <c r="AS1439" s="7">
        <v>0.88785919361381205</v>
      </c>
      <c r="AT1439" s="7">
        <v>5.0258452089460949E-4</v>
      </c>
      <c r="AU1439" s="7">
        <v>5.1346569223923826E-2</v>
      </c>
      <c r="AV1439" s="7">
        <v>0.22276036748127576</v>
      </c>
      <c r="AW1439" s="7">
        <v>0.94226280496144599</v>
      </c>
      <c r="AX1439" s="7">
        <v>5.4523724062563304</v>
      </c>
      <c r="AY1439" s="7" t="e">
        <v>#N/A</v>
      </c>
      <c r="AZ1439" s="7">
        <v>72.564953429396411</v>
      </c>
      <c r="BA1439" s="7">
        <v>5.4350465706035891</v>
      </c>
      <c r="BU1439" t="b">
        <v>1</v>
      </c>
      <c r="BW1439">
        <v>1</v>
      </c>
      <c r="BX1439">
        <v>1</v>
      </c>
      <c r="BY1439">
        <v>246</v>
      </c>
      <c r="BZ1439">
        <v>3.68</v>
      </c>
      <c r="CA1439">
        <v>0</v>
      </c>
    </row>
    <row r="1440" spans="40:79" x14ac:dyDescent="0.25">
      <c r="AN1440" t="str">
        <v>Lithuania</v>
      </c>
      <c r="AO1440" s="7">
        <v>71.599999999999994</v>
      </c>
      <c r="AP1440" s="7">
        <v>80.758040719317478</v>
      </c>
      <c r="AQ1440" s="7">
        <v>-9.1580407193174835</v>
      </c>
      <c r="AR1440" s="7">
        <v>3.3459019243258161E-3</v>
      </c>
      <c r="AS1440" s="7">
        <v>-1.4961669167372951</v>
      </c>
      <c r="AT1440" s="7">
        <v>1.5029995144665328E-3</v>
      </c>
      <c r="AU1440" s="7">
        <v>5.1346569223923826E-2</v>
      </c>
      <c r="AV1440" s="7">
        <v>0.22312154147604726</v>
      </c>
      <c r="AW1440" s="7">
        <v>1.2231790207231708</v>
      </c>
      <c r="AX1440" s="7">
        <v>-9.188785494385364</v>
      </c>
      <c r="AY1440" s="7" t="e">
        <v>#N/A</v>
      </c>
      <c r="AZ1440" s="7">
        <v>80.758040719317478</v>
      </c>
      <c r="BA1440" s="7">
        <v>-9.1580407193174835</v>
      </c>
      <c r="BU1440" t="b">
        <v>1</v>
      </c>
      <c r="BW1440">
        <v>1</v>
      </c>
      <c r="BX1440">
        <v>1</v>
      </c>
      <c r="BY1440">
        <v>252</v>
      </c>
      <c r="BZ1440">
        <v>3.53</v>
      </c>
      <c r="CA1440">
        <v>0</v>
      </c>
    </row>
    <row r="1441" spans="40:79" x14ac:dyDescent="0.25">
      <c r="AN1441" t="str">
        <v>Lithuania</v>
      </c>
      <c r="AO1441" s="7">
        <v>71.599999999999994</v>
      </c>
      <c r="AP1441" s="7">
        <v>80.54348641822844</v>
      </c>
      <c r="AQ1441" s="7">
        <v>-8.9434864182284457</v>
      </c>
      <c r="AR1441" s="7">
        <v>3.2209762914785639E-3</v>
      </c>
      <c r="AS1441" s="7">
        <v>-1.4610232003212744</v>
      </c>
      <c r="AT1441" s="7">
        <v>1.3795354290485696E-3</v>
      </c>
      <c r="AU1441" s="7">
        <v>5.1346569223923826E-2</v>
      </c>
      <c r="AV1441" s="7">
        <v>0.223424626128434</v>
      </c>
      <c r="AW1441" s="7">
        <v>1.208727926508391</v>
      </c>
      <c r="AX1441" s="7">
        <v>-8.9723862616552257</v>
      </c>
      <c r="AY1441" s="7" t="e">
        <v>#N/A</v>
      </c>
      <c r="AZ1441" s="7">
        <v>80.54348641822844</v>
      </c>
      <c r="BA1441" s="7">
        <v>-8.9434864182284457</v>
      </c>
      <c r="BU1441" t="b">
        <v>1</v>
      </c>
      <c r="BW1441">
        <v>1</v>
      </c>
      <c r="BX1441">
        <v>1</v>
      </c>
      <c r="BY1441">
        <v>259</v>
      </c>
      <c r="BZ1441">
        <v>3.41</v>
      </c>
      <c r="CA1441">
        <v>0</v>
      </c>
    </row>
    <row r="1442" spans="40:79" x14ac:dyDescent="0.25">
      <c r="AN1442" t="str">
        <v>Lithuania</v>
      </c>
      <c r="AO1442" s="7">
        <v>71.400000000000006</v>
      </c>
      <c r="AP1442" s="7">
        <v>80.727307033318041</v>
      </c>
      <c r="AQ1442" s="7">
        <v>-9.3273070333180357</v>
      </c>
      <c r="AR1442" s="7">
        <v>2.8893369538688981E-3</v>
      </c>
      <c r="AS1442" s="7">
        <v>-1.5234713741035124</v>
      </c>
      <c r="AT1442" s="7">
        <v>1.3450964414965479E-3</v>
      </c>
      <c r="AU1442" s="7">
        <v>5.1346569223923826E-2</v>
      </c>
      <c r="AV1442" s="7">
        <v>0.22401307264696224</v>
      </c>
      <c r="AW1442" s="7">
        <v>1.2342898258122006</v>
      </c>
      <c r="AX1442" s="7">
        <v>-9.3543348587041546</v>
      </c>
      <c r="AY1442" s="7" t="e">
        <v>#N/A</v>
      </c>
      <c r="AZ1442" s="7">
        <v>80.727307033318041</v>
      </c>
      <c r="BA1442" s="7">
        <v>-9.3273070333180357</v>
      </c>
      <c r="BU1442" t="b">
        <v>1</v>
      </c>
      <c r="BW1442">
        <v>1</v>
      </c>
      <c r="BX1442">
        <v>1</v>
      </c>
      <c r="BY1442">
        <v>265</v>
      </c>
      <c r="BZ1442">
        <v>3.33</v>
      </c>
      <c r="CA1442">
        <v>0</v>
      </c>
    </row>
    <row r="1443" spans="40:79" x14ac:dyDescent="0.25">
      <c r="AN1443" t="str">
        <v>Lithuania</v>
      </c>
      <c r="AO1443" s="7">
        <v>71.2</v>
      </c>
      <c r="AP1443" s="7">
        <v>80.152704184451053</v>
      </c>
      <c r="AQ1443" s="7">
        <v>-8.9527041844510507</v>
      </c>
      <c r="AR1443" s="7">
        <v>3.1478474471012606E-3</v>
      </c>
      <c r="AS1443" s="7">
        <v>-1.4624753839580624</v>
      </c>
      <c r="AT1443" s="7">
        <v>1.3507968884348947E-3</v>
      </c>
      <c r="AU1443" s="7">
        <v>5.1346569223923826E-2</v>
      </c>
      <c r="AV1443" s="7">
        <v>0.22453133393347385</v>
      </c>
      <c r="AW1443" s="7">
        <v>1.2093284847211954</v>
      </c>
      <c r="AX1443" s="7">
        <v>-8.9809749234362695</v>
      </c>
      <c r="AY1443" s="7" t="e">
        <v>#N/A</v>
      </c>
      <c r="AZ1443" s="7">
        <v>80.152704184451053</v>
      </c>
      <c r="BA1443" s="7">
        <v>-8.9527041844510507</v>
      </c>
      <c r="BU1443" t="b">
        <v>1</v>
      </c>
      <c r="BW1443">
        <v>1</v>
      </c>
      <c r="BX1443">
        <v>1</v>
      </c>
      <c r="BY1443">
        <v>271</v>
      </c>
      <c r="BZ1443">
        <v>3.13</v>
      </c>
      <c r="CA1443">
        <v>0</v>
      </c>
    </row>
    <row r="1444" spans="40:79" x14ac:dyDescent="0.25">
      <c r="AN1444" t="str">
        <v>Lithuania</v>
      </c>
      <c r="AO1444" s="7">
        <v>71.599999999999994</v>
      </c>
      <c r="AP1444" s="7">
        <v>81.072051887177864</v>
      </c>
      <c r="AQ1444" s="7">
        <v>-9.4720518871778694</v>
      </c>
      <c r="AR1444" s="7">
        <v>3.012946098469171E-3</v>
      </c>
      <c r="AS1444" s="7">
        <v>-1.5472091124284875</v>
      </c>
      <c r="AT1444" s="7">
        <v>1.4468711866425414E-3</v>
      </c>
      <c r="AU1444" s="7">
        <v>6.7873097450085934E-2</v>
      </c>
      <c r="AV1444" s="7">
        <v>0.22481275835147477</v>
      </c>
      <c r="AW1444" s="7">
        <v>1.2438686073812166</v>
      </c>
      <c r="AX1444" s="7">
        <v>-9.5006769146205912</v>
      </c>
      <c r="AY1444" s="7" t="e">
        <v>#N/A</v>
      </c>
      <c r="AZ1444" s="7">
        <v>81.072051887177864</v>
      </c>
      <c r="BA1444" s="7">
        <v>-9.4720518871778694</v>
      </c>
      <c r="BU1444" t="b">
        <v>1</v>
      </c>
      <c r="BW1444">
        <v>1</v>
      </c>
      <c r="BX1444">
        <v>1</v>
      </c>
      <c r="BY1444">
        <v>278</v>
      </c>
      <c r="BZ1444">
        <v>5.16</v>
      </c>
      <c r="CA1444">
        <v>0</v>
      </c>
    </row>
    <row r="1445" spans="40:79" x14ac:dyDescent="0.25">
      <c r="AN1445" t="str">
        <v>Luxembourg</v>
      </c>
      <c r="AO1445" s="7">
        <v>81.7</v>
      </c>
      <c r="AP1445" s="7">
        <v>88.44011079820541</v>
      </c>
      <c r="AQ1445" s="7">
        <v>-6.7401107982054071</v>
      </c>
      <c r="AR1445" s="7">
        <v>2.2307173487261644E-2</v>
      </c>
      <c r="AS1445" s="7">
        <v>-1.1117714750481862</v>
      </c>
      <c r="AT1445" s="7">
        <v>5.6403124914807994E-3</v>
      </c>
      <c r="AU1445" s="7">
        <v>6.7873097450085934E-2</v>
      </c>
      <c r="AV1445" s="7">
        <v>0.22628897353151456</v>
      </c>
      <c r="AW1445" s="7">
        <v>1.0544057449806437</v>
      </c>
      <c r="AX1445" s="7">
        <v>-6.8938940896664036</v>
      </c>
      <c r="AY1445" s="7" t="e">
        <v>#N/A</v>
      </c>
      <c r="AZ1445" s="7">
        <v>88.44011079820541</v>
      </c>
      <c r="BA1445" s="7">
        <v>-6.7401107982054071</v>
      </c>
      <c r="BU1445" t="b">
        <v>0</v>
      </c>
      <c r="BW1445">
        <v>1</v>
      </c>
      <c r="BX1445">
        <v>0</v>
      </c>
      <c r="BY1445">
        <v>153</v>
      </c>
      <c r="BZ1445">
        <v>0</v>
      </c>
      <c r="CA1445">
        <v>0</v>
      </c>
    </row>
    <row r="1446" spans="40:79" x14ac:dyDescent="0.25">
      <c r="AN1446" t="str">
        <v>Luxembourg</v>
      </c>
      <c r="AO1446" s="7">
        <v>81.400000000000006</v>
      </c>
      <c r="AP1446" s="7">
        <v>87.818204044398428</v>
      </c>
      <c r="AQ1446" s="7">
        <v>-6.4182040443984221</v>
      </c>
      <c r="AR1446" s="7">
        <v>2.0145965060871327E-2</v>
      </c>
      <c r="AS1446" s="7">
        <v>-1.0575052516695944</v>
      </c>
      <c r="AT1446" s="7">
        <v>4.5985588881527805E-3</v>
      </c>
      <c r="AU1446" s="7">
        <v>6.7873097450085934E-2</v>
      </c>
      <c r="AV1446" s="7">
        <v>0.22647160109088207</v>
      </c>
      <c r="AW1446" s="7">
        <v>1.0283507435061223</v>
      </c>
      <c r="AX1446" s="7">
        <v>-6.5501634075499204</v>
      </c>
      <c r="AY1446" s="7" t="e">
        <v>#N/A</v>
      </c>
      <c r="AZ1446" s="7">
        <v>87.818204044398428</v>
      </c>
      <c r="BA1446" s="7">
        <v>-6.4182040443984221</v>
      </c>
      <c r="BU1446" t="b">
        <v>1</v>
      </c>
      <c r="BW1446">
        <v>1</v>
      </c>
      <c r="BX1446">
        <v>0</v>
      </c>
      <c r="BY1446">
        <v>156</v>
      </c>
      <c r="BZ1446">
        <v>0.01</v>
      </c>
      <c r="CA1446">
        <v>1542.6359789999999</v>
      </c>
    </row>
    <row r="1447" spans="40:79" x14ac:dyDescent="0.25">
      <c r="AN1447" t="str">
        <v>Luxembourg</v>
      </c>
      <c r="AO1447" s="7">
        <v>81.099999999999994</v>
      </c>
      <c r="AP1447" s="7">
        <v>82.571854048601807</v>
      </c>
      <c r="AQ1447" s="7">
        <v>-1.4718540486018128</v>
      </c>
      <c r="AR1447" s="7">
        <v>2.3499826590546065E-3</v>
      </c>
      <c r="AS1447" s="7">
        <v>-0.24033960617706479</v>
      </c>
      <c r="AT1447" s="7">
        <v>2.7212417736099912E-5</v>
      </c>
      <c r="AU1447" s="7">
        <v>6.7873097450085934E-2</v>
      </c>
      <c r="AV1447" s="7">
        <v>0.22668912727182683</v>
      </c>
      <c r="AW1447" s="7">
        <v>0.49024443513115457</v>
      </c>
      <c r="AX1447" s="7">
        <v>-1.4753210274328186</v>
      </c>
      <c r="AY1447" s="7" t="e">
        <v>#N/A</v>
      </c>
      <c r="AZ1447" s="7">
        <v>82.571854048601807</v>
      </c>
      <c r="BA1447" s="7">
        <v>-1.4718540486018128</v>
      </c>
      <c r="BU1447" t="b">
        <v>1</v>
      </c>
      <c r="BW1447">
        <v>1</v>
      </c>
      <c r="BX1447">
        <v>0</v>
      </c>
      <c r="BY1447">
        <v>161</v>
      </c>
      <c r="BZ1447">
        <v>10.37</v>
      </c>
      <c r="CA1447">
        <v>150.31168840000001</v>
      </c>
    </row>
    <row r="1448" spans="40:79" x14ac:dyDescent="0.25">
      <c r="AN1448" t="str">
        <v>Luxembourg</v>
      </c>
      <c r="AO1448" s="7">
        <v>88</v>
      </c>
      <c r="AP1448" s="7">
        <v>88.745124378703338</v>
      </c>
      <c r="AQ1448" s="7">
        <v>-0.7451243787033377</v>
      </c>
      <c r="AR1448" s="7">
        <v>2.4739198077608195E-2</v>
      </c>
      <c r="AS1448" s="7">
        <v>-0.12306033520094672</v>
      </c>
      <c r="AT1448" s="7">
        <v>7.683003512096898E-5</v>
      </c>
      <c r="AU1448" s="7">
        <v>6.7873097450085934E-2</v>
      </c>
      <c r="AV1448" s="7">
        <v>0.22736390932699871</v>
      </c>
      <c r="AW1448" s="7">
        <v>0.35079956556550457</v>
      </c>
      <c r="AX1448" s="7">
        <v>-0.76402576340049844</v>
      </c>
      <c r="AY1448" s="7" t="e">
        <v>#N/A</v>
      </c>
      <c r="AZ1448" s="7">
        <v>88.745124378703338</v>
      </c>
      <c r="BA1448" s="7">
        <v>-0.7451243787033377</v>
      </c>
      <c r="BU1448" t="b">
        <v>1</v>
      </c>
      <c r="BW1448">
        <v>1</v>
      </c>
      <c r="BX1448">
        <v>0</v>
      </c>
      <c r="BY1448">
        <v>163</v>
      </c>
      <c r="BZ1448">
        <v>10.210000000000001</v>
      </c>
      <c r="CA1448">
        <v>1356.022164</v>
      </c>
    </row>
    <row r="1449" spans="40:79" x14ac:dyDescent="0.25">
      <c r="AN1449" t="str">
        <v>Luxembourg</v>
      </c>
      <c r="AO1449" s="7">
        <v>86</v>
      </c>
      <c r="AP1449" s="7">
        <v>79.642338269448032</v>
      </c>
      <c r="AQ1449" s="7">
        <v>6.3576617305519676</v>
      </c>
      <c r="AR1449" s="7">
        <v>2.2010256158984049E-3</v>
      </c>
      <c r="AS1449" s="7">
        <v>1.0380675038130203</v>
      </c>
      <c r="AT1449" s="7">
        <v>4.7540443751850956E-4</v>
      </c>
      <c r="AU1449" s="7">
        <v>6.7873097450085934E-2</v>
      </c>
      <c r="AV1449" s="7">
        <v>0.22886499260319618</v>
      </c>
      <c r="AW1449" s="7">
        <v>1.0188559779542055</v>
      </c>
      <c r="AX1449" s="7">
        <v>6.3716859745985195</v>
      </c>
      <c r="AY1449" s="7" t="e">
        <v>#N/A</v>
      </c>
      <c r="AZ1449" s="7">
        <v>79.642338269448032</v>
      </c>
      <c r="BA1449" s="7">
        <v>6.3576617305519676</v>
      </c>
      <c r="BU1449" t="b">
        <v>1</v>
      </c>
      <c r="BW1449">
        <v>1</v>
      </c>
      <c r="BX1449">
        <v>0</v>
      </c>
      <c r="BY1449">
        <v>169</v>
      </c>
      <c r="BZ1449">
        <v>10.14</v>
      </c>
      <c r="CA1449">
        <v>24.70841046</v>
      </c>
    </row>
    <row r="1450" spans="40:79" x14ac:dyDescent="0.25">
      <c r="AN1450" t="str">
        <v>Luxembourg</v>
      </c>
      <c r="AO1450" s="7">
        <v>83</v>
      </c>
      <c r="AP1450" s="7">
        <v>79.400905888430572</v>
      </c>
      <c r="AQ1450" s="7">
        <v>3.5990941115694284</v>
      </c>
      <c r="AR1450" s="7">
        <v>2.2447533699008365E-3</v>
      </c>
      <c r="AS1450" s="7">
        <v>0.58766645148781904</v>
      </c>
      <c r="AT1450" s="7">
        <v>1.5539477244021715E-4</v>
      </c>
      <c r="AU1450" s="7">
        <v>6.7873097450085934E-2</v>
      </c>
      <c r="AV1450" s="7">
        <v>0.23067573400773689</v>
      </c>
      <c r="AW1450" s="7">
        <v>0.76659405912635337</v>
      </c>
      <c r="AX1450" s="7">
        <v>3.6071913665453583</v>
      </c>
      <c r="AY1450" s="7" t="e">
        <v>#N/A</v>
      </c>
      <c r="AZ1450" s="7">
        <v>79.400905888430572</v>
      </c>
      <c r="BA1450" s="7">
        <v>3.5990941115694284</v>
      </c>
      <c r="BU1450" t="b">
        <v>1</v>
      </c>
      <c r="BW1450">
        <v>1</v>
      </c>
      <c r="BX1450">
        <v>0</v>
      </c>
      <c r="BY1450">
        <v>18</v>
      </c>
      <c r="BZ1450">
        <v>9.8000000000000007</v>
      </c>
      <c r="CA1450">
        <v>1109.9695079999999</v>
      </c>
    </row>
    <row r="1451" spans="40:79" x14ac:dyDescent="0.25">
      <c r="AN1451" t="str">
        <v>Luxembourg</v>
      </c>
      <c r="AO1451" s="7">
        <v>80</v>
      </c>
      <c r="AP1451" s="7">
        <v>92.773451911210913</v>
      </c>
      <c r="AQ1451" s="7">
        <v>-12.773451911210913</v>
      </c>
      <c r="AR1451" s="7">
        <v>3.1062226585005293E-2</v>
      </c>
      <c r="AS1451" s="7">
        <v>-2.1164598758845727</v>
      </c>
      <c r="AT1451" s="7">
        <v>2.8720154446516797E-2</v>
      </c>
      <c r="AU1451" s="7">
        <v>6.7873097450085934E-2</v>
      </c>
      <c r="AV1451" s="7">
        <v>0.23117195728942869</v>
      </c>
      <c r="AW1451" s="7">
        <v>1.4548057863112083</v>
      </c>
      <c r="AX1451" s="7">
        <v>-13.182943488921101</v>
      </c>
      <c r="AY1451" s="7" t="e">
        <v>#N/A</v>
      </c>
      <c r="AZ1451" s="7">
        <v>92.773451911210913</v>
      </c>
      <c r="BA1451" s="7">
        <v>-12.773451911210913</v>
      </c>
      <c r="BU1451" t="b">
        <v>1</v>
      </c>
      <c r="BW1451">
        <v>1</v>
      </c>
      <c r="BX1451">
        <v>0</v>
      </c>
      <c r="BY1451">
        <v>184</v>
      </c>
      <c r="BZ1451">
        <v>9.85</v>
      </c>
      <c r="CA1451">
        <v>1137.6237000000001</v>
      </c>
    </row>
    <row r="1452" spans="40:79" x14ac:dyDescent="0.25">
      <c r="AN1452" t="str">
        <v>Luxembourg</v>
      </c>
      <c r="AO1452" s="7">
        <v>79.7</v>
      </c>
      <c r="AP1452" s="7">
        <v>78.170353517787987</v>
      </c>
      <c r="AQ1452" s="7">
        <v>1.5296464822120157</v>
      </c>
      <c r="AR1452" s="7">
        <v>3.0136839230432613E-3</v>
      </c>
      <c r="AS1452" s="7">
        <v>0.24985967982436924</v>
      </c>
      <c r="AT1452" s="7">
        <v>3.7742516856305726E-5</v>
      </c>
      <c r="AU1452" s="7">
        <v>6.7873097450085934E-2</v>
      </c>
      <c r="AV1452" s="7">
        <v>0.23163541055646145</v>
      </c>
      <c r="AW1452" s="7">
        <v>0.49985966012908989</v>
      </c>
      <c r="AX1452" s="7">
        <v>1.5342702879123</v>
      </c>
      <c r="AY1452" s="7" t="e">
        <v>#N/A</v>
      </c>
      <c r="AZ1452" s="7">
        <v>78.170353517787987</v>
      </c>
      <c r="BA1452" s="7">
        <v>1.5296464822120157</v>
      </c>
      <c r="BU1452" t="b">
        <v>1</v>
      </c>
      <c r="BW1452">
        <v>1</v>
      </c>
      <c r="BX1452">
        <v>0</v>
      </c>
      <c r="BY1452">
        <v>199</v>
      </c>
      <c r="BZ1452">
        <v>11.84</v>
      </c>
      <c r="CA1452">
        <v>253.4022338</v>
      </c>
    </row>
    <row r="1453" spans="40:79" x14ac:dyDescent="0.25">
      <c r="AN1453" t="str">
        <v>Luxembourg</v>
      </c>
      <c r="AO1453" s="7">
        <v>79.400000000000006</v>
      </c>
      <c r="AP1453" s="7">
        <v>87.323277953987827</v>
      </c>
      <c r="AQ1453" s="7">
        <v>-7.9232779539878209</v>
      </c>
      <c r="AR1453" s="7">
        <v>1.9729044320217839E-2</v>
      </c>
      <c r="AS1453" s="7">
        <v>-1.3052134172386007</v>
      </c>
      <c r="AT1453" s="7">
        <v>6.8572971298785307E-3</v>
      </c>
      <c r="AU1453" s="7">
        <v>6.7873097450085934E-2</v>
      </c>
      <c r="AV1453" s="7">
        <v>0.23491535135428054</v>
      </c>
      <c r="AW1453" s="7">
        <v>1.1424593722485719</v>
      </c>
      <c r="AX1453" s="7">
        <v>-8.0827427438093551</v>
      </c>
      <c r="AY1453" s="7" t="e">
        <v>#N/A</v>
      </c>
      <c r="AZ1453" s="7">
        <v>87.323277953987827</v>
      </c>
      <c r="BA1453" s="7">
        <v>-7.9232779539878209</v>
      </c>
      <c r="BU1453" t="b">
        <v>1</v>
      </c>
      <c r="BW1453">
        <v>1</v>
      </c>
      <c r="BX1453">
        <v>0</v>
      </c>
      <c r="BY1453">
        <v>221</v>
      </c>
      <c r="BZ1453">
        <v>12.12</v>
      </c>
      <c r="CA1453">
        <v>170.98841379999999</v>
      </c>
    </row>
    <row r="1454" spans="40:79" x14ac:dyDescent="0.25">
      <c r="AN1454" t="str">
        <v>Luxembourg</v>
      </c>
      <c r="AO1454" s="7">
        <v>78.8</v>
      </c>
      <c r="AP1454" s="7">
        <v>82.099641794374634</v>
      </c>
      <c r="AQ1454" s="7">
        <v>-3.2996417943746366</v>
      </c>
      <c r="AR1454" s="7">
        <v>2.6786840430645751E-3</v>
      </c>
      <c r="AS1454" s="7">
        <v>-0.53888854348403015</v>
      </c>
      <c r="AT1454" s="7">
        <v>1.5599629597495626E-4</v>
      </c>
      <c r="AU1454" s="7">
        <v>6.7873097450085934E-2</v>
      </c>
      <c r="AV1454" s="7">
        <v>0.23570418706066101</v>
      </c>
      <c r="AW1454" s="7">
        <v>0.73409028292440304</v>
      </c>
      <c r="AX1454" s="7">
        <v>-3.3085042318669502</v>
      </c>
      <c r="AY1454" s="7" t="e">
        <v>#N/A</v>
      </c>
      <c r="AZ1454" s="7">
        <v>82.099641794374634</v>
      </c>
      <c r="BA1454" s="7">
        <v>-3.2996417943746366</v>
      </c>
      <c r="BU1454" t="b">
        <v>1</v>
      </c>
      <c r="BW1454">
        <v>1</v>
      </c>
      <c r="BX1454">
        <v>0</v>
      </c>
      <c r="BY1454">
        <v>229</v>
      </c>
      <c r="BZ1454">
        <v>10.4</v>
      </c>
      <c r="CA1454">
        <v>1099.2488370000001</v>
      </c>
    </row>
    <row r="1455" spans="40:79" x14ac:dyDescent="0.25">
      <c r="AN1455" t="str">
        <v>Luxembourg</v>
      </c>
      <c r="AO1455" s="7">
        <v>78.7</v>
      </c>
      <c r="AP1455" s="7">
        <v>85.365115779916977</v>
      </c>
      <c r="AQ1455" s="7">
        <v>-6.6651157799169738</v>
      </c>
      <c r="AR1455" s="7">
        <v>1.2396207695168058E-2</v>
      </c>
      <c r="AS1455" s="7">
        <v>-1.0938707994199046</v>
      </c>
      <c r="AT1455" s="7">
        <v>3.0037801921834811E-3</v>
      </c>
      <c r="AU1455" s="7">
        <v>6.7873097450085934E-2</v>
      </c>
      <c r="AV1455" s="7">
        <v>0.23602617594263162</v>
      </c>
      <c r="AW1455" s="7">
        <v>1.0458827847421071</v>
      </c>
      <c r="AX1455" s="7">
        <v>-6.7487749964610622</v>
      </c>
      <c r="AY1455" s="7" t="e">
        <v>#N/A</v>
      </c>
      <c r="AZ1455" s="7">
        <v>85.365115779916977</v>
      </c>
      <c r="BA1455" s="7">
        <v>-6.6651157799169738</v>
      </c>
      <c r="BU1455" t="b">
        <v>1</v>
      </c>
      <c r="BW1455">
        <v>1</v>
      </c>
      <c r="BX1455">
        <v>0</v>
      </c>
      <c r="BY1455">
        <v>216</v>
      </c>
      <c r="BZ1455">
        <v>9.92</v>
      </c>
      <c r="CA1455">
        <v>86.925539900000004</v>
      </c>
    </row>
    <row r="1456" spans="40:79" x14ac:dyDescent="0.25">
      <c r="AN1456" t="str">
        <v>Luxembourg</v>
      </c>
      <c r="AO1456" s="7">
        <v>78.599999999999994</v>
      </c>
      <c r="AP1456" s="7">
        <v>84.057725652635938</v>
      </c>
      <c r="AQ1456" s="7">
        <v>-5.4577256526359434</v>
      </c>
      <c r="AR1456" s="7">
        <v>8.1500557320594944E-3</v>
      </c>
      <c r="AS1456" s="7">
        <v>-0.89379602705707517</v>
      </c>
      <c r="AT1456" s="7">
        <v>1.3128691421386276E-3</v>
      </c>
      <c r="AU1456" s="7">
        <v>6.7873097450085934E-2</v>
      </c>
      <c r="AV1456" s="7">
        <v>0.23610197341177588</v>
      </c>
      <c r="AW1456" s="7">
        <v>0.94540786280688149</v>
      </c>
      <c r="AX1456" s="7">
        <v>-5.5025719204573367</v>
      </c>
      <c r="AY1456" s="7" t="e">
        <v>#N/A</v>
      </c>
      <c r="AZ1456" s="7">
        <v>84.057725652635938</v>
      </c>
      <c r="BA1456" s="7">
        <v>-5.4577256526359434</v>
      </c>
      <c r="BU1456" t="b">
        <v>1</v>
      </c>
      <c r="BW1456">
        <v>1</v>
      </c>
      <c r="BX1456">
        <v>0</v>
      </c>
      <c r="BY1456">
        <v>26</v>
      </c>
      <c r="BZ1456">
        <v>8.81</v>
      </c>
      <c r="CA1456">
        <v>80.032837499999999</v>
      </c>
    </row>
    <row r="1457" spans="40:79" x14ac:dyDescent="0.25">
      <c r="AN1457" t="str">
        <v>Luxembourg</v>
      </c>
      <c r="AO1457" s="7">
        <v>78.3</v>
      </c>
      <c r="AP1457" s="7">
        <v>78.424793894719897</v>
      </c>
      <c r="AQ1457" s="7">
        <v>-0.12479389471990032</v>
      </c>
      <c r="AR1457" s="7">
        <v>2.8901863648443308E-3</v>
      </c>
      <c r="AS1457" s="7">
        <v>-2.0383161674482456E-2</v>
      </c>
      <c r="AT1457" s="7">
        <v>2.4085515796828313E-7</v>
      </c>
      <c r="AU1457" s="7">
        <v>6.7873097450085934E-2</v>
      </c>
      <c r="AV1457" s="7">
        <v>0.23684299744442303</v>
      </c>
      <c r="AW1457" s="7">
        <v>0.1427696104725458</v>
      </c>
      <c r="AX1457" s="7">
        <v>-0.12515561777989143</v>
      </c>
      <c r="AY1457" s="7" t="e">
        <v>#N/A</v>
      </c>
      <c r="AZ1457" s="7">
        <v>78.424793894719897</v>
      </c>
      <c r="BA1457" s="7">
        <v>-0.12479389471990032</v>
      </c>
      <c r="BU1457" t="b">
        <v>1</v>
      </c>
      <c r="BW1457">
        <v>1</v>
      </c>
      <c r="BX1457">
        <v>0</v>
      </c>
      <c r="BY1457">
        <v>29</v>
      </c>
      <c r="BZ1457">
        <v>8.24</v>
      </c>
      <c r="CA1457">
        <v>478.0644911</v>
      </c>
    </row>
    <row r="1458" spans="40:79" x14ac:dyDescent="0.25">
      <c r="AN1458" t="str">
        <v>Luxembourg</v>
      </c>
      <c r="AO1458" s="7">
        <v>78</v>
      </c>
      <c r="AP1458" s="7">
        <v>82.6232131120845</v>
      </c>
      <c r="AQ1458" s="7">
        <v>-4.6232131120844997</v>
      </c>
      <c r="AR1458" s="7">
        <v>5.1358615134793721E-3</v>
      </c>
      <c r="AS1458" s="7">
        <v>-0.75598247977086852</v>
      </c>
      <c r="AT1458" s="7">
        <v>5.9006925307938604E-4</v>
      </c>
      <c r="AU1458" s="7">
        <v>6.7873097450085934E-2</v>
      </c>
      <c r="AV1458" s="7">
        <v>0.23768810121458295</v>
      </c>
      <c r="AW1458" s="7">
        <v>0.86947252962406385</v>
      </c>
      <c r="AX1458" s="7">
        <v>-4.6470798707427114</v>
      </c>
      <c r="AY1458" s="7" t="e">
        <v>#N/A</v>
      </c>
      <c r="AZ1458" s="7">
        <v>82.6232131120845</v>
      </c>
      <c r="BA1458" s="7">
        <v>-4.6232131120844997</v>
      </c>
      <c r="BU1458" t="b">
        <v>1</v>
      </c>
      <c r="BW1458">
        <v>1</v>
      </c>
      <c r="BX1458">
        <v>0</v>
      </c>
      <c r="BY1458">
        <v>219</v>
      </c>
      <c r="BZ1458">
        <v>7.44</v>
      </c>
      <c r="CA1458">
        <v>376.4570185</v>
      </c>
    </row>
    <row r="1459" spans="40:79" x14ac:dyDescent="0.25">
      <c r="AN1459" t="str">
        <v>Luxembourg</v>
      </c>
      <c r="AO1459" s="7">
        <v>77.8</v>
      </c>
      <c r="AP1459" s="7">
        <v>82.853988898701004</v>
      </c>
      <c r="AQ1459" s="7">
        <v>-5.0539888987010073</v>
      </c>
      <c r="AR1459" s="7">
        <v>5.6105974053696876E-3</v>
      </c>
      <c r="AS1459" s="7">
        <v>-0.82661968940022801</v>
      </c>
      <c r="AT1459" s="7">
        <v>7.7107053219278355E-4</v>
      </c>
      <c r="AU1459" s="7">
        <v>6.7873097450085934E-2</v>
      </c>
      <c r="AV1459" s="7">
        <v>0.23771293720180142</v>
      </c>
      <c r="AW1459" s="7">
        <v>0.90918627871312929</v>
      </c>
      <c r="AX1459" s="7">
        <v>-5.0825047868710049</v>
      </c>
      <c r="AY1459" s="7" t="e">
        <v>#N/A</v>
      </c>
      <c r="AZ1459" s="7">
        <v>82.853988898701004</v>
      </c>
      <c r="BA1459" s="7">
        <v>-5.0539888987010073</v>
      </c>
      <c r="BU1459" t="b">
        <v>1</v>
      </c>
      <c r="BW1459">
        <v>1</v>
      </c>
      <c r="BX1459">
        <v>0</v>
      </c>
      <c r="BY1459">
        <v>228</v>
      </c>
      <c r="BZ1459">
        <v>6.68</v>
      </c>
      <c r="CA1459">
        <v>332.27517089999998</v>
      </c>
    </row>
    <row r="1460" spans="40:79" x14ac:dyDescent="0.25">
      <c r="AN1460" t="str">
        <v>Madagascar</v>
      </c>
      <c r="AO1460" s="7">
        <v>65.099999999999994</v>
      </c>
      <c r="AP1460" s="7">
        <v>63.625816329767993</v>
      </c>
      <c r="AQ1460" s="7">
        <v>1.4741836702320015</v>
      </c>
      <c r="AR1460" s="7">
        <v>9.0869241723168421E-4</v>
      </c>
      <c r="AS1460" s="7">
        <v>0.24054631683269387</v>
      </c>
      <c r="AT1460" s="7">
        <v>1.0525412911930793E-5</v>
      </c>
      <c r="AU1460" s="7">
        <v>6.7873097450085934E-2</v>
      </c>
      <c r="AV1460" s="7">
        <v>0.23850621265017152</v>
      </c>
      <c r="AW1460" s="7">
        <v>0.49045521389082397</v>
      </c>
      <c r="AX1460" s="7">
        <v>1.4755244681276289</v>
      </c>
      <c r="AY1460" s="7" t="e">
        <v>#N/A</v>
      </c>
      <c r="AZ1460" s="7">
        <v>63.625816329767993</v>
      </c>
      <c r="BA1460" s="7">
        <v>1.4741836702320015</v>
      </c>
      <c r="BU1460" t="b">
        <v>1</v>
      </c>
      <c r="BW1460">
        <v>1</v>
      </c>
      <c r="BX1460">
        <v>0</v>
      </c>
      <c r="BY1460">
        <v>218</v>
      </c>
      <c r="BZ1460">
        <v>7.13</v>
      </c>
      <c r="CA1460">
        <v>291.01707649999997</v>
      </c>
    </row>
    <row r="1461" spans="40:79" x14ac:dyDescent="0.25">
      <c r="AN1461" t="str">
        <v>Madagascar</v>
      </c>
      <c r="AO1461" s="7">
        <v>64.7</v>
      </c>
      <c r="AP1461" s="7">
        <v>72.952887027739578</v>
      </c>
      <c r="AQ1461" s="7">
        <v>-8.2528870277395754</v>
      </c>
      <c r="AR1461" s="7">
        <v>1.3725188995715801E-3</v>
      </c>
      <c r="AS1461" s="7">
        <v>-1.3469573647002346</v>
      </c>
      <c r="AT1461" s="7">
        <v>4.987150958378362E-4</v>
      </c>
      <c r="AU1461" s="7">
        <v>6.7873097450085934E-2</v>
      </c>
      <c r="AV1461" s="7">
        <v>0.23969497911566678</v>
      </c>
      <c r="AW1461" s="7">
        <v>1.160584923519272</v>
      </c>
      <c r="AX1461" s="7">
        <v>-8.2642298393845337</v>
      </c>
      <c r="AY1461" s="7" t="e">
        <v>#N/A</v>
      </c>
      <c r="AZ1461" s="7">
        <v>72.952887027739578</v>
      </c>
      <c r="BA1461" s="7">
        <v>-8.2528870277395754</v>
      </c>
      <c r="BU1461" t="b">
        <v>0</v>
      </c>
      <c r="BW1461">
        <v>1</v>
      </c>
      <c r="BX1461">
        <v>1</v>
      </c>
      <c r="BY1461">
        <v>98</v>
      </c>
      <c r="BZ1461">
        <v>0</v>
      </c>
      <c r="CA1461">
        <v>0</v>
      </c>
    </row>
    <row r="1462" spans="40:79" x14ac:dyDescent="0.25">
      <c r="AN1462" t="str">
        <v>Madagascar</v>
      </c>
      <c r="AO1462" s="7">
        <v>64.3</v>
      </c>
      <c r="AP1462" s="7">
        <v>63.540698784236007</v>
      </c>
      <c r="AQ1462" s="7">
        <v>0.75930121576399046</v>
      </c>
      <c r="AR1462" s="7">
        <v>7.509194767516275E-4</v>
      </c>
      <c r="AS1462" s="7">
        <v>0.12388733827659304</v>
      </c>
      <c r="AT1462" s="7">
        <v>2.3067655221326053E-6</v>
      </c>
      <c r="AU1462" s="7">
        <v>6.7873097450085934E-2</v>
      </c>
      <c r="AV1462" s="7">
        <v>0.23997370900693776</v>
      </c>
      <c r="AW1462" s="7">
        <v>0.35197633198354833</v>
      </c>
      <c r="AX1462" s="7">
        <v>0.75987181831219575</v>
      </c>
      <c r="AY1462" s="7" t="e">
        <v>#N/A</v>
      </c>
      <c r="AZ1462" s="7">
        <v>63.540698784236007</v>
      </c>
      <c r="BA1462" s="7">
        <v>0.75930121576399046</v>
      </c>
      <c r="BU1462" t="b">
        <v>1</v>
      </c>
      <c r="BW1462">
        <v>1</v>
      </c>
      <c r="BX1462">
        <v>1</v>
      </c>
      <c r="BY1462">
        <v>99</v>
      </c>
      <c r="BZ1462">
        <v>1.32</v>
      </c>
      <c r="CA1462">
        <v>140.3771361</v>
      </c>
    </row>
    <row r="1463" spans="40:79" x14ac:dyDescent="0.25">
      <c r="AN1463" t="str">
        <v>Madagascar</v>
      </c>
      <c r="AO1463" s="7">
        <v>63.8</v>
      </c>
      <c r="AP1463" s="7">
        <v>63.323920991318857</v>
      </c>
      <c r="AQ1463" s="7">
        <v>0.47607900868113973</v>
      </c>
      <c r="AR1463" s="7">
        <v>7.497366608661966E-4</v>
      </c>
      <c r="AS1463" s="7">
        <v>7.7676849533295553E-2</v>
      </c>
      <c r="AT1463" s="7">
        <v>9.0541498432458364E-7</v>
      </c>
      <c r="AU1463" s="7">
        <v>6.7873097450085934E-2</v>
      </c>
      <c r="AV1463" s="7">
        <v>0.24054631683269387</v>
      </c>
      <c r="AW1463" s="7">
        <v>0.2787056682833981</v>
      </c>
      <c r="AX1463" s="7">
        <v>0.47643621037462175</v>
      </c>
      <c r="AY1463" s="7" t="e">
        <v>#N/A</v>
      </c>
      <c r="AZ1463" s="7">
        <v>63.323920991318857</v>
      </c>
      <c r="BA1463" s="7">
        <v>0.47607900868113973</v>
      </c>
      <c r="BU1463" t="b">
        <v>1</v>
      </c>
      <c r="BW1463">
        <v>1</v>
      </c>
      <c r="BX1463">
        <v>1</v>
      </c>
      <c r="BY1463">
        <v>97</v>
      </c>
      <c r="BZ1463">
        <v>1.29</v>
      </c>
      <c r="CA1463">
        <v>14.55610463</v>
      </c>
    </row>
    <row r="1464" spans="40:79" x14ac:dyDescent="0.25">
      <c r="AN1464" t="str">
        <v>Madagascar</v>
      </c>
      <c r="AO1464" s="7">
        <v>63.3</v>
      </c>
      <c r="AP1464" s="7">
        <v>63.034866728756775</v>
      </c>
      <c r="AQ1464" s="7">
        <v>0.26513327124322217</v>
      </c>
      <c r="AR1464" s="7">
        <v>7.6137893916261741E-4</v>
      </c>
      <c r="AS1464" s="7">
        <v>4.3259284313743582E-2</v>
      </c>
      <c r="AT1464" s="7">
        <v>2.8518081380932082E-7</v>
      </c>
      <c r="AU1464" s="7">
        <v>8.625787315915967E-2</v>
      </c>
      <c r="AV1464" s="7">
        <v>0.24101793919704029</v>
      </c>
      <c r="AW1464" s="7">
        <v>0.20798866390681869</v>
      </c>
      <c r="AX1464" s="7">
        <v>0.26533529194632666</v>
      </c>
      <c r="AY1464" s="7" t="e">
        <v>#N/A</v>
      </c>
      <c r="AZ1464" s="7">
        <v>63.034866728756775</v>
      </c>
      <c r="BA1464" s="7">
        <v>0.26513327124322217</v>
      </c>
      <c r="BU1464" t="b">
        <v>1</v>
      </c>
      <c r="BW1464">
        <v>1</v>
      </c>
      <c r="BX1464">
        <v>1</v>
      </c>
      <c r="BY1464">
        <v>93</v>
      </c>
      <c r="BZ1464">
        <v>1.53</v>
      </c>
      <c r="CA1464">
        <v>151.1526829</v>
      </c>
    </row>
    <row r="1465" spans="40:79" x14ac:dyDescent="0.25">
      <c r="AN1465" t="str">
        <v>Madagascar</v>
      </c>
      <c r="AO1465" s="7">
        <v>62.8</v>
      </c>
      <c r="AP1465" s="7">
        <v>62.720160577958453</v>
      </c>
      <c r="AQ1465" s="7">
        <v>7.9839422041544594E-2</v>
      </c>
      <c r="AR1465" s="7">
        <v>8.029602732720735E-4</v>
      </c>
      <c r="AS1465" s="7">
        <v>1.3026913238876081E-2</v>
      </c>
      <c r="AT1465" s="7">
        <v>2.7274447215153453E-8</v>
      </c>
      <c r="AU1465" s="7">
        <v>8.625787315915967E-2</v>
      </c>
      <c r="AV1465" s="7">
        <v>0.2410291100302385</v>
      </c>
      <c r="AW1465" s="7">
        <v>0.11413550384904814</v>
      </c>
      <c r="AX1465" s="7">
        <v>7.9903581443135599E-2</v>
      </c>
      <c r="AY1465" s="7" t="e">
        <v>#N/A</v>
      </c>
      <c r="AZ1465" s="7">
        <v>62.720160577958453</v>
      </c>
      <c r="BA1465" s="7">
        <v>7.9839422041544594E-2</v>
      </c>
      <c r="BU1465" t="b">
        <v>1</v>
      </c>
      <c r="BW1465">
        <v>1</v>
      </c>
      <c r="BX1465">
        <v>1</v>
      </c>
      <c r="BY1465">
        <v>93</v>
      </c>
      <c r="BZ1465">
        <v>1.57</v>
      </c>
      <c r="CA1465">
        <v>835.06268269999998</v>
      </c>
    </row>
    <row r="1466" spans="40:79" x14ac:dyDescent="0.25">
      <c r="AN1466" t="str">
        <v>Madagascar</v>
      </c>
      <c r="AO1466" s="7">
        <v>62.3</v>
      </c>
      <c r="AP1466" s="7">
        <v>62.37206631733568</v>
      </c>
      <c r="AQ1466" s="7">
        <v>-7.2066317335682584E-2</v>
      </c>
      <c r="AR1466" s="7">
        <v>8.6478713308967101E-4</v>
      </c>
      <c r="AS1466" s="7">
        <v>-1.1758986796497787E-2</v>
      </c>
      <c r="AT1466" s="7">
        <v>2.3936175207350575E-8</v>
      </c>
      <c r="AU1466" s="7">
        <v>8.625787315915967E-2</v>
      </c>
      <c r="AV1466" s="7">
        <v>0.24133176108578078</v>
      </c>
      <c r="AW1466" s="7">
        <v>0.10843886202140719</v>
      </c>
      <c r="AX1466" s="7">
        <v>-7.2128693301576355E-2</v>
      </c>
      <c r="AY1466" s="7" t="e">
        <v>#N/A</v>
      </c>
      <c r="AZ1466" s="7">
        <v>62.37206631733568</v>
      </c>
      <c r="BA1466" s="7">
        <v>-7.2066317335682584E-2</v>
      </c>
      <c r="BU1466" t="b">
        <v>1</v>
      </c>
      <c r="BW1466">
        <v>1</v>
      </c>
      <c r="BX1466">
        <v>1</v>
      </c>
      <c r="BY1466">
        <v>94</v>
      </c>
      <c r="BZ1466">
        <v>1.58</v>
      </c>
      <c r="CA1466">
        <v>805.39563459999999</v>
      </c>
    </row>
    <row r="1467" spans="40:79" x14ac:dyDescent="0.25">
      <c r="AN1467" t="str">
        <v>Madagascar</v>
      </c>
      <c r="AO1467" s="7">
        <v>61.9</v>
      </c>
      <c r="AP1467" s="7">
        <v>62.324602831373923</v>
      </c>
      <c r="AQ1467" s="7">
        <v>-0.42460283137392452</v>
      </c>
      <c r="AR1467" s="7">
        <v>8.6643453572553719E-4</v>
      </c>
      <c r="AS1467" s="7">
        <v>-6.928206391964048E-2</v>
      </c>
      <c r="AT1467" s="7">
        <v>8.3249921953518654E-7</v>
      </c>
      <c r="AU1467" s="7">
        <v>8.625787315915967E-2</v>
      </c>
      <c r="AV1467" s="7">
        <v>0.24338988039253653</v>
      </c>
      <c r="AW1467" s="7">
        <v>0.2632148626495861</v>
      </c>
      <c r="AX1467" s="7">
        <v>-0.42497104096049593</v>
      </c>
      <c r="AY1467" s="7" t="e">
        <v>#N/A</v>
      </c>
      <c r="AZ1467" s="7">
        <v>62.324602831373923</v>
      </c>
      <c r="BA1467" s="7">
        <v>-0.42460283137392452</v>
      </c>
      <c r="BU1467" t="b">
        <v>1</v>
      </c>
      <c r="BW1467">
        <v>1</v>
      </c>
      <c r="BX1467">
        <v>1</v>
      </c>
      <c r="BY1467">
        <v>95</v>
      </c>
      <c r="BZ1467">
        <v>1.62</v>
      </c>
      <c r="CA1467">
        <v>8.1403736149999997</v>
      </c>
    </row>
    <row r="1468" spans="40:79" x14ac:dyDescent="0.25">
      <c r="AN1468" t="str">
        <v>Madagascar</v>
      </c>
      <c r="AO1468" s="7">
        <v>61.4</v>
      </c>
      <c r="AP1468" s="7">
        <v>62.214206856227264</v>
      </c>
      <c r="AQ1468" s="7">
        <v>-0.81420685622726552</v>
      </c>
      <c r="AR1468" s="7">
        <v>8.8032700254375544E-4</v>
      </c>
      <c r="AS1468" s="7">
        <v>-0.13285432754852472</v>
      </c>
      <c r="AT1468" s="7">
        <v>3.1103403867339649E-6</v>
      </c>
      <c r="AU1468" s="7">
        <v>8.625787315915967E-2</v>
      </c>
      <c r="AV1468" s="7">
        <v>0.24383481758106035</v>
      </c>
      <c r="AW1468" s="7">
        <v>0.3644918758333644</v>
      </c>
      <c r="AX1468" s="7">
        <v>-0.81492425605489849</v>
      </c>
      <c r="AY1468" s="7" t="e">
        <v>#N/A</v>
      </c>
      <c r="AZ1468" s="7">
        <v>62.214206856227264</v>
      </c>
      <c r="BA1468" s="7">
        <v>-0.81420685622726552</v>
      </c>
      <c r="BU1468" t="b">
        <v>1</v>
      </c>
      <c r="BW1468">
        <v>1</v>
      </c>
      <c r="BX1468">
        <v>1</v>
      </c>
      <c r="BY1468">
        <v>98</v>
      </c>
      <c r="BZ1468">
        <v>1.67</v>
      </c>
      <c r="CA1468">
        <v>69.139248620000004</v>
      </c>
    </row>
    <row r="1469" spans="40:79" x14ac:dyDescent="0.25">
      <c r="AN1469" t="str">
        <v>Madagascar</v>
      </c>
      <c r="AO1469" s="7">
        <v>69</v>
      </c>
      <c r="AP1469" s="7">
        <v>62.13778971772966</v>
      </c>
      <c r="AQ1469" s="7">
        <v>6.8622102822703397</v>
      </c>
      <c r="AR1469" s="7">
        <v>8.8096202679255331E-4</v>
      </c>
      <c r="AS1469" s="7">
        <v>1.11970884953586</v>
      </c>
      <c r="AT1469" s="7">
        <v>2.2109563643594798E-4</v>
      </c>
      <c r="AU1469" s="7">
        <v>8.625787315915967E-2</v>
      </c>
      <c r="AV1469" s="7">
        <v>0.24388462381534642</v>
      </c>
      <c r="AW1469" s="7">
        <v>1.0581629598203954</v>
      </c>
      <c r="AX1469" s="7">
        <v>6.8682609593656423</v>
      </c>
      <c r="AY1469" s="7" t="e">
        <v>#N/A</v>
      </c>
      <c r="AZ1469" s="7">
        <v>62.13778971772966</v>
      </c>
      <c r="BA1469" s="7">
        <v>6.8622102822703397</v>
      </c>
      <c r="BU1469" t="b">
        <v>1</v>
      </c>
      <c r="BW1469">
        <v>1</v>
      </c>
      <c r="BX1469">
        <v>1</v>
      </c>
      <c r="BY1469">
        <v>98</v>
      </c>
      <c r="BZ1469">
        <v>1.72</v>
      </c>
      <c r="CA1469">
        <v>8.9069311679999998</v>
      </c>
    </row>
    <row r="1470" spans="40:79" x14ac:dyDescent="0.25">
      <c r="AN1470" t="str">
        <v>Madagascar</v>
      </c>
      <c r="AO1470" s="7">
        <v>64</v>
      </c>
      <c r="AP1470" s="7">
        <v>62.077002069885623</v>
      </c>
      <c r="AQ1470" s="7">
        <v>1.9229979301143771</v>
      </c>
      <c r="AR1470" s="7">
        <v>8.7269615055683648E-4</v>
      </c>
      <c r="AS1470" s="7">
        <v>0.31377483414151713</v>
      </c>
      <c r="AT1470" s="7">
        <v>1.7199207890590789E-5</v>
      </c>
      <c r="AU1470" s="7">
        <v>8.625787315915967E-2</v>
      </c>
      <c r="AV1470" s="7">
        <v>0.24462053489681468</v>
      </c>
      <c r="AW1470" s="7">
        <v>0.56015608016116114</v>
      </c>
      <c r="AX1470" s="7">
        <v>1.9246775888372185</v>
      </c>
      <c r="AY1470" s="7" t="e">
        <v>#N/A</v>
      </c>
      <c r="AZ1470" s="7">
        <v>62.077002069885623</v>
      </c>
      <c r="BA1470" s="7">
        <v>1.9229979301143771</v>
      </c>
      <c r="BU1470" t="b">
        <v>1</v>
      </c>
      <c r="BW1470">
        <v>1</v>
      </c>
      <c r="BX1470">
        <v>1</v>
      </c>
      <c r="BY1470">
        <v>1</v>
      </c>
      <c r="BZ1470">
        <v>1.82</v>
      </c>
      <c r="CA1470">
        <v>534.57956950000005</v>
      </c>
    </row>
    <row r="1471" spans="40:79" x14ac:dyDescent="0.25">
      <c r="AN1471" t="str">
        <v>Madagascar</v>
      </c>
      <c r="AO1471" s="7">
        <v>59.9</v>
      </c>
      <c r="AP1471" s="7">
        <v>62.08617962863665</v>
      </c>
      <c r="AQ1471" s="7">
        <v>-2.1861796286366513</v>
      </c>
      <c r="AR1471" s="7">
        <v>8.5536951093435226E-4</v>
      </c>
      <c r="AS1471" s="7">
        <v>-0.35671499784888827</v>
      </c>
      <c r="AT1471" s="7">
        <v>2.1787035530320853E-5</v>
      </c>
      <c r="AU1471" s="7">
        <v>8.625787315915967E-2</v>
      </c>
      <c r="AV1471" s="7">
        <v>0.24497137617089307</v>
      </c>
      <c r="AW1471" s="7">
        <v>0.59725622462129957</v>
      </c>
      <c r="AX1471" s="7">
        <v>-2.1880512209394056</v>
      </c>
      <c r="AY1471" s="7" t="e">
        <v>#N/A</v>
      </c>
      <c r="AZ1471" s="7">
        <v>62.08617962863665</v>
      </c>
      <c r="BA1471" s="7">
        <v>-2.1861796286366513</v>
      </c>
      <c r="BU1471" t="b">
        <v>1</v>
      </c>
      <c r="BW1471">
        <v>1</v>
      </c>
      <c r="BX1471">
        <v>1</v>
      </c>
      <c r="BY1471">
        <v>11</v>
      </c>
      <c r="BZ1471">
        <v>1.94</v>
      </c>
      <c r="CA1471">
        <v>630.05407230000003</v>
      </c>
    </row>
    <row r="1472" spans="40:79" x14ac:dyDescent="0.25">
      <c r="AN1472" t="str">
        <v>Madagascar</v>
      </c>
      <c r="AO1472" s="7">
        <v>59.3</v>
      </c>
      <c r="AP1472" s="7">
        <v>61.948164340346544</v>
      </c>
      <c r="AQ1472" s="7">
        <v>-2.6481643403465469</v>
      </c>
      <c r="AR1472" s="7">
        <v>8.738799739441644E-4</v>
      </c>
      <c r="AS1472" s="7">
        <v>-0.43210021494299378</v>
      </c>
      <c r="AT1472" s="7">
        <v>3.2661071967202472E-5</v>
      </c>
      <c r="AU1472" s="7">
        <v>8.625787315915967E-2</v>
      </c>
      <c r="AV1472" s="7">
        <v>0.2481249137616153</v>
      </c>
      <c r="AW1472" s="7">
        <v>0.65734330067552504</v>
      </c>
      <c r="AX1472" s="7">
        <v>-2.6504805422137161</v>
      </c>
      <c r="AY1472" s="7" t="e">
        <v>#N/A</v>
      </c>
      <c r="AZ1472" s="7">
        <v>61.948164340346544</v>
      </c>
      <c r="BA1472" s="7">
        <v>-2.6481643403465469</v>
      </c>
      <c r="BU1472" t="b">
        <v>1</v>
      </c>
      <c r="BW1472">
        <v>1</v>
      </c>
      <c r="BX1472">
        <v>1</v>
      </c>
      <c r="BY1472">
        <v>13</v>
      </c>
      <c r="BZ1472">
        <v>2.1</v>
      </c>
      <c r="CA1472">
        <v>618.36148579999997</v>
      </c>
    </row>
    <row r="1473" spans="40:79" x14ac:dyDescent="0.25">
      <c r="AN1473" t="str">
        <v>Madagascar</v>
      </c>
      <c r="AO1473" s="7">
        <v>58.7</v>
      </c>
      <c r="AP1473" s="7">
        <v>61.780110529148011</v>
      </c>
      <c r="AQ1473" s="7">
        <v>-3.0801105291480084</v>
      </c>
      <c r="AR1473" s="7">
        <v>8.7122194490433017E-4</v>
      </c>
      <c r="AS1473" s="7">
        <v>-0.50258008200807924</v>
      </c>
      <c r="AT1473" s="7">
        <v>4.405019947277843E-5</v>
      </c>
      <c r="AU1473" s="7">
        <v>8.625787315915967E-2</v>
      </c>
      <c r="AV1473" s="7">
        <v>0.24985967982436924</v>
      </c>
      <c r="AW1473" s="7">
        <v>0.708928827180895</v>
      </c>
      <c r="AX1473" s="7">
        <v>-3.0827963289614702</v>
      </c>
      <c r="AY1473" s="7" t="e">
        <v>#N/A</v>
      </c>
      <c r="AZ1473" s="7">
        <v>61.780110529148011</v>
      </c>
      <c r="BA1473" s="7">
        <v>-3.0801105291480084</v>
      </c>
      <c r="BU1473" t="b">
        <v>1</v>
      </c>
      <c r="BW1473">
        <v>1</v>
      </c>
      <c r="BX1473">
        <v>1</v>
      </c>
      <c r="BY1473">
        <v>15</v>
      </c>
      <c r="BZ1473">
        <v>2.19</v>
      </c>
      <c r="CA1473">
        <v>527.91766180000002</v>
      </c>
    </row>
    <row r="1474" spans="40:79" x14ac:dyDescent="0.25">
      <c r="AN1474" t="str">
        <v>Madagascar</v>
      </c>
      <c r="AO1474" s="7">
        <v>57.9</v>
      </c>
      <c r="AP1474" s="7">
        <v>61.507077575579885</v>
      </c>
      <c r="AQ1474" s="7">
        <v>-3.6070775755798863</v>
      </c>
      <c r="AR1474" s="7">
        <v>8.8792327429592516E-4</v>
      </c>
      <c r="AS1474" s="7">
        <v>-0.58856994852711686</v>
      </c>
      <c r="AT1474" s="7">
        <v>6.1572586125018637E-5</v>
      </c>
      <c r="AU1474" s="7">
        <v>8.625787315915967E-2</v>
      </c>
      <c r="AV1474" s="7">
        <v>0.25208162403407713</v>
      </c>
      <c r="AW1474" s="7">
        <v>0.76718312580968362</v>
      </c>
      <c r="AX1474" s="7">
        <v>-3.6102832300866803</v>
      </c>
      <c r="AY1474" s="7" t="e">
        <v>#N/A</v>
      </c>
      <c r="AZ1474" s="7">
        <v>61.507077575579885</v>
      </c>
      <c r="BA1474" s="7">
        <v>-3.6070775755798863</v>
      </c>
      <c r="BU1474" t="b">
        <v>1</v>
      </c>
      <c r="BW1474">
        <v>1</v>
      </c>
      <c r="BX1474">
        <v>1</v>
      </c>
      <c r="BY1474">
        <v>17</v>
      </c>
      <c r="BZ1474">
        <v>1.98</v>
      </c>
      <c r="CA1474">
        <v>70.132078379999996</v>
      </c>
    </row>
    <row r="1475" spans="40:79" x14ac:dyDescent="0.25">
      <c r="AN1475" t="str">
        <v>Malawi</v>
      </c>
      <c r="AO1475" s="7">
        <v>57.6</v>
      </c>
      <c r="AP1475" s="7">
        <v>56.919032320889983</v>
      </c>
      <c r="AQ1475" s="7">
        <v>0.68096767911001876</v>
      </c>
      <c r="AR1475" s="7">
        <v>1.8320404414718255E-3</v>
      </c>
      <c r="AS1475" s="7">
        <v>0.11116661774401351</v>
      </c>
      <c r="AT1475" s="7">
        <v>4.5363881943044648E-6</v>
      </c>
      <c r="AU1475" s="7">
        <v>8.625787315915967E-2</v>
      </c>
      <c r="AV1475" s="7">
        <v>0.25258398654857483</v>
      </c>
      <c r="AW1475" s="7">
        <v>0.33341658288695469</v>
      </c>
      <c r="AX1475" s="7">
        <v>0.68221752921341872</v>
      </c>
      <c r="AY1475" s="7" t="e">
        <v>#N/A</v>
      </c>
      <c r="AZ1475" s="7">
        <v>56.919032320889983</v>
      </c>
      <c r="BA1475" s="7">
        <v>0.68096767911001876</v>
      </c>
      <c r="BU1475" t="b">
        <v>1</v>
      </c>
      <c r="BW1475">
        <v>1</v>
      </c>
      <c r="BX1475">
        <v>1</v>
      </c>
      <c r="BY1475">
        <v>11</v>
      </c>
      <c r="BZ1475">
        <v>2.19</v>
      </c>
      <c r="CA1475">
        <v>510.60351659999998</v>
      </c>
    </row>
    <row r="1476" spans="40:79" x14ac:dyDescent="0.25">
      <c r="AN1476" t="str">
        <v>Malawi</v>
      </c>
      <c r="AO1476" s="7">
        <v>56.7</v>
      </c>
      <c r="AP1476" s="7">
        <v>56.163006120396908</v>
      </c>
      <c r="AQ1476" s="7">
        <v>0.53699387960309508</v>
      </c>
      <c r="AR1476" s="7">
        <v>2.0105466529136769E-3</v>
      </c>
      <c r="AS1476" s="7">
        <v>8.7671021263191817E-2</v>
      </c>
      <c r="AT1476" s="7">
        <v>3.0969224483302103E-6</v>
      </c>
      <c r="AU1476" s="7">
        <v>8.625787315915967E-2</v>
      </c>
      <c r="AV1476" s="7">
        <v>0.25292883889190404</v>
      </c>
      <c r="AW1476" s="7">
        <v>0.29609292673617149</v>
      </c>
      <c r="AX1476" s="7">
        <v>0.53807570591263187</v>
      </c>
      <c r="AY1476" s="7" t="e">
        <v>#N/A</v>
      </c>
      <c r="AZ1476" s="7">
        <v>56.163006120396908</v>
      </c>
      <c r="BA1476" s="7">
        <v>0.53699387960309508</v>
      </c>
      <c r="BU1476" t="b">
        <v>1</v>
      </c>
      <c r="BW1476">
        <v>1</v>
      </c>
      <c r="BX1476">
        <v>1</v>
      </c>
      <c r="BY1476">
        <v>112</v>
      </c>
      <c r="BZ1476">
        <v>2.2599999999999998</v>
      </c>
      <c r="CA1476">
        <v>404.38794339999998</v>
      </c>
    </row>
    <row r="1477" spans="40:79" x14ac:dyDescent="0.25">
      <c r="AN1477" t="str">
        <v>Malawi</v>
      </c>
      <c r="AO1477" s="7">
        <v>55.3</v>
      </c>
      <c r="AP1477" s="7">
        <v>71.787441615607975</v>
      </c>
      <c r="AQ1477" s="7">
        <v>-16.487441615607977</v>
      </c>
      <c r="AR1477" s="7">
        <v>1.4013093009348867E-3</v>
      </c>
      <c r="AS1477" s="7">
        <v>-2.6909614741806154</v>
      </c>
      <c r="AT1477" s="7">
        <v>2.032300706702796E-3</v>
      </c>
      <c r="AU1477" s="7">
        <v>8.625787315915967E-2</v>
      </c>
      <c r="AV1477" s="7">
        <v>0.25303770272994092</v>
      </c>
      <c r="AW1477" s="7">
        <v>1.6404150310761649</v>
      </c>
      <c r="AX1477" s="7">
        <v>-16.510578042182299</v>
      </c>
      <c r="AY1477" s="7" t="e">
        <v>#N/A</v>
      </c>
      <c r="AZ1477" s="7">
        <v>71.787441615607975</v>
      </c>
      <c r="BA1477" s="7">
        <v>-16.487441615607977</v>
      </c>
      <c r="BU1477" t="b">
        <v>0</v>
      </c>
      <c r="BW1477">
        <v>1</v>
      </c>
      <c r="BX1477">
        <v>1</v>
      </c>
      <c r="BY1477">
        <v>484</v>
      </c>
      <c r="BZ1477">
        <v>0</v>
      </c>
      <c r="CA1477">
        <v>0</v>
      </c>
    </row>
    <row r="1478" spans="40:79" x14ac:dyDescent="0.25">
      <c r="AN1478" t="str">
        <v>Malawi</v>
      </c>
      <c r="AO1478" s="7">
        <v>54.1</v>
      </c>
      <c r="AP1478" s="7">
        <v>54.514311639929318</v>
      </c>
      <c r="AQ1478" s="7">
        <v>-0.4143116399293163</v>
      </c>
      <c r="AR1478" s="7">
        <v>2.3407703564986134E-3</v>
      </c>
      <c r="AS1478" s="7">
        <v>-6.7652792566477354E-2</v>
      </c>
      <c r="AT1478" s="7">
        <v>2.147721852707258E-6</v>
      </c>
      <c r="AU1478" s="7">
        <v>8.625787315915967E-2</v>
      </c>
      <c r="AV1478" s="7">
        <v>0.25344483949650976</v>
      </c>
      <c r="AW1478" s="7">
        <v>0.26010150435258417</v>
      </c>
      <c r="AX1478" s="7">
        <v>-0.41528372375942874</v>
      </c>
      <c r="AY1478" s="7" t="e">
        <v>#N/A</v>
      </c>
      <c r="AZ1478" s="7">
        <v>54.514311639929318</v>
      </c>
      <c r="BA1478" s="7">
        <v>-0.4143116399293163</v>
      </c>
      <c r="BU1478" t="b">
        <v>1</v>
      </c>
      <c r="BW1478">
        <v>1</v>
      </c>
      <c r="BX1478">
        <v>1</v>
      </c>
      <c r="BY1478">
        <v>522</v>
      </c>
      <c r="BZ1478">
        <v>0.01</v>
      </c>
      <c r="CA1478">
        <v>162.12781150000001</v>
      </c>
    </row>
    <row r="1479" spans="40:79" x14ac:dyDescent="0.25">
      <c r="AN1479" t="str">
        <v>Malawi</v>
      </c>
      <c r="AO1479" s="7">
        <v>52.9</v>
      </c>
      <c r="AP1479" s="7">
        <v>53.524004244953233</v>
      </c>
      <c r="AQ1479" s="7">
        <v>-0.62400424495323392</v>
      </c>
      <c r="AR1479" s="7">
        <v>2.6574898158836274E-3</v>
      </c>
      <c r="AS1479" s="7">
        <v>-0.10190959705742479</v>
      </c>
      <c r="AT1479" s="7">
        <v>5.5346153446849948E-6</v>
      </c>
      <c r="AU1479" s="7">
        <v>8.625787315915967E-2</v>
      </c>
      <c r="AV1479" s="7">
        <v>0.25354893254896993</v>
      </c>
      <c r="AW1479" s="7">
        <v>0.31923282578304002</v>
      </c>
      <c r="AX1479" s="7">
        <v>-0.62566694849699966</v>
      </c>
      <c r="AY1479" s="7" t="e">
        <v>#N/A</v>
      </c>
      <c r="AZ1479" s="7">
        <v>53.524004244953233</v>
      </c>
      <c r="BA1479" s="7">
        <v>-0.62400424495323392</v>
      </c>
      <c r="BU1479" t="b">
        <v>1</v>
      </c>
      <c r="BW1479">
        <v>1</v>
      </c>
      <c r="BX1479">
        <v>1</v>
      </c>
      <c r="BY1479">
        <v>518</v>
      </c>
      <c r="BZ1479">
        <v>0.01</v>
      </c>
      <c r="CA1479">
        <v>153.34431470000001</v>
      </c>
    </row>
    <row r="1480" spans="40:79" x14ac:dyDescent="0.25">
      <c r="AN1480" t="str">
        <v>Malawi</v>
      </c>
      <c r="AO1480" s="7">
        <v>51.5</v>
      </c>
      <c r="AP1480" s="7">
        <v>52.267240270825837</v>
      </c>
      <c r="AQ1480" s="7">
        <v>-0.76724027082583746</v>
      </c>
      <c r="AR1480" s="7">
        <v>3.0872391996388357E-3</v>
      </c>
      <c r="AS1480" s="7">
        <v>-0.12532927229344193</v>
      </c>
      <c r="AT1480" s="7">
        <v>9.7285509230651608E-6</v>
      </c>
      <c r="AU1480" s="7">
        <v>8.625787315915967E-2</v>
      </c>
      <c r="AV1480" s="7">
        <v>0.25366036826746841</v>
      </c>
      <c r="AW1480" s="7">
        <v>0.3540187456808494</v>
      </c>
      <c r="AX1480" s="7">
        <v>-0.76961626031335628</v>
      </c>
      <c r="AY1480" s="7" t="e">
        <v>#N/A</v>
      </c>
      <c r="AZ1480" s="7">
        <v>52.267240270825837</v>
      </c>
      <c r="BA1480" s="7">
        <v>-0.76724027082583746</v>
      </c>
      <c r="BU1480" t="b">
        <v>1</v>
      </c>
      <c r="BW1480">
        <v>1</v>
      </c>
      <c r="BX1480">
        <v>1</v>
      </c>
      <c r="BY1480">
        <v>513</v>
      </c>
      <c r="BZ1480">
        <v>0.01</v>
      </c>
      <c r="CA1480">
        <v>168.13489920000001</v>
      </c>
    </row>
    <row r="1481" spans="40:79" x14ac:dyDescent="0.25">
      <c r="AN1481" t="str">
        <v>Malawi</v>
      </c>
      <c r="AO1481" s="7">
        <v>50</v>
      </c>
      <c r="AP1481" s="7">
        <v>50.841740871586666</v>
      </c>
      <c r="AQ1481" s="7">
        <v>-0.84174087158666566</v>
      </c>
      <c r="AR1481" s="7">
        <v>3.6521189642766839E-3</v>
      </c>
      <c r="AS1481" s="7">
        <v>-0.13753797319889458</v>
      </c>
      <c r="AT1481" s="7">
        <v>1.3867850471807687E-5</v>
      </c>
      <c r="AU1481" s="7">
        <v>8.625787315915967E-2</v>
      </c>
      <c r="AV1481" s="7">
        <v>0.25499047802388841</v>
      </c>
      <c r="AW1481" s="7">
        <v>0.37086112387104497</v>
      </c>
      <c r="AX1481" s="7">
        <v>-0.84482627765681539</v>
      </c>
      <c r="AY1481" s="7" t="e">
        <v>#N/A</v>
      </c>
      <c r="AZ1481" s="7">
        <v>50.841740871586666</v>
      </c>
      <c r="BA1481" s="7">
        <v>-0.84174087158666566</v>
      </c>
      <c r="BU1481" t="b">
        <v>1</v>
      </c>
      <c r="BW1481">
        <v>1</v>
      </c>
      <c r="BX1481">
        <v>1</v>
      </c>
      <c r="BY1481">
        <v>52</v>
      </c>
      <c r="BZ1481">
        <v>2.39</v>
      </c>
      <c r="CA1481">
        <v>195.82525100000001</v>
      </c>
    </row>
    <row r="1482" spans="40:79" x14ac:dyDescent="0.25">
      <c r="AN1482" t="str">
        <v>Malawi</v>
      </c>
      <c r="AO1482" s="7">
        <v>48.5</v>
      </c>
      <c r="AP1482" s="7">
        <v>49.257391230050835</v>
      </c>
      <c r="AQ1482" s="7">
        <v>-0.75739123005083542</v>
      </c>
      <c r="AR1482" s="7">
        <v>4.2949670278676433E-3</v>
      </c>
      <c r="AS1482" s="7">
        <v>-0.12379543393701019</v>
      </c>
      <c r="AT1482" s="7">
        <v>1.3221124059558373E-5</v>
      </c>
      <c r="AU1482" s="7">
        <v>8.625787315915967E-2</v>
      </c>
      <c r="AV1482" s="7">
        <v>0.25519744000343547</v>
      </c>
      <c r="AW1482" s="7">
        <v>0.35184575304671534</v>
      </c>
      <c r="AX1482" s="7">
        <v>-0.76065823207708261</v>
      </c>
      <c r="AY1482" s="7" t="e">
        <v>#N/A</v>
      </c>
      <c r="AZ1482" s="7">
        <v>49.257391230050835</v>
      </c>
      <c r="BA1482" s="7">
        <v>-0.75739123005083542</v>
      </c>
      <c r="BU1482" t="b">
        <v>1</v>
      </c>
      <c r="BW1482">
        <v>1</v>
      </c>
      <c r="BX1482">
        <v>1</v>
      </c>
      <c r="BY1482">
        <v>527</v>
      </c>
      <c r="BZ1482">
        <v>2.71</v>
      </c>
      <c r="CA1482">
        <v>154.87059980000001</v>
      </c>
    </row>
    <row r="1483" spans="40:79" x14ac:dyDescent="0.25">
      <c r="AN1483" t="str">
        <v>Malawi</v>
      </c>
      <c r="AO1483" s="7">
        <v>47.1</v>
      </c>
      <c r="AP1483" s="7">
        <v>48.017418153409487</v>
      </c>
      <c r="AQ1483" s="7">
        <v>-0.91741815340948563</v>
      </c>
      <c r="AR1483" s="7">
        <v>4.8644985909991906E-3</v>
      </c>
      <c r="AS1483" s="7">
        <v>-0.14999470394046233</v>
      </c>
      <c r="AT1483" s="7">
        <v>2.1995695958332314E-5</v>
      </c>
      <c r="AU1483" s="7">
        <v>0.10375036239050726</v>
      </c>
      <c r="AV1483" s="7">
        <v>0.25800604454825421</v>
      </c>
      <c r="AW1483" s="7">
        <v>0.38729149737692709</v>
      </c>
      <c r="AX1483" s="7">
        <v>-0.92190274802830763</v>
      </c>
      <c r="AY1483" s="7" t="e">
        <v>#N/A</v>
      </c>
      <c r="AZ1483" s="7">
        <v>48.017418153409487</v>
      </c>
      <c r="BA1483" s="7">
        <v>-0.91741815340948563</v>
      </c>
      <c r="BU1483" t="b">
        <v>1</v>
      </c>
      <c r="BW1483">
        <v>1</v>
      </c>
      <c r="BX1483">
        <v>1</v>
      </c>
      <c r="BY1483">
        <v>566</v>
      </c>
      <c r="BZ1483">
        <v>2.75</v>
      </c>
      <c r="CA1483">
        <v>104.31447319999999</v>
      </c>
    </row>
    <row r="1484" spans="40:79" x14ac:dyDescent="0.25">
      <c r="AN1484" t="str">
        <v>Malawi</v>
      </c>
      <c r="AO1484" s="7">
        <v>46</v>
      </c>
      <c r="AP1484" s="7">
        <v>71.065416280712029</v>
      </c>
      <c r="AQ1484" s="7">
        <v>-25.065416280712029</v>
      </c>
      <c r="AR1484" s="7">
        <v>1.0328985576297162E-3</v>
      </c>
      <c r="AS1484" s="7">
        <v>-4.0902422861721845</v>
      </c>
      <c r="AT1484" s="7">
        <v>3.4596689921295551E-3</v>
      </c>
      <c r="AU1484" s="7">
        <v>0.10375036239050726</v>
      </c>
      <c r="AV1484" s="7">
        <v>0.25864143588983174</v>
      </c>
      <c r="AW1484" s="7">
        <v>2.0224347421294424</v>
      </c>
      <c r="AX1484" s="7">
        <v>-25.091333082461908</v>
      </c>
      <c r="AY1484" s="7" t="e">
        <v>#N/A</v>
      </c>
      <c r="AZ1484" s="7">
        <v>71.065416280712029</v>
      </c>
      <c r="BA1484" s="7">
        <v>-25.065416280712029</v>
      </c>
      <c r="BU1484" t="b">
        <v>1</v>
      </c>
      <c r="BW1484">
        <v>1</v>
      </c>
      <c r="BX1484">
        <v>1</v>
      </c>
      <c r="BY1484">
        <v>592</v>
      </c>
      <c r="BZ1484">
        <v>2.75</v>
      </c>
      <c r="CA1484">
        <v>91.854327740000002</v>
      </c>
    </row>
    <row r="1485" spans="40:79" x14ac:dyDescent="0.25">
      <c r="AN1485" t="str">
        <v>Malawi</v>
      </c>
      <c r="AO1485" s="7">
        <v>45.1</v>
      </c>
      <c r="AP1485" s="7">
        <v>46.780712833387483</v>
      </c>
      <c r="AQ1485" s="7">
        <v>-1.6807128333874815</v>
      </c>
      <c r="AR1485" s="7">
        <v>5.4930546710435452E-3</v>
      </c>
      <c r="AS1485" s="7">
        <v>-0.2748775755275884</v>
      </c>
      <c r="AT1485" s="7">
        <v>8.3466983795252311E-5</v>
      </c>
      <c r="AU1485" s="7">
        <v>0.10375036239050726</v>
      </c>
      <c r="AV1485" s="7">
        <v>0.25880667880765018</v>
      </c>
      <c r="AW1485" s="7">
        <v>0.52428768393658498</v>
      </c>
      <c r="AX1485" s="7">
        <v>-1.6899960742170044</v>
      </c>
      <c r="AY1485" s="7" t="e">
        <v>#N/A</v>
      </c>
      <c r="AZ1485" s="7">
        <v>46.780712833387483</v>
      </c>
      <c r="BA1485" s="7">
        <v>-1.6807128333874815</v>
      </c>
      <c r="BU1485" t="b">
        <v>1</v>
      </c>
      <c r="BW1485">
        <v>1</v>
      </c>
      <c r="BX1485">
        <v>1</v>
      </c>
      <c r="BY1485">
        <v>633</v>
      </c>
      <c r="BZ1485">
        <v>2.69</v>
      </c>
      <c r="CA1485">
        <v>9.1843271699999995</v>
      </c>
    </row>
    <row r="1486" spans="40:79" x14ac:dyDescent="0.25">
      <c r="AN1486" t="str">
        <v>Malawi</v>
      </c>
      <c r="AO1486" s="7">
        <v>44.6</v>
      </c>
      <c r="AP1486" s="7">
        <v>46.825260790934657</v>
      </c>
      <c r="AQ1486" s="7">
        <v>-2.2252607909346551</v>
      </c>
      <c r="AR1486" s="7">
        <v>5.4456379938351311E-3</v>
      </c>
      <c r="AS1486" s="7">
        <v>-0.36392874357784039</v>
      </c>
      <c r="AT1486" s="7">
        <v>1.4503838425152017E-4</v>
      </c>
      <c r="AU1486" s="7">
        <v>0.10375036239050726</v>
      </c>
      <c r="AV1486" s="7">
        <v>0.25921839693719917</v>
      </c>
      <c r="AW1486" s="7">
        <v>0.60326506908476007</v>
      </c>
      <c r="AX1486" s="7">
        <v>-2.2374451070185559</v>
      </c>
      <c r="AY1486" s="7" t="e">
        <v>#N/A</v>
      </c>
      <c r="AZ1486" s="7">
        <v>46.825260790934657</v>
      </c>
      <c r="BA1486" s="7">
        <v>-2.2252607909346551</v>
      </c>
      <c r="BU1486" t="b">
        <v>1</v>
      </c>
      <c r="BW1486">
        <v>1</v>
      </c>
      <c r="BX1486">
        <v>1</v>
      </c>
      <c r="BY1486">
        <v>654</v>
      </c>
      <c r="BZ1486">
        <v>2.61</v>
      </c>
      <c r="CA1486">
        <v>71.155776090000003</v>
      </c>
    </row>
    <row r="1487" spans="40:79" x14ac:dyDescent="0.25">
      <c r="AN1487" t="str">
        <v>Malawi</v>
      </c>
      <c r="AO1487" s="7">
        <v>44</v>
      </c>
      <c r="AP1487" s="7">
        <v>71.042657632649494</v>
      </c>
      <c r="AQ1487" s="7">
        <v>-27.042657632649494</v>
      </c>
      <c r="AR1487" s="7">
        <v>1.016897606581681E-3</v>
      </c>
      <c r="AS1487" s="7">
        <v>-4.4128585256940331</v>
      </c>
      <c r="AT1487" s="7">
        <v>3.9645060715763599E-3</v>
      </c>
      <c r="AU1487" s="7">
        <v>0.10375036239050726</v>
      </c>
      <c r="AV1487" s="7">
        <v>0.25981599190776899</v>
      </c>
      <c r="AW1487" s="7">
        <v>2.1006804911014032</v>
      </c>
      <c r="AX1487" s="7">
        <v>-27.070185239228987</v>
      </c>
      <c r="AY1487" s="7" t="e">
        <v>#N/A</v>
      </c>
      <c r="AZ1487" s="7">
        <v>71.042657632649494</v>
      </c>
      <c r="BA1487" s="7">
        <v>-27.042657632649494</v>
      </c>
      <c r="BU1487" t="b">
        <v>1</v>
      </c>
      <c r="BW1487">
        <v>1</v>
      </c>
      <c r="BX1487">
        <v>1</v>
      </c>
      <c r="BY1487">
        <v>675</v>
      </c>
      <c r="BZ1487">
        <v>2.67</v>
      </c>
      <c r="CA1487">
        <v>57.903697520000001</v>
      </c>
    </row>
    <row r="1488" spans="40:79" x14ac:dyDescent="0.25">
      <c r="AN1488" t="str">
        <v>Malawi</v>
      </c>
      <c r="AO1488" s="7">
        <v>43.5</v>
      </c>
      <c r="AP1488" s="7">
        <v>47.47762181192418</v>
      </c>
      <c r="AQ1488" s="7">
        <v>-3.9776218119241804</v>
      </c>
      <c r="AR1488" s="7">
        <v>5.126536022227476E-3</v>
      </c>
      <c r="AS1488" s="7">
        <v>-0.65041308606195636</v>
      </c>
      <c r="AT1488" s="7">
        <v>4.3597812856773974E-4</v>
      </c>
      <c r="AU1488" s="7">
        <v>0.10375036239050726</v>
      </c>
      <c r="AV1488" s="7">
        <v>0.26072084862834122</v>
      </c>
      <c r="AW1488" s="7">
        <v>0.80648191924057189</v>
      </c>
      <c r="AX1488" s="7">
        <v>-3.9981183094587478</v>
      </c>
      <c r="AY1488" s="7" t="e">
        <v>#N/A</v>
      </c>
      <c r="AZ1488" s="7">
        <v>47.47762181192418</v>
      </c>
      <c r="BA1488" s="7">
        <v>-3.9776218119241804</v>
      </c>
      <c r="BU1488" t="b">
        <v>1</v>
      </c>
      <c r="BW1488">
        <v>1</v>
      </c>
      <c r="BX1488">
        <v>1</v>
      </c>
      <c r="BY1488">
        <v>666</v>
      </c>
      <c r="BZ1488">
        <v>1.8</v>
      </c>
      <c r="CA1488">
        <v>67.91361818</v>
      </c>
    </row>
    <row r="1489" spans="40:79" x14ac:dyDescent="0.25">
      <c r="AN1489" t="str">
        <v>Malawi</v>
      </c>
      <c r="AO1489" s="7">
        <v>43.1</v>
      </c>
      <c r="AP1489" s="7">
        <v>47.977296344557388</v>
      </c>
      <c r="AQ1489" s="7">
        <v>-4.8772963445573865</v>
      </c>
      <c r="AR1489" s="7">
        <v>4.8864168099980202E-3</v>
      </c>
      <c r="AS1489" s="7">
        <v>-0.79742991260600204</v>
      </c>
      <c r="AT1489" s="7">
        <v>6.2450065162110587E-4</v>
      </c>
      <c r="AU1489" s="7">
        <v>0.10375036239050726</v>
      </c>
      <c r="AV1489" s="7">
        <v>0.26081559525690057</v>
      </c>
      <c r="AW1489" s="7">
        <v>0.89298931270536608</v>
      </c>
      <c r="AX1489" s="7">
        <v>-4.9012458747898933</v>
      </c>
      <c r="AY1489" s="7" t="e">
        <v>#N/A</v>
      </c>
      <c r="AZ1489" s="7">
        <v>47.977296344557388</v>
      </c>
      <c r="BA1489" s="7">
        <v>-4.8772963445573865</v>
      </c>
      <c r="BU1489" t="b">
        <v>1</v>
      </c>
      <c r="BW1489">
        <v>1</v>
      </c>
      <c r="BX1489">
        <v>1</v>
      </c>
      <c r="BY1489">
        <v>648</v>
      </c>
      <c r="BZ1489">
        <v>1.99</v>
      </c>
      <c r="CA1489">
        <v>5.3009020409999996</v>
      </c>
    </row>
    <row r="1490" spans="40:79" x14ac:dyDescent="0.25">
      <c r="AN1490" t="str">
        <v>Malaysia</v>
      </c>
      <c r="AO1490" s="7">
        <v>74.8</v>
      </c>
      <c r="AP1490" s="7">
        <v>68.645106445091372</v>
      </c>
      <c r="AQ1490" s="7">
        <v>6.1548935549086252</v>
      </c>
      <c r="AR1490" s="7">
        <v>8.5645993101294345E-4</v>
      </c>
      <c r="AS1490" s="7">
        <v>1.0042834589151832</v>
      </c>
      <c r="AT1490" s="7">
        <v>1.7291066449801019E-4</v>
      </c>
      <c r="AU1490" s="7">
        <v>0.10375036239050726</v>
      </c>
      <c r="AV1490" s="7">
        <v>0.26131240673618317</v>
      </c>
      <c r="AW1490" s="7">
        <v>1.0021394408540076</v>
      </c>
      <c r="AX1490" s="7">
        <v>6.1601694932478397</v>
      </c>
      <c r="AY1490" s="7" t="e">
        <v>#N/A</v>
      </c>
      <c r="AZ1490" s="7">
        <v>68.645106445091372</v>
      </c>
      <c r="BA1490" s="7">
        <v>6.1548935549086252</v>
      </c>
      <c r="BU1490" t="b">
        <v>1</v>
      </c>
      <c r="BW1490">
        <v>1</v>
      </c>
      <c r="BX1490">
        <v>1</v>
      </c>
      <c r="BY1490">
        <v>622</v>
      </c>
      <c r="BZ1490">
        <v>2.95</v>
      </c>
      <c r="CA1490">
        <v>3.53457351</v>
      </c>
    </row>
    <row r="1491" spans="40:79" x14ac:dyDescent="0.25">
      <c r="AN1491" t="str">
        <v>Malaysia</v>
      </c>
      <c r="AO1491" s="7">
        <v>74.599999999999994</v>
      </c>
      <c r="AP1491" s="7">
        <v>68.187635486783392</v>
      </c>
      <c r="AQ1491" s="7">
        <v>6.4123645132166018</v>
      </c>
      <c r="AR1491" s="7">
        <v>8.3363260512642093E-4</v>
      </c>
      <c r="AS1491" s="7">
        <v>1.0462826029233081</v>
      </c>
      <c r="AT1491" s="7">
        <v>1.8266901604681348E-4</v>
      </c>
      <c r="AU1491" s="7">
        <v>0.10375036239050726</v>
      </c>
      <c r="AV1491" s="7">
        <v>0.26332935612656594</v>
      </c>
      <c r="AW1491" s="7">
        <v>1.0228795642319324</v>
      </c>
      <c r="AX1491" s="7">
        <v>6.4177145292986184</v>
      </c>
      <c r="AY1491" s="7" t="e">
        <v>#N/A</v>
      </c>
      <c r="AZ1491" s="7">
        <v>68.187635486783392</v>
      </c>
      <c r="BA1491" s="7">
        <v>6.4123645132166018</v>
      </c>
      <c r="BU1491" t="b">
        <v>1</v>
      </c>
      <c r="BW1491">
        <v>1</v>
      </c>
      <c r="BX1491">
        <v>1</v>
      </c>
      <c r="BY1491">
        <v>586</v>
      </c>
      <c r="BZ1491">
        <v>2.86</v>
      </c>
      <c r="CA1491">
        <v>38.571870109999999</v>
      </c>
    </row>
    <row r="1492" spans="40:79" x14ac:dyDescent="0.25">
      <c r="AN1492" t="str">
        <v>Malaysia</v>
      </c>
      <c r="AO1492" s="7">
        <v>74.5</v>
      </c>
      <c r="AP1492" s="7">
        <v>68.137761933712355</v>
      </c>
      <c r="AQ1492" s="7">
        <v>6.3622380662876452</v>
      </c>
      <c r="AR1492" s="7">
        <v>8.3109695986245203E-4</v>
      </c>
      <c r="AS1492" s="7">
        <v>1.038102332478777</v>
      </c>
      <c r="AT1492" s="7">
        <v>1.7927639639068744E-4</v>
      </c>
      <c r="AU1492" s="7">
        <v>0.10375036239050726</v>
      </c>
      <c r="AV1492" s="7">
        <v>0.2644017573609041</v>
      </c>
      <c r="AW1492" s="7">
        <v>1.0188730698564847</v>
      </c>
      <c r="AX1492" s="7">
        <v>6.367530101196583</v>
      </c>
      <c r="AY1492" s="7" t="e">
        <v>#N/A</v>
      </c>
      <c r="AZ1492" s="7">
        <v>68.137761933712355</v>
      </c>
      <c r="BA1492" s="7">
        <v>6.3622380662876452</v>
      </c>
      <c r="BU1492" t="b">
        <v>1</v>
      </c>
      <c r="BW1492">
        <v>1</v>
      </c>
      <c r="BX1492">
        <v>1</v>
      </c>
      <c r="BY1492">
        <v>543</v>
      </c>
      <c r="BZ1492">
        <v>3.1</v>
      </c>
      <c r="CA1492">
        <v>29.866164640000001</v>
      </c>
    </row>
    <row r="1493" spans="40:79" x14ac:dyDescent="0.25">
      <c r="AN1493" t="str">
        <v>Malaysia</v>
      </c>
      <c r="AO1493" s="7">
        <v>74.3</v>
      </c>
      <c r="AP1493" s="7">
        <v>73.217392100625872</v>
      </c>
      <c r="AQ1493" s="7">
        <v>1.0826078993741248</v>
      </c>
      <c r="AR1493" s="7">
        <v>1.5371933004778744E-3</v>
      </c>
      <c r="AS1493" s="7">
        <v>0.17670748726318855</v>
      </c>
      <c r="AT1493" s="7">
        <v>9.6147166434856378E-6</v>
      </c>
      <c r="AU1493" s="7">
        <v>0.10375036239050726</v>
      </c>
      <c r="AV1493" s="7">
        <v>0.2647546940116482</v>
      </c>
      <c r="AW1493" s="7">
        <v>0.42036589688411757</v>
      </c>
      <c r="AX1493" s="7">
        <v>1.0842746390852047</v>
      </c>
      <c r="AY1493" s="7" t="e">
        <v>#N/A</v>
      </c>
      <c r="AZ1493" s="7">
        <v>73.217392100625872</v>
      </c>
      <c r="BA1493" s="7">
        <v>1.0826078993741248</v>
      </c>
      <c r="BU1493" t="b">
        <v>0</v>
      </c>
      <c r="BW1493">
        <v>1</v>
      </c>
      <c r="BX1493">
        <v>1</v>
      </c>
      <c r="BY1493">
        <v>259</v>
      </c>
      <c r="BZ1493">
        <v>0</v>
      </c>
      <c r="CA1493">
        <v>0</v>
      </c>
    </row>
    <row r="1494" spans="40:79" x14ac:dyDescent="0.25">
      <c r="AN1494" t="str">
        <v>Malaysia</v>
      </c>
      <c r="AO1494" s="7">
        <v>74.099999999999994</v>
      </c>
      <c r="AP1494" s="7">
        <v>68.01197697170619</v>
      </c>
      <c r="AQ1494" s="7">
        <v>6.0880230282938044</v>
      </c>
      <c r="AR1494" s="7">
        <v>8.3535151185380838E-4</v>
      </c>
      <c r="AS1494" s="7">
        <v>0.99336181632932841</v>
      </c>
      <c r="AT1494" s="7">
        <v>1.649974085328043E-4</v>
      </c>
      <c r="AU1494" s="7">
        <v>0.10375036239050726</v>
      </c>
      <c r="AV1494" s="7">
        <v>0.26579408604633981</v>
      </c>
      <c r="AW1494" s="7">
        <v>0.99667538162098113</v>
      </c>
      <c r="AX1494" s="7">
        <v>6.0931129193829063</v>
      </c>
      <c r="AY1494" s="7" t="e">
        <v>#N/A</v>
      </c>
      <c r="AZ1494" s="7">
        <v>68.01197697170619</v>
      </c>
      <c r="BA1494" s="7">
        <v>6.0880230282938044</v>
      </c>
      <c r="BU1494" t="b">
        <v>1</v>
      </c>
      <c r="BW1494">
        <v>1</v>
      </c>
      <c r="BX1494">
        <v>1</v>
      </c>
      <c r="BY1494">
        <v>329</v>
      </c>
      <c r="BZ1494">
        <v>0.01</v>
      </c>
      <c r="CA1494">
        <v>54.37396957</v>
      </c>
    </row>
    <row r="1495" spans="40:79" x14ac:dyDescent="0.25">
      <c r="AN1495" t="str">
        <v>Malaysia</v>
      </c>
      <c r="AO1495" s="7">
        <v>74</v>
      </c>
      <c r="AP1495" s="7">
        <v>68.227695747318108</v>
      </c>
      <c r="AQ1495" s="7">
        <v>5.7723042526818915</v>
      </c>
      <c r="AR1495" s="7">
        <v>8.3532706838547119E-4</v>
      </c>
      <c r="AS1495" s="7">
        <v>0.94184705610726271</v>
      </c>
      <c r="AT1495" s="7">
        <v>1.4832359708586088E-4</v>
      </c>
      <c r="AU1495" s="7">
        <v>0.10375036239050726</v>
      </c>
      <c r="AV1495" s="7">
        <v>0.26608990980736796</v>
      </c>
      <c r="AW1495" s="7">
        <v>0.97048805047113418</v>
      </c>
      <c r="AX1495" s="7">
        <v>5.7771300457867207</v>
      </c>
      <c r="AY1495" s="7" t="e">
        <v>#N/A</v>
      </c>
      <c r="AZ1495" s="7">
        <v>68.227695747318108</v>
      </c>
      <c r="BA1495" s="7">
        <v>5.7723042526818915</v>
      </c>
      <c r="BU1495" t="b">
        <v>1</v>
      </c>
      <c r="BW1495">
        <v>1</v>
      </c>
      <c r="BX1495">
        <v>1</v>
      </c>
      <c r="BY1495">
        <v>258</v>
      </c>
      <c r="BZ1495">
        <v>0.01</v>
      </c>
      <c r="CA1495">
        <v>45.048924579999998</v>
      </c>
    </row>
    <row r="1496" spans="40:79" x14ac:dyDescent="0.25">
      <c r="AN1496" t="str">
        <v>Malaysia</v>
      </c>
      <c r="AO1496" s="7">
        <v>73.8</v>
      </c>
      <c r="AP1496" s="7">
        <v>68.187568451436306</v>
      </c>
      <c r="AQ1496" s="7">
        <v>5.6124315485636913</v>
      </c>
      <c r="AR1496" s="7">
        <v>8.3289060215562666E-4</v>
      </c>
      <c r="AS1496" s="7">
        <v>0.91576005962377949</v>
      </c>
      <c r="AT1496" s="7">
        <v>1.3981160590668745E-4</v>
      </c>
      <c r="AU1496" s="7">
        <v>0.10375036239050726</v>
      </c>
      <c r="AV1496" s="7">
        <v>0.26648560008290384</v>
      </c>
      <c r="AW1496" s="7">
        <v>0.95695353054564747</v>
      </c>
      <c r="AX1496" s="7">
        <v>5.6171099866828742</v>
      </c>
      <c r="AY1496" s="7" t="e">
        <v>#N/A</v>
      </c>
      <c r="AZ1496" s="7">
        <v>68.187568451436306</v>
      </c>
      <c r="BA1496" s="7">
        <v>5.6124315485636913</v>
      </c>
      <c r="BU1496" t="b">
        <v>1</v>
      </c>
      <c r="BW1496">
        <v>1</v>
      </c>
      <c r="BX1496">
        <v>1</v>
      </c>
      <c r="BY1496">
        <v>261</v>
      </c>
      <c r="BZ1496">
        <v>0.01</v>
      </c>
      <c r="CA1496">
        <v>48.098914739999998</v>
      </c>
    </row>
    <row r="1497" spans="40:79" x14ac:dyDescent="0.25">
      <c r="AN1497" t="str">
        <v>Malaysia</v>
      </c>
      <c r="AO1497" s="7">
        <v>73.7</v>
      </c>
      <c r="AP1497" s="7">
        <v>68.110743908609024</v>
      </c>
      <c r="AQ1497" s="7">
        <v>5.589256091390979</v>
      </c>
      <c r="AR1497" s="7">
        <v>8.379790181197071E-4</v>
      </c>
      <c r="AS1497" s="7">
        <v>0.91198092670516173</v>
      </c>
      <c r="AT1497" s="7">
        <v>1.3950787821915401E-4</v>
      </c>
      <c r="AU1497" s="7">
        <v>0.10375036239050726</v>
      </c>
      <c r="AV1497" s="7">
        <v>0.26749459602506848</v>
      </c>
      <c r="AW1497" s="7">
        <v>0.95497692469774453</v>
      </c>
      <c r="AX1497" s="7">
        <v>5.5939436988391487</v>
      </c>
      <c r="AY1497" s="7" t="e">
        <v>#N/A</v>
      </c>
      <c r="AZ1497" s="7">
        <v>68.110743908609024</v>
      </c>
      <c r="BA1497" s="7">
        <v>5.589256091390979</v>
      </c>
      <c r="BU1497" t="b">
        <v>1</v>
      </c>
      <c r="BW1497">
        <v>1</v>
      </c>
      <c r="BX1497">
        <v>1</v>
      </c>
      <c r="BY1497">
        <v>266</v>
      </c>
      <c r="BZ1497">
        <v>3.72</v>
      </c>
      <c r="CA1497">
        <v>60.446581610000003</v>
      </c>
    </row>
    <row r="1498" spans="40:79" x14ac:dyDescent="0.25">
      <c r="AN1498" t="str">
        <v>Malaysia</v>
      </c>
      <c r="AO1498" s="7">
        <v>73.599999999999994</v>
      </c>
      <c r="AP1498" s="7">
        <v>68.035738332389442</v>
      </c>
      <c r="AQ1498" s="7">
        <v>5.5642616676105519</v>
      </c>
      <c r="AR1498" s="7">
        <v>8.3659176511336061E-4</v>
      </c>
      <c r="AS1498" s="7">
        <v>0.9079020367517695</v>
      </c>
      <c r="AT1498" s="7">
        <v>1.3803367189980367E-4</v>
      </c>
      <c r="AU1498" s="7">
        <v>0.10375036239050726</v>
      </c>
      <c r="AV1498" s="7">
        <v>0.26823817387907906</v>
      </c>
      <c r="AW1498" s="7">
        <v>0.95283893536723696</v>
      </c>
      <c r="AX1498" s="7">
        <v>5.5689205807089435</v>
      </c>
      <c r="AY1498" s="7" t="e">
        <v>#N/A</v>
      </c>
      <c r="AZ1498" s="7">
        <v>68.035738332389442</v>
      </c>
      <c r="BA1498" s="7">
        <v>5.5642616676105519</v>
      </c>
      <c r="BU1498" t="b">
        <v>1</v>
      </c>
      <c r="BW1498">
        <v>1</v>
      </c>
      <c r="BX1498">
        <v>1</v>
      </c>
      <c r="BY1498">
        <v>272</v>
      </c>
      <c r="BZ1498">
        <v>3.64</v>
      </c>
      <c r="CA1498">
        <v>41.910524160000001</v>
      </c>
    </row>
    <row r="1499" spans="40:79" x14ac:dyDescent="0.25">
      <c r="AN1499" t="str">
        <v>Malaysia</v>
      </c>
      <c r="AO1499" s="7">
        <v>73.400000000000006</v>
      </c>
      <c r="AP1499" s="7">
        <v>67.964831079640064</v>
      </c>
      <c r="AQ1499" s="7">
        <v>5.435168920359942</v>
      </c>
      <c r="AR1499" s="7">
        <v>8.2489191442279032E-4</v>
      </c>
      <c r="AS1499" s="7">
        <v>0.88683321107007818</v>
      </c>
      <c r="AT1499" s="7">
        <v>1.2985818648968844E-4</v>
      </c>
      <c r="AU1499" s="7">
        <v>0.10375036239050726</v>
      </c>
      <c r="AV1499" s="7">
        <v>0.27100525592728353</v>
      </c>
      <c r="AW1499" s="7">
        <v>0.94171822275565964</v>
      </c>
      <c r="AX1499" s="7">
        <v>5.4396560486517158</v>
      </c>
      <c r="AY1499" s="7" t="e">
        <v>#N/A</v>
      </c>
      <c r="AZ1499" s="7">
        <v>67.964831079640064</v>
      </c>
      <c r="BA1499" s="7">
        <v>5.435168920359942</v>
      </c>
      <c r="BU1499" t="b">
        <v>1</v>
      </c>
      <c r="BW1499">
        <v>1</v>
      </c>
      <c r="BX1499">
        <v>1</v>
      </c>
      <c r="BY1499">
        <v>277</v>
      </c>
      <c r="BZ1499">
        <v>3.75</v>
      </c>
      <c r="CA1499">
        <v>5.5921702550000001</v>
      </c>
    </row>
    <row r="1500" spans="40:79" x14ac:dyDescent="0.25">
      <c r="AN1500" t="str">
        <v>Malaysia</v>
      </c>
      <c r="AO1500" s="7">
        <v>73.2</v>
      </c>
      <c r="AP1500" s="7">
        <v>67.898510639876065</v>
      </c>
      <c r="AQ1500" s="7">
        <v>5.3014893601239379</v>
      </c>
      <c r="AR1500" s="7">
        <v>8.1371189398384404E-4</v>
      </c>
      <c r="AS1500" s="7">
        <v>0.86501645090831747</v>
      </c>
      <c r="AT1500" s="7">
        <v>1.2187171654426662E-4</v>
      </c>
      <c r="AU1500" s="7">
        <v>0.10375036239050726</v>
      </c>
      <c r="AV1500" s="7">
        <v>0.27121900395410886</v>
      </c>
      <c r="AW1500" s="7">
        <v>0.93006260590796652</v>
      </c>
      <c r="AX1500" s="7">
        <v>5.3058067581902568</v>
      </c>
      <c r="AY1500" s="7" t="e">
        <v>#N/A</v>
      </c>
      <c r="AZ1500" s="7">
        <v>67.898510639876065</v>
      </c>
      <c r="BA1500" s="7">
        <v>5.3014893601239379</v>
      </c>
      <c r="BU1500" t="b">
        <v>1</v>
      </c>
      <c r="BW1500">
        <v>1</v>
      </c>
      <c r="BX1500">
        <v>1</v>
      </c>
      <c r="BY1500">
        <v>281</v>
      </c>
      <c r="BZ1500">
        <v>3.88</v>
      </c>
      <c r="CA1500">
        <v>40.033440769999999</v>
      </c>
    </row>
    <row r="1501" spans="40:79" x14ac:dyDescent="0.25">
      <c r="AN1501" t="str">
        <v>Malaysia</v>
      </c>
      <c r="AO1501" s="7">
        <v>73.099999999999994</v>
      </c>
      <c r="AP1501" s="7">
        <v>67.819024359479187</v>
      </c>
      <c r="AQ1501" s="7">
        <v>5.2809756405208077</v>
      </c>
      <c r="AR1501" s="7">
        <v>8.1337479776377633E-4</v>
      </c>
      <c r="AS1501" s="7">
        <v>0.8616691886019644</v>
      </c>
      <c r="AT1501" s="7">
        <v>1.2088021477279766E-4</v>
      </c>
      <c r="AU1501" s="7">
        <v>0.10375036239050726</v>
      </c>
      <c r="AV1501" s="7">
        <v>0.27129911423754449</v>
      </c>
      <c r="AW1501" s="7">
        <v>0.92826137946268361</v>
      </c>
      <c r="AX1501" s="7">
        <v>5.2852745496387463</v>
      </c>
      <c r="AY1501" s="7" t="e">
        <v>#N/A</v>
      </c>
      <c r="AZ1501" s="7">
        <v>67.819024359479187</v>
      </c>
      <c r="BA1501" s="7">
        <v>5.2809756405208077</v>
      </c>
      <c r="BU1501" t="b">
        <v>1</v>
      </c>
      <c r="BW1501">
        <v>1</v>
      </c>
      <c r="BX1501">
        <v>1</v>
      </c>
      <c r="BY1501">
        <v>286</v>
      </c>
      <c r="BZ1501">
        <v>4.03</v>
      </c>
      <c r="CA1501">
        <v>3.6868992870000001</v>
      </c>
    </row>
    <row r="1502" spans="40:79" x14ac:dyDescent="0.25">
      <c r="AN1502" t="str">
        <v>Malaysia</v>
      </c>
      <c r="AO1502" s="7">
        <v>72.900000000000006</v>
      </c>
      <c r="AP1502" s="7">
        <v>73.29206893711374</v>
      </c>
      <c r="AQ1502" s="7">
        <v>-0.39206893711373425</v>
      </c>
      <c r="AR1502" s="7">
        <v>1.5132062008124186E-3</v>
      </c>
      <c r="AS1502" s="7">
        <v>-6.3994253649702959E-2</v>
      </c>
      <c r="AT1502" s="7">
        <v>1.2412742309918777E-6</v>
      </c>
      <c r="AU1502" s="7">
        <v>0.1212746580728197</v>
      </c>
      <c r="AV1502" s="7">
        <v>0.27184741060743933</v>
      </c>
      <c r="AW1502" s="7">
        <v>0.25297085533654456</v>
      </c>
      <c r="AX1502" s="7">
        <v>-0.39266311737778065</v>
      </c>
      <c r="AY1502" s="7" t="e">
        <v>#N/A</v>
      </c>
      <c r="AZ1502" s="7">
        <v>73.29206893711374</v>
      </c>
      <c r="BA1502" s="7">
        <v>-0.39206893711373425</v>
      </c>
      <c r="BU1502" t="b">
        <v>1</v>
      </c>
      <c r="BW1502">
        <v>1</v>
      </c>
      <c r="BX1502">
        <v>1</v>
      </c>
      <c r="BY1502">
        <v>32</v>
      </c>
      <c r="BZ1502">
        <v>4.05</v>
      </c>
      <c r="CA1502">
        <v>15.79934152</v>
      </c>
    </row>
    <row r="1503" spans="40:79" x14ac:dyDescent="0.25">
      <c r="AN1503" t="str">
        <v>Malaysia</v>
      </c>
      <c r="AO1503" s="7">
        <v>72.7</v>
      </c>
      <c r="AP1503" s="7">
        <v>67.538922622081387</v>
      </c>
      <c r="AQ1503" s="7">
        <v>5.1610773779186161</v>
      </c>
      <c r="AR1503" s="7">
        <v>7.9012381781558446E-4</v>
      </c>
      <c r="AS1503" s="7">
        <v>0.8420962181761561</v>
      </c>
      <c r="AT1503" s="7">
        <v>1.1214808578648853E-4</v>
      </c>
      <c r="AU1503" s="7">
        <v>0.1212746580728197</v>
      </c>
      <c r="AV1503" s="7">
        <v>0.27215830682169057</v>
      </c>
      <c r="AW1503" s="7">
        <v>0.91765800719884538</v>
      </c>
      <c r="AX1503" s="7">
        <v>5.1651584926664649</v>
      </c>
      <c r="AY1503" s="7" t="e">
        <v>#N/A</v>
      </c>
      <c r="AZ1503" s="7">
        <v>67.538922622081387</v>
      </c>
      <c r="BA1503" s="7">
        <v>5.1610773779186161</v>
      </c>
      <c r="BU1503" t="b">
        <v>1</v>
      </c>
      <c r="BW1503">
        <v>1</v>
      </c>
      <c r="BX1503">
        <v>1</v>
      </c>
      <c r="BY1503">
        <v>316</v>
      </c>
      <c r="BZ1503">
        <v>4.1900000000000004</v>
      </c>
      <c r="CA1503">
        <v>22.396488130000002</v>
      </c>
    </row>
    <row r="1504" spans="40:79" x14ac:dyDescent="0.25">
      <c r="AN1504" t="str">
        <v>Malaysia</v>
      </c>
      <c r="AO1504" s="7">
        <v>72.400000000000006</v>
      </c>
      <c r="AP1504" s="7">
        <v>67.206991132956844</v>
      </c>
      <c r="AQ1504" s="7">
        <v>5.1930088670431616</v>
      </c>
      <c r="AR1504" s="7">
        <v>7.8473443589381295E-4</v>
      </c>
      <c r="AS1504" s="7">
        <v>0.84730396668970254</v>
      </c>
      <c r="AT1504" s="7">
        <v>1.1276442903989419E-4</v>
      </c>
      <c r="AU1504" s="7">
        <v>0.1212746580728197</v>
      </c>
      <c r="AV1504" s="7">
        <v>0.27270767670883506</v>
      </c>
      <c r="AW1504" s="7">
        <v>0.92049115513931068</v>
      </c>
      <c r="AX1504" s="7">
        <v>5.1970872003356074</v>
      </c>
      <c r="AY1504" s="7" t="e">
        <v>#N/A</v>
      </c>
      <c r="AZ1504" s="7">
        <v>67.206991132956844</v>
      </c>
      <c r="BA1504" s="7">
        <v>5.1930088670431616</v>
      </c>
      <c r="BU1504" t="b">
        <v>1</v>
      </c>
      <c r="BW1504">
        <v>1</v>
      </c>
      <c r="BX1504">
        <v>1</v>
      </c>
      <c r="BY1504">
        <v>329</v>
      </c>
      <c r="BZ1504">
        <v>4.24</v>
      </c>
      <c r="CA1504">
        <v>17.85870796</v>
      </c>
    </row>
    <row r="1505" spans="40:79" x14ac:dyDescent="0.25">
      <c r="AN1505" t="str">
        <v>Maldives</v>
      </c>
      <c r="AO1505" s="7">
        <v>78.2</v>
      </c>
      <c r="AP1505" s="7">
        <v>72.101856791457863</v>
      </c>
      <c r="AQ1505" s="7">
        <v>6.0981432085421403</v>
      </c>
      <c r="AR1505" s="7">
        <v>1.5593635199972887E-3</v>
      </c>
      <c r="AS1505" s="7">
        <v>0.99537378929297127</v>
      </c>
      <c r="AT1505" s="7">
        <v>3.0947638714812355E-4</v>
      </c>
      <c r="AU1505" s="7">
        <v>0.1212746580728197</v>
      </c>
      <c r="AV1505" s="7">
        <v>0.27414599015066454</v>
      </c>
      <c r="AW1505" s="7">
        <v>0.99768421321226253</v>
      </c>
      <c r="AX1505" s="7">
        <v>6.1076672820941189</v>
      </c>
      <c r="AY1505" s="7" t="e">
        <v>#N/A</v>
      </c>
      <c r="AZ1505" s="7">
        <v>72.101856791457863</v>
      </c>
      <c r="BA1505" s="7">
        <v>6.0981432085421403</v>
      </c>
      <c r="BU1505" t="b">
        <v>1</v>
      </c>
      <c r="BW1505">
        <v>1</v>
      </c>
      <c r="BX1505">
        <v>1</v>
      </c>
      <c r="BY1505">
        <v>42</v>
      </c>
      <c r="BZ1505">
        <v>4.21</v>
      </c>
      <c r="CA1505">
        <v>9.7584492659999995</v>
      </c>
    </row>
    <row r="1506" spans="40:79" x14ac:dyDescent="0.25">
      <c r="AN1506" t="str">
        <v>Maldives</v>
      </c>
      <c r="AO1506" s="7">
        <v>77.900000000000006</v>
      </c>
      <c r="AP1506" s="7">
        <v>71.753795320695559</v>
      </c>
      <c r="AQ1506" s="7">
        <v>6.1462046793044465</v>
      </c>
      <c r="AR1506" s="7">
        <v>1.4088240125502227E-3</v>
      </c>
      <c r="AS1506" s="7">
        <v>1.0031430358482645</v>
      </c>
      <c r="AT1506" s="7">
        <v>2.8393879952176739E-4</v>
      </c>
      <c r="AU1506" s="7">
        <v>0.1212746580728197</v>
      </c>
      <c r="AV1506" s="7">
        <v>0.27427173041397346</v>
      </c>
      <c r="AW1506" s="7">
        <v>1.0015702850265999</v>
      </c>
      <c r="AX1506" s="7">
        <v>6.1548758161485013</v>
      </c>
      <c r="AY1506" s="7" t="e">
        <v>#N/A</v>
      </c>
      <c r="AZ1506" s="7">
        <v>71.753795320695559</v>
      </c>
      <c r="BA1506" s="7">
        <v>6.1462046793044465</v>
      </c>
      <c r="BU1506" t="b">
        <v>1</v>
      </c>
      <c r="BW1506">
        <v>1</v>
      </c>
      <c r="BX1506">
        <v>1</v>
      </c>
      <c r="BY1506">
        <v>371</v>
      </c>
      <c r="BZ1506">
        <v>4.2699999999999996</v>
      </c>
      <c r="CA1506">
        <v>10.424369</v>
      </c>
    </row>
    <row r="1507" spans="40:79" x14ac:dyDescent="0.25">
      <c r="AN1507" t="str">
        <v>Maldives</v>
      </c>
      <c r="AO1507" s="7">
        <v>77.599999999999994</v>
      </c>
      <c r="AP1507" s="7">
        <v>71.485768426205539</v>
      </c>
      <c r="AQ1507" s="7">
        <v>6.1142315737944557</v>
      </c>
      <c r="AR1507" s="7">
        <v>1.3158661812638307E-3</v>
      </c>
      <c r="AS1507" s="7">
        <v>0.99787815156200355</v>
      </c>
      <c r="AT1507" s="7">
        <v>2.6240288075817132E-4</v>
      </c>
      <c r="AU1507" s="7">
        <v>0.1212746580728197</v>
      </c>
      <c r="AV1507" s="7">
        <v>0.27448650832045113</v>
      </c>
      <c r="AW1507" s="7">
        <v>0.99893851240304254</v>
      </c>
      <c r="AX1507" s="7">
        <v>6.1222876851112611</v>
      </c>
      <c r="AY1507" s="7" t="e">
        <v>#N/A</v>
      </c>
      <c r="AZ1507" s="7">
        <v>71.485768426205539</v>
      </c>
      <c r="BA1507" s="7">
        <v>6.1142315737944557</v>
      </c>
      <c r="BU1507" t="b">
        <v>1</v>
      </c>
      <c r="BW1507">
        <v>1</v>
      </c>
      <c r="BX1507">
        <v>1</v>
      </c>
      <c r="BY1507">
        <v>333</v>
      </c>
      <c r="BZ1507">
        <v>4.4000000000000004</v>
      </c>
      <c r="CA1507">
        <v>16.721428540000002</v>
      </c>
    </row>
    <row r="1508" spans="40:79" x14ac:dyDescent="0.25">
      <c r="AN1508" t="str">
        <v>Maldives</v>
      </c>
      <c r="AO1508" s="7">
        <v>77.3</v>
      </c>
      <c r="AP1508" s="7">
        <v>72.008950221219806</v>
      </c>
      <c r="AQ1508" s="7">
        <v>5.2910497787801916</v>
      </c>
      <c r="AR1508" s="7">
        <v>9.1982618194808084E-4</v>
      </c>
      <c r="AS1508" s="7">
        <v>0.86335892458711705</v>
      </c>
      <c r="AT1508" s="7">
        <v>1.372518438497002E-4</v>
      </c>
      <c r="AU1508" s="7">
        <v>0.1212746580728197</v>
      </c>
      <c r="AV1508" s="7">
        <v>0.27454520468957166</v>
      </c>
      <c r="AW1508" s="7">
        <v>0.92917109543243814</v>
      </c>
      <c r="AX1508" s="7">
        <v>5.2959211056707192</v>
      </c>
      <c r="AY1508" s="7" t="e">
        <v>#N/A</v>
      </c>
      <c r="AZ1508" s="7">
        <v>72.008950221219806</v>
      </c>
      <c r="BA1508" s="7">
        <v>5.2910497787801916</v>
      </c>
      <c r="BU1508" t="b">
        <v>1</v>
      </c>
      <c r="BW1508">
        <v>1</v>
      </c>
      <c r="BX1508">
        <v>1</v>
      </c>
      <c r="BY1508">
        <v>39</v>
      </c>
      <c r="BZ1508">
        <v>4.46</v>
      </c>
      <c r="CA1508">
        <v>12.19709744</v>
      </c>
    </row>
    <row r="1509" spans="40:79" x14ac:dyDescent="0.25">
      <c r="AN1509" t="str">
        <v>Maldives</v>
      </c>
      <c r="AO1509" s="7">
        <v>76.7</v>
      </c>
      <c r="AP1509" s="7">
        <v>71.105679627903712</v>
      </c>
      <c r="AQ1509" s="7">
        <v>5.5943203720962913</v>
      </c>
      <c r="AR1509" s="7">
        <v>8.7133952029117088E-4</v>
      </c>
      <c r="AS1509" s="7">
        <v>0.91282248809318123</v>
      </c>
      <c r="AT1509" s="7">
        <v>1.4533447705206867E-4</v>
      </c>
      <c r="AU1509" s="7">
        <v>0.1212746580728197</v>
      </c>
      <c r="AV1509" s="7">
        <v>0.27576350873762084</v>
      </c>
      <c r="AW1509" s="7">
        <v>0.95541744179870469</v>
      </c>
      <c r="AX1509" s="7">
        <v>5.599199175619991</v>
      </c>
      <c r="AY1509" s="7" t="e">
        <v>#N/A</v>
      </c>
      <c r="AZ1509" s="7">
        <v>71.105679627903712</v>
      </c>
      <c r="BA1509" s="7">
        <v>5.5943203720962913</v>
      </c>
      <c r="BU1509" t="b">
        <v>0</v>
      </c>
      <c r="BW1509">
        <v>1</v>
      </c>
      <c r="BX1509">
        <v>1</v>
      </c>
      <c r="BY1509">
        <v>138</v>
      </c>
      <c r="BZ1509">
        <v>0</v>
      </c>
      <c r="CA1509">
        <v>0</v>
      </c>
    </row>
    <row r="1510" spans="40:79" x14ac:dyDescent="0.25">
      <c r="AN1510" t="str">
        <v>Maldives</v>
      </c>
      <c r="AO1510" s="7">
        <v>76.3</v>
      </c>
      <c r="AP1510" s="7">
        <v>70.932024532837985</v>
      </c>
      <c r="AQ1510" s="7">
        <v>5.3679754671620117</v>
      </c>
      <c r="AR1510" s="7">
        <v>8.8820269930445597E-4</v>
      </c>
      <c r="AS1510" s="7">
        <v>0.87589729358636681</v>
      </c>
      <c r="AT1510" s="7">
        <v>1.3640628028702034E-4</v>
      </c>
      <c r="AU1510" s="7">
        <v>0.1212746580728197</v>
      </c>
      <c r="AV1510" s="7">
        <v>0.27687569829354408</v>
      </c>
      <c r="AW1510" s="7">
        <v>0.93589384739208903</v>
      </c>
      <c r="AX1510" s="7">
        <v>5.3727475560439713</v>
      </c>
      <c r="AY1510" s="7" t="e">
        <v>#N/A</v>
      </c>
      <c r="AZ1510" s="7">
        <v>70.932024532837985</v>
      </c>
      <c r="BA1510" s="7">
        <v>5.3679754671620117</v>
      </c>
      <c r="BU1510" t="b">
        <v>1</v>
      </c>
      <c r="BW1510">
        <v>1</v>
      </c>
      <c r="BX1510">
        <v>1</v>
      </c>
      <c r="BY1510">
        <v>143</v>
      </c>
      <c r="BZ1510">
        <v>0.01</v>
      </c>
      <c r="CA1510">
        <v>0</v>
      </c>
    </row>
    <row r="1511" spans="40:79" x14ac:dyDescent="0.25">
      <c r="AN1511" t="str">
        <v>Maldives</v>
      </c>
      <c r="AO1511" s="7">
        <v>75.900000000000006</v>
      </c>
      <c r="AP1511" s="7">
        <v>71.326389494794782</v>
      </c>
      <c r="AQ1511" s="7">
        <v>4.5736105052052238</v>
      </c>
      <c r="AR1511" s="7">
        <v>8.6377616214084374E-4</v>
      </c>
      <c r="AS1511" s="7">
        <v>0.74627093935555278</v>
      </c>
      <c r="AT1511" s="7">
        <v>9.6294074975636373E-5</v>
      </c>
      <c r="AU1511" s="7">
        <v>0.1212746580728197</v>
      </c>
      <c r="AV1511" s="7">
        <v>0.27688296344203628</v>
      </c>
      <c r="AW1511" s="7">
        <v>0.86386974675326644</v>
      </c>
      <c r="AX1511" s="7">
        <v>4.5775644962977884</v>
      </c>
      <c r="AY1511" s="7" t="e">
        <v>#N/A</v>
      </c>
      <c r="AZ1511" s="7">
        <v>71.326389494794782</v>
      </c>
      <c r="BA1511" s="7">
        <v>4.5736105052052238</v>
      </c>
      <c r="BU1511" t="b">
        <v>1</v>
      </c>
      <c r="BW1511">
        <v>1</v>
      </c>
      <c r="BX1511">
        <v>1</v>
      </c>
      <c r="BY1511">
        <v>134</v>
      </c>
      <c r="BZ1511">
        <v>0.01</v>
      </c>
      <c r="CA1511">
        <v>0</v>
      </c>
    </row>
    <row r="1512" spans="40:79" x14ac:dyDescent="0.25">
      <c r="AN1512" t="str">
        <v>Maldives</v>
      </c>
      <c r="AO1512" s="7">
        <v>75.400000000000006</v>
      </c>
      <c r="AP1512" s="7">
        <v>70.636076458744625</v>
      </c>
      <c r="AQ1512" s="7">
        <v>4.7639235412553802</v>
      </c>
      <c r="AR1512" s="7">
        <v>8.342296139219786E-4</v>
      </c>
      <c r="AS1512" s="7">
        <v>0.77731261248628514</v>
      </c>
      <c r="AT1512" s="7">
        <v>1.0089496170346284E-4</v>
      </c>
      <c r="AU1512" s="7">
        <v>0.1212746580728197</v>
      </c>
      <c r="AV1512" s="7">
        <v>0.27703291799015162</v>
      </c>
      <c r="AW1512" s="7">
        <v>0.8816533403136888</v>
      </c>
      <c r="AX1512" s="7">
        <v>4.7679010655204879</v>
      </c>
      <c r="AY1512" s="7" t="e">
        <v>#N/A</v>
      </c>
      <c r="AZ1512" s="7">
        <v>70.636076458744625</v>
      </c>
      <c r="BA1512" s="7">
        <v>4.7639235412553802</v>
      </c>
      <c r="BU1512" t="b">
        <v>1</v>
      </c>
      <c r="BW1512">
        <v>1</v>
      </c>
      <c r="BX1512">
        <v>1</v>
      </c>
      <c r="BY1512">
        <v>133</v>
      </c>
      <c r="BZ1512">
        <v>0.01</v>
      </c>
      <c r="CA1512">
        <v>0</v>
      </c>
    </row>
    <row r="1513" spans="40:79" x14ac:dyDescent="0.25">
      <c r="AN1513" t="str">
        <v>Maldives</v>
      </c>
      <c r="AO1513" s="7">
        <v>75</v>
      </c>
      <c r="AP1513" s="7">
        <v>70.708174189482591</v>
      </c>
      <c r="AQ1513" s="7">
        <v>4.291825810517409</v>
      </c>
      <c r="AR1513" s="7">
        <v>8.0715334049073111E-4</v>
      </c>
      <c r="AS1513" s="7">
        <v>0.70027260156088045</v>
      </c>
      <c r="AT1513" s="7">
        <v>7.9226596128922366E-5</v>
      </c>
      <c r="AU1513" s="7">
        <v>0.1212746580728197</v>
      </c>
      <c r="AV1513" s="7">
        <v>0.27772297040880289</v>
      </c>
      <c r="AW1513" s="7">
        <v>0.8368229212688193</v>
      </c>
      <c r="AX1513" s="7">
        <v>4.2952927704254433</v>
      </c>
      <c r="AY1513" s="7" t="e">
        <v>#N/A</v>
      </c>
      <c r="AZ1513" s="7">
        <v>70.708174189482591</v>
      </c>
      <c r="BA1513" s="7">
        <v>4.291825810517409</v>
      </c>
      <c r="BU1513" t="b">
        <v>1</v>
      </c>
      <c r="BW1513">
        <v>1</v>
      </c>
      <c r="BX1513">
        <v>1</v>
      </c>
      <c r="BY1513">
        <v>161</v>
      </c>
      <c r="BZ1513">
        <v>0.01</v>
      </c>
      <c r="CA1513">
        <v>36.115673659999999</v>
      </c>
    </row>
    <row r="1514" spans="40:79" x14ac:dyDescent="0.25">
      <c r="AN1514" t="str">
        <v>Maldives</v>
      </c>
      <c r="AO1514" s="7">
        <v>74.3</v>
      </c>
      <c r="AP1514" s="7">
        <v>70.406060240746697</v>
      </c>
      <c r="AQ1514" s="7">
        <v>3.8939397592532998</v>
      </c>
      <c r="AR1514" s="7">
        <v>8.0257678462881152E-4</v>
      </c>
      <c r="AS1514" s="7">
        <v>0.6353503616367433</v>
      </c>
      <c r="AT1514" s="7">
        <v>6.4847292228897626E-5</v>
      </c>
      <c r="AU1514" s="7">
        <v>0.1212746580728197</v>
      </c>
      <c r="AV1514" s="7">
        <v>0.27794750520897227</v>
      </c>
      <c r="AW1514" s="7">
        <v>0.7970886786529735</v>
      </c>
      <c r="AX1514" s="7">
        <v>3.8970674551209123</v>
      </c>
      <c r="AY1514" s="7" t="e">
        <v>#N/A</v>
      </c>
      <c r="AZ1514" s="7">
        <v>70.406060240746697</v>
      </c>
      <c r="BA1514" s="7">
        <v>3.8939397592532998</v>
      </c>
      <c r="BU1514" t="b">
        <v>1</v>
      </c>
      <c r="BW1514">
        <v>1</v>
      </c>
      <c r="BX1514">
        <v>1</v>
      </c>
      <c r="BY1514">
        <v>132</v>
      </c>
      <c r="BZ1514">
        <v>0.01</v>
      </c>
      <c r="CA1514">
        <v>52.503941959999999</v>
      </c>
    </row>
    <row r="1515" spans="40:79" x14ac:dyDescent="0.25">
      <c r="AN1515" t="str">
        <v>Maldives</v>
      </c>
      <c r="AO1515" s="7">
        <v>73.400000000000006</v>
      </c>
      <c r="AP1515" s="7">
        <v>73.863915274423718</v>
      </c>
      <c r="AQ1515" s="7">
        <v>-0.46391527442371228</v>
      </c>
      <c r="AR1515" s="7">
        <v>1.2933853089095711E-3</v>
      </c>
      <c r="AS1515" s="7">
        <v>-7.5712818630187528E-2</v>
      </c>
      <c r="AT1515" s="7">
        <v>1.4847687614577269E-6</v>
      </c>
      <c r="AU1515" s="7">
        <v>0.1212746580728197</v>
      </c>
      <c r="AV1515" s="7">
        <v>0.27825416234944123</v>
      </c>
      <c r="AW1515" s="7">
        <v>0.27515962390980897</v>
      </c>
      <c r="AX1515" s="7">
        <v>-0.46451607268787914</v>
      </c>
      <c r="AY1515" s="7" t="e">
        <v>#N/A</v>
      </c>
      <c r="AZ1515" s="7">
        <v>73.863915274423718</v>
      </c>
      <c r="BA1515" s="7">
        <v>-0.46391527442371228</v>
      </c>
      <c r="BU1515" t="b">
        <v>1</v>
      </c>
      <c r="BW1515">
        <v>1</v>
      </c>
      <c r="BX1515">
        <v>1</v>
      </c>
      <c r="BY1515">
        <v>132</v>
      </c>
      <c r="BZ1515">
        <v>0.01</v>
      </c>
      <c r="CA1515">
        <v>63.551702970000001</v>
      </c>
    </row>
    <row r="1516" spans="40:79" x14ac:dyDescent="0.25">
      <c r="AN1516" t="str">
        <v>Maldives</v>
      </c>
      <c r="AO1516" s="7">
        <v>72.7</v>
      </c>
      <c r="AP1516" s="7">
        <v>69.590405610010222</v>
      </c>
      <c r="AQ1516" s="7">
        <v>3.1095943899897804</v>
      </c>
      <c r="AR1516" s="7">
        <v>6.8235887542880756E-4</v>
      </c>
      <c r="AS1516" s="7">
        <v>0.5073430000272201</v>
      </c>
      <c r="AT1516" s="7">
        <v>3.5151400399922124E-5</v>
      </c>
      <c r="AU1516" s="7">
        <v>0.1212746580728197</v>
      </c>
      <c r="AV1516" s="7">
        <v>0.2791194065222769</v>
      </c>
      <c r="AW1516" s="7">
        <v>0.71228014153647445</v>
      </c>
      <c r="AX1516" s="7">
        <v>3.1117176981789618</v>
      </c>
      <c r="AY1516" s="7" t="e">
        <v>#N/A</v>
      </c>
      <c r="AZ1516" s="7">
        <v>69.590405610010222</v>
      </c>
      <c r="BA1516" s="7">
        <v>3.1095943899897804</v>
      </c>
      <c r="BU1516" t="b">
        <v>1</v>
      </c>
      <c r="BW1516">
        <v>1</v>
      </c>
      <c r="BX1516">
        <v>1</v>
      </c>
      <c r="BY1516">
        <v>132</v>
      </c>
      <c r="BZ1516">
        <v>0.01</v>
      </c>
      <c r="CA1516">
        <v>532.67000050000001</v>
      </c>
    </row>
    <row r="1517" spans="40:79" x14ac:dyDescent="0.25">
      <c r="AN1517" t="str">
        <v>Maldives</v>
      </c>
      <c r="AO1517" s="7">
        <v>71.8</v>
      </c>
      <c r="AP1517" s="7">
        <v>68.836656196441083</v>
      </c>
      <c r="AQ1517" s="7">
        <v>2.9633438035589137</v>
      </c>
      <c r="AR1517" s="7">
        <v>6.3400389224017601E-4</v>
      </c>
      <c r="AS1517" s="7">
        <v>0.48346992377559045</v>
      </c>
      <c r="AT1517" s="7">
        <v>2.965761860293703E-5</v>
      </c>
      <c r="AU1517" s="7">
        <v>0.1212746580728197</v>
      </c>
      <c r="AV1517" s="7">
        <v>0.279413962688002</v>
      </c>
      <c r="AW1517" s="7">
        <v>0.69532001537104515</v>
      </c>
      <c r="AX1517" s="7">
        <v>2.9652237669685348</v>
      </c>
      <c r="AY1517" s="7" t="e">
        <v>#N/A</v>
      </c>
      <c r="AZ1517" s="7">
        <v>68.836656196441083</v>
      </c>
      <c r="BA1517" s="7">
        <v>2.9633438035589137</v>
      </c>
      <c r="BU1517" t="b">
        <v>1</v>
      </c>
      <c r="BW1517">
        <v>1</v>
      </c>
      <c r="BX1517">
        <v>1</v>
      </c>
      <c r="BY1517">
        <v>132</v>
      </c>
      <c r="BZ1517">
        <v>0.01</v>
      </c>
      <c r="CA1517">
        <v>54.878910599999998</v>
      </c>
    </row>
    <row r="1518" spans="40:79" x14ac:dyDescent="0.25">
      <c r="AN1518" t="str">
        <v>Maldives</v>
      </c>
      <c r="AO1518" s="7">
        <v>78</v>
      </c>
      <c r="AP1518" s="7">
        <v>68.648865038445521</v>
      </c>
      <c r="AQ1518" s="7">
        <v>9.3511349615544788</v>
      </c>
      <c r="AR1518" s="7">
        <v>6.1247489878720797E-4</v>
      </c>
      <c r="AS1518" s="7">
        <v>1.525622442239758</v>
      </c>
      <c r="AT1518" s="7">
        <v>2.8528471493522345E-4</v>
      </c>
      <c r="AU1518" s="7">
        <v>0.1212746580728197</v>
      </c>
      <c r="AV1518" s="7">
        <v>0.27969349336618593</v>
      </c>
      <c r="AW1518" s="7">
        <v>1.2351608973084267</v>
      </c>
      <c r="AX1518" s="7">
        <v>9.3568658069925821</v>
      </c>
      <c r="AY1518" s="7" t="e">
        <v>#N/A</v>
      </c>
      <c r="AZ1518" s="7">
        <v>68.648865038445521</v>
      </c>
      <c r="BA1518" s="7">
        <v>9.3511349615544788</v>
      </c>
      <c r="BU1518" t="b">
        <v>1</v>
      </c>
      <c r="BW1518">
        <v>1</v>
      </c>
      <c r="BX1518">
        <v>1</v>
      </c>
      <c r="BY1518">
        <v>134</v>
      </c>
      <c r="BZ1518">
        <v>0.01</v>
      </c>
      <c r="CA1518">
        <v>493.41534100000001</v>
      </c>
    </row>
    <row r="1519" spans="40:79" x14ac:dyDescent="0.25">
      <c r="AN1519" t="str">
        <v>Maldives</v>
      </c>
      <c r="AO1519" s="7">
        <v>69.599999999999994</v>
      </c>
      <c r="AP1519" s="7">
        <v>68.306699537642871</v>
      </c>
      <c r="AQ1519" s="7">
        <v>1.2933004623571236</v>
      </c>
      <c r="AR1519" s="7">
        <v>5.912581043619427E-4</v>
      </c>
      <c r="AS1519" s="7">
        <v>0.21099762480653411</v>
      </c>
      <c r="AT1519" s="7">
        <v>5.2676764425731697E-6</v>
      </c>
      <c r="AU1519" s="7">
        <v>0.1212746580728197</v>
      </c>
      <c r="AV1519" s="7">
        <v>0.28186390568284081</v>
      </c>
      <c r="AW1519" s="7">
        <v>0.4593447777068268</v>
      </c>
      <c r="AX1519" s="7">
        <v>1.2940655891242692</v>
      </c>
      <c r="AY1519" s="7" t="e">
        <v>#N/A</v>
      </c>
      <c r="AZ1519" s="7">
        <v>68.306699537642871</v>
      </c>
      <c r="BA1519" s="7">
        <v>1.2933004623571236</v>
      </c>
      <c r="BU1519" t="b">
        <v>1</v>
      </c>
      <c r="BW1519">
        <v>1</v>
      </c>
      <c r="BX1519">
        <v>1</v>
      </c>
      <c r="BY1519">
        <v>138</v>
      </c>
      <c r="BZ1519">
        <v>0.01</v>
      </c>
      <c r="CA1519">
        <v>472.30470339999999</v>
      </c>
    </row>
    <row r="1520" spans="40:79" x14ac:dyDescent="0.25">
      <c r="AN1520" t="str">
        <v>Mali</v>
      </c>
      <c r="AO1520" s="7">
        <v>57.8</v>
      </c>
      <c r="AP1520" s="7">
        <v>61.566942852457899</v>
      </c>
      <c r="AQ1520" s="7">
        <v>-3.7669428524579018</v>
      </c>
      <c r="AR1520" s="7">
        <v>1.0640394185550425E-3</v>
      </c>
      <c r="AS1520" s="7">
        <v>-0.61470948379592039</v>
      </c>
      <c r="AT1520" s="7">
        <v>8.0498890079258576E-5</v>
      </c>
      <c r="AU1520" s="7">
        <v>0.1212746580728197</v>
      </c>
      <c r="AV1520" s="7">
        <v>0.28319465645866376</v>
      </c>
      <c r="AW1520" s="7">
        <v>0.78403410882175295</v>
      </c>
      <c r="AX1520" s="7">
        <v>-3.7709552975400933</v>
      </c>
      <c r="AY1520" s="7" t="e">
        <v>#N/A</v>
      </c>
      <c r="AZ1520" s="7">
        <v>61.566942852457899</v>
      </c>
      <c r="BA1520" s="7">
        <v>-3.7669428524579018</v>
      </c>
      <c r="BU1520" t="b">
        <v>1</v>
      </c>
      <c r="BW1520">
        <v>1</v>
      </c>
      <c r="BX1520">
        <v>1</v>
      </c>
      <c r="BY1520">
        <v>141</v>
      </c>
      <c r="BZ1520">
        <v>0.01</v>
      </c>
      <c r="CA1520">
        <v>31.806532879999999</v>
      </c>
    </row>
    <row r="1521" spans="40:79" x14ac:dyDescent="0.25">
      <c r="AN1521" t="str">
        <v>Mali</v>
      </c>
      <c r="AO1521" s="7">
        <v>57.3</v>
      </c>
      <c r="AP1521" s="7">
        <v>61.428001569082483</v>
      </c>
      <c r="AQ1521" s="7">
        <v>-4.1280015690824854</v>
      </c>
      <c r="AR1521" s="7">
        <v>1.0778649809381224E-3</v>
      </c>
      <c r="AS1521" s="7">
        <v>-0.67363359977253778</v>
      </c>
      <c r="AT1521" s="7">
        <v>9.792874820389042E-5</v>
      </c>
      <c r="AU1521" s="7">
        <v>0.13883627952903943</v>
      </c>
      <c r="AV1521" s="7">
        <v>0.28376095290172298</v>
      </c>
      <c r="AW1521" s="7">
        <v>0.82075185030101383</v>
      </c>
      <c r="AX1521" s="7">
        <v>-4.1324557984729342</v>
      </c>
      <c r="AY1521" s="7" t="e">
        <v>#N/A</v>
      </c>
      <c r="AZ1521" s="7">
        <v>61.428001569082483</v>
      </c>
      <c r="BA1521" s="7">
        <v>-4.1280015690824854</v>
      </c>
      <c r="BU1521" t="b">
        <v>1</v>
      </c>
      <c r="BW1521">
        <v>1</v>
      </c>
      <c r="BX1521">
        <v>1</v>
      </c>
      <c r="BY1521">
        <v>144</v>
      </c>
      <c r="BZ1521">
        <v>0.01</v>
      </c>
      <c r="CA1521">
        <v>295.11665110000001</v>
      </c>
    </row>
    <row r="1522" spans="40:79" x14ac:dyDescent="0.25">
      <c r="AN1522" t="str">
        <v>Mali</v>
      </c>
      <c r="AO1522" s="7">
        <v>57.2</v>
      </c>
      <c r="AP1522" s="7">
        <v>72.460960935929961</v>
      </c>
      <c r="AQ1522" s="7">
        <v>-15.260960935929958</v>
      </c>
      <c r="AR1522" s="7">
        <v>1.5184887405269175E-3</v>
      </c>
      <c r="AS1522" s="7">
        <v>-2.4909302830305426</v>
      </c>
      <c r="AT1522" s="7">
        <v>1.8872293812326186E-3</v>
      </c>
      <c r="AU1522" s="7">
        <v>0.13883627952903943</v>
      </c>
      <c r="AV1522" s="7">
        <v>0.28460496275148423</v>
      </c>
      <c r="AW1522" s="7">
        <v>1.5782681277370276</v>
      </c>
      <c r="AX1522" s="7">
        <v>-15.284169775642575</v>
      </c>
      <c r="AY1522" s="7" t="e">
        <v>#N/A</v>
      </c>
      <c r="AZ1522" s="7">
        <v>72.460960935929961</v>
      </c>
      <c r="BA1522" s="7">
        <v>-15.260960935929958</v>
      </c>
      <c r="BU1522" t="b">
        <v>1</v>
      </c>
      <c r="BW1522">
        <v>1</v>
      </c>
      <c r="BX1522">
        <v>1</v>
      </c>
      <c r="BY1522">
        <v>146</v>
      </c>
      <c r="BZ1522">
        <v>0.01</v>
      </c>
      <c r="CA1522">
        <v>29.134348710000001</v>
      </c>
    </row>
    <row r="1523" spans="40:79" x14ac:dyDescent="0.25">
      <c r="AN1523" t="str">
        <v>Mali</v>
      </c>
      <c r="AO1523" s="7">
        <v>56.8</v>
      </c>
      <c r="AP1523" s="7">
        <v>61.871704133449924</v>
      </c>
      <c r="AQ1523" s="7">
        <v>-5.0717041334499271</v>
      </c>
      <c r="AR1523" s="7">
        <v>9.2865580439677859E-4</v>
      </c>
      <c r="AS1523" s="7">
        <v>-0.82757119260238621</v>
      </c>
      <c r="AT1523" s="7">
        <v>1.2732069481867218E-4</v>
      </c>
      <c r="AU1523" s="7">
        <v>0.13883627952903943</v>
      </c>
      <c r="AV1523" s="7">
        <v>0.28554198863898084</v>
      </c>
      <c r="AW1523" s="7">
        <v>0.90970940008465684</v>
      </c>
      <c r="AX1523" s="7">
        <v>-5.0764183788429866</v>
      </c>
      <c r="AY1523" s="7" t="e">
        <v>#N/A</v>
      </c>
      <c r="AZ1523" s="7">
        <v>61.871704133449924</v>
      </c>
      <c r="BA1523" s="7">
        <v>-5.0717041334499271</v>
      </c>
      <c r="BU1523" t="b">
        <v>1</v>
      </c>
      <c r="BW1523">
        <v>1</v>
      </c>
      <c r="BX1523">
        <v>1</v>
      </c>
      <c r="BY1523">
        <v>147</v>
      </c>
      <c r="BZ1523">
        <v>0.01</v>
      </c>
      <c r="CA1523">
        <v>362.38179509999998</v>
      </c>
    </row>
    <row r="1524" spans="40:79" x14ac:dyDescent="0.25">
      <c r="AN1524" t="str">
        <v>Mali</v>
      </c>
      <c r="AO1524" s="7">
        <v>56.5</v>
      </c>
      <c r="AP1524" s="7">
        <v>61.722978700834688</v>
      </c>
      <c r="AQ1524" s="7">
        <v>-5.2229787008346875</v>
      </c>
      <c r="AR1524" s="7">
        <v>9.3950381014554923E-4</v>
      </c>
      <c r="AS1524" s="7">
        <v>-0.8522599239375741</v>
      </c>
      <c r="AT1524" s="7">
        <v>1.3660949579616356E-4</v>
      </c>
      <c r="AU1524" s="7">
        <v>0.13883627952903943</v>
      </c>
      <c r="AV1524" s="7">
        <v>0.28594898902981125</v>
      </c>
      <c r="AW1524" s="7">
        <v>0.92317924799985296</v>
      </c>
      <c r="AX1524" s="7">
        <v>-5.2278903237128382</v>
      </c>
      <c r="AY1524" s="7" t="e">
        <v>#N/A</v>
      </c>
      <c r="AZ1524" s="7">
        <v>61.722978700834688</v>
      </c>
      <c r="BA1524" s="7">
        <v>-5.2229787008346875</v>
      </c>
      <c r="BU1524" t="b">
        <v>1</v>
      </c>
      <c r="BW1524">
        <v>1</v>
      </c>
      <c r="BX1524">
        <v>1</v>
      </c>
      <c r="BY1524">
        <v>148</v>
      </c>
      <c r="BZ1524">
        <v>0.01</v>
      </c>
      <c r="CA1524">
        <v>457.32022360000002</v>
      </c>
    </row>
    <row r="1525" spans="40:79" x14ac:dyDescent="0.25">
      <c r="AN1525" t="str">
        <v>Mali</v>
      </c>
      <c r="AO1525" s="7">
        <v>56</v>
      </c>
      <c r="AP1525" s="7">
        <v>61.631963097913754</v>
      </c>
      <c r="AQ1525" s="7">
        <v>-5.6319630979137543</v>
      </c>
      <c r="AR1525" s="7">
        <v>9.5569466250643989E-4</v>
      </c>
      <c r="AS1525" s="7">
        <v>-0.91900342900134802</v>
      </c>
      <c r="AT1525" s="7">
        <v>1.6158411770728431E-4</v>
      </c>
      <c r="AU1525" s="7">
        <v>0.13883627952903943</v>
      </c>
      <c r="AV1525" s="7">
        <v>0.28595833061742382</v>
      </c>
      <c r="AW1525" s="7">
        <v>0.95864666535765308</v>
      </c>
      <c r="AX1525" s="7">
        <v>-5.6373506838730085</v>
      </c>
      <c r="AY1525" s="7" t="e">
        <v>#N/A</v>
      </c>
      <c r="AZ1525" s="7">
        <v>61.631963097913754</v>
      </c>
      <c r="BA1525" s="7">
        <v>-5.6319630979137543</v>
      </c>
      <c r="BU1525" t="b">
        <v>0</v>
      </c>
      <c r="BW1525">
        <v>1</v>
      </c>
      <c r="BX1525">
        <v>0</v>
      </c>
      <c r="BY1525">
        <v>165</v>
      </c>
      <c r="BZ1525">
        <v>0</v>
      </c>
      <c r="CA1525">
        <v>0</v>
      </c>
    </row>
    <row r="1526" spans="40:79" x14ac:dyDescent="0.25">
      <c r="AN1526" t="str">
        <v>Mali</v>
      </c>
      <c r="AO1526" s="7">
        <v>55.5</v>
      </c>
      <c r="AP1526" s="7">
        <v>61.546404781274767</v>
      </c>
      <c r="AQ1526" s="7">
        <v>-6.0464047812747665</v>
      </c>
      <c r="AR1526" s="7">
        <v>9.6961484729049226E-4</v>
      </c>
      <c r="AS1526" s="7">
        <v>-0.9866374020623736</v>
      </c>
      <c r="AT1526" s="7">
        <v>1.8895818347091885E-4</v>
      </c>
      <c r="AU1526" s="7">
        <v>0.13883627952903943</v>
      </c>
      <c r="AV1526" s="7">
        <v>0.28664384754419781</v>
      </c>
      <c r="AW1526" s="7">
        <v>0.99329623077024387</v>
      </c>
      <c r="AX1526" s="7">
        <v>-6.052273155185893</v>
      </c>
      <c r="AY1526" s="7" t="e">
        <v>#N/A</v>
      </c>
      <c r="AZ1526" s="7">
        <v>61.546404781274767</v>
      </c>
      <c r="BA1526" s="7">
        <v>-6.0464047812747665</v>
      </c>
      <c r="BU1526" t="b">
        <v>1</v>
      </c>
      <c r="BW1526">
        <v>1</v>
      </c>
      <c r="BX1526">
        <v>0</v>
      </c>
      <c r="BY1526">
        <v>169</v>
      </c>
      <c r="BZ1526">
        <v>15.19</v>
      </c>
      <c r="CA1526">
        <v>2211.7441779999999</v>
      </c>
    </row>
    <row r="1527" spans="40:79" x14ac:dyDescent="0.25">
      <c r="AN1527" t="str">
        <v>Mali</v>
      </c>
      <c r="AO1527" s="7">
        <v>55</v>
      </c>
      <c r="AP1527" s="7">
        <v>61.349098855305826</v>
      </c>
      <c r="AQ1527" s="7">
        <v>-6.3490988553058259</v>
      </c>
      <c r="AR1527" s="7">
        <v>9.9332133598926454E-4</v>
      </c>
      <c r="AS1527" s="7">
        <v>-1.0360425660898587</v>
      </c>
      <c r="AT1527" s="7">
        <v>2.1345511478622822E-4</v>
      </c>
      <c r="AU1527" s="7">
        <v>0.13883627952903943</v>
      </c>
      <c r="AV1527" s="7">
        <v>0.28778004060369561</v>
      </c>
      <c r="AW1527" s="7">
        <v>1.0178617617780219</v>
      </c>
      <c r="AX1527" s="7">
        <v>-6.3554118214670874</v>
      </c>
      <c r="AY1527" s="7" t="e">
        <v>#N/A</v>
      </c>
      <c r="AZ1527" s="7">
        <v>61.349098855305826</v>
      </c>
      <c r="BA1527" s="7">
        <v>-6.3490988553058259</v>
      </c>
      <c r="BU1527" t="b">
        <v>1</v>
      </c>
      <c r="BW1527">
        <v>1</v>
      </c>
      <c r="BX1527">
        <v>0</v>
      </c>
      <c r="BY1527">
        <v>178</v>
      </c>
      <c r="BZ1527">
        <v>15.04</v>
      </c>
      <c r="CA1527">
        <v>1968.8168169999999</v>
      </c>
    </row>
    <row r="1528" spans="40:79" x14ac:dyDescent="0.25">
      <c r="AN1528" t="str">
        <v>Mali</v>
      </c>
      <c r="AO1528" s="7">
        <v>54.3</v>
      </c>
      <c r="AP1528" s="7">
        <v>61.06687503443348</v>
      </c>
      <c r="AQ1528" s="7">
        <v>-6.7668750344334825</v>
      </c>
      <c r="AR1528" s="7">
        <v>1.0286829323243743E-3</v>
      </c>
      <c r="AS1528" s="7">
        <v>-1.1042346035909036</v>
      </c>
      <c r="AT1528" s="7">
        <v>2.5111995002349082E-4</v>
      </c>
      <c r="AU1528" s="7">
        <v>0.13883627952903943</v>
      </c>
      <c r="AV1528" s="7">
        <v>0.28942031848867916</v>
      </c>
      <c r="AW1528" s="7">
        <v>1.0508256770706088</v>
      </c>
      <c r="AX1528" s="7">
        <v>-6.7738431712900304</v>
      </c>
      <c r="AY1528" s="7" t="e">
        <v>#N/A</v>
      </c>
      <c r="AZ1528" s="7">
        <v>61.06687503443348</v>
      </c>
      <c r="BA1528" s="7">
        <v>-6.7668750344334825</v>
      </c>
      <c r="BU1528" t="b">
        <v>1</v>
      </c>
      <c r="BW1528">
        <v>1</v>
      </c>
      <c r="BX1528">
        <v>0</v>
      </c>
      <c r="BY1528">
        <v>176</v>
      </c>
      <c r="BZ1528">
        <v>15.14</v>
      </c>
      <c r="CA1528">
        <v>1807.071336</v>
      </c>
    </row>
    <row r="1529" spans="40:79" x14ac:dyDescent="0.25">
      <c r="AN1529" t="str">
        <v>Mali</v>
      </c>
      <c r="AO1529" s="7">
        <v>53.6</v>
      </c>
      <c r="AP1529" s="7">
        <v>72.554154862859562</v>
      </c>
      <c r="AQ1529" s="7">
        <v>-18.954154862859561</v>
      </c>
      <c r="AR1529" s="7">
        <v>1.3856735779987077E-3</v>
      </c>
      <c r="AS1529" s="7">
        <v>-3.0935364258825935</v>
      </c>
      <c r="AT1529" s="7">
        <v>2.6558503959066256E-3</v>
      </c>
      <c r="AU1529" s="7">
        <v>0.13883627952903943</v>
      </c>
      <c r="AV1529" s="7">
        <v>0.28965160360412978</v>
      </c>
      <c r="AW1529" s="7">
        <v>1.7588451966795127</v>
      </c>
      <c r="AX1529" s="7">
        <v>-18.980455578653277</v>
      </c>
      <c r="AY1529" s="7" t="e">
        <v>#N/A</v>
      </c>
      <c r="AZ1529" s="7">
        <v>72.554154862859562</v>
      </c>
      <c r="BA1529" s="7">
        <v>-18.954154862859561</v>
      </c>
      <c r="BU1529" t="b">
        <v>1</v>
      </c>
      <c r="BW1529">
        <v>1</v>
      </c>
      <c r="BX1529">
        <v>0</v>
      </c>
      <c r="BY1529">
        <v>18</v>
      </c>
      <c r="BZ1529">
        <v>12.66</v>
      </c>
      <c r="CA1529">
        <v>1758.8227569999999</v>
      </c>
    </row>
    <row r="1530" spans="40:79" x14ac:dyDescent="0.25">
      <c r="AN1530" t="str">
        <v>Mali</v>
      </c>
      <c r="AO1530" s="7">
        <v>52.8</v>
      </c>
      <c r="AP1530" s="7">
        <v>60.690571038023286</v>
      </c>
      <c r="AQ1530" s="7">
        <v>-7.890571038023289</v>
      </c>
      <c r="AR1530" s="7">
        <v>1.0816153505217002E-3</v>
      </c>
      <c r="AS1530" s="7">
        <v>-1.2876360780646703</v>
      </c>
      <c r="AT1530" s="7">
        <v>3.5905345073098451E-4</v>
      </c>
      <c r="AU1530" s="7">
        <v>0.13883627952903943</v>
      </c>
      <c r="AV1530" s="7">
        <v>0.29101274358883822</v>
      </c>
      <c r="AW1530" s="7">
        <v>1.1347405333664036</v>
      </c>
      <c r="AX1530" s="7">
        <v>-7.8991148418918122</v>
      </c>
      <c r="AY1530" s="7" t="e">
        <v>#N/A</v>
      </c>
      <c r="AZ1530" s="7">
        <v>60.690571038023286</v>
      </c>
      <c r="BA1530" s="7">
        <v>-7.890571038023289</v>
      </c>
      <c r="BU1530" t="b">
        <v>1</v>
      </c>
      <c r="BW1530">
        <v>1</v>
      </c>
      <c r="BX1530">
        <v>0</v>
      </c>
      <c r="BY1530">
        <v>188</v>
      </c>
      <c r="BZ1530">
        <v>12.9</v>
      </c>
      <c r="CA1530">
        <v>1423.8023860000001</v>
      </c>
    </row>
    <row r="1531" spans="40:79" x14ac:dyDescent="0.25">
      <c r="AN1531" t="str">
        <v>Mali</v>
      </c>
      <c r="AO1531" s="7">
        <v>52</v>
      </c>
      <c r="AP1531" s="7">
        <v>60.545658990027739</v>
      </c>
      <c r="AQ1531" s="7">
        <v>-8.5456589900277393</v>
      </c>
      <c r="AR1531" s="7">
        <v>1.0886084722769105E-3</v>
      </c>
      <c r="AS1531" s="7">
        <v>-1.3945425863778043</v>
      </c>
      <c r="AT1531" s="7">
        <v>4.238754875085254E-4</v>
      </c>
      <c r="AU1531" s="7">
        <v>0.13883627952903943</v>
      </c>
      <c r="AV1531" s="7">
        <v>0.29341740396989496</v>
      </c>
      <c r="AW1531" s="7">
        <v>1.180907526598846</v>
      </c>
      <c r="AX1531" s="7">
        <v>-8.5549720050325089</v>
      </c>
      <c r="AY1531" s="7" t="e">
        <v>#N/A</v>
      </c>
      <c r="AZ1531" s="7">
        <v>60.545658990027739</v>
      </c>
      <c r="BA1531" s="7">
        <v>-8.5456589900277393</v>
      </c>
      <c r="BU1531" t="b">
        <v>1</v>
      </c>
      <c r="BW1531">
        <v>1</v>
      </c>
      <c r="BX1531">
        <v>0</v>
      </c>
      <c r="BY1531">
        <v>192</v>
      </c>
      <c r="BZ1531">
        <v>12.4</v>
      </c>
      <c r="CA1531">
        <v>1446.529217</v>
      </c>
    </row>
    <row r="1532" spans="40:79" x14ac:dyDescent="0.25">
      <c r="AN1532" t="str">
        <v>Mali</v>
      </c>
      <c r="AO1532" s="7">
        <v>51.2</v>
      </c>
      <c r="AP1532" s="7">
        <v>72.423424687663527</v>
      </c>
      <c r="AQ1532" s="7">
        <v>-21.223424687663524</v>
      </c>
      <c r="AR1532" s="7">
        <v>1.3793279772151784E-3</v>
      </c>
      <c r="AS1532" s="7">
        <v>-3.4638963978424613</v>
      </c>
      <c r="AT1532" s="7">
        <v>3.3145668095142787E-3</v>
      </c>
      <c r="AU1532" s="7">
        <v>0.13883627952903943</v>
      </c>
      <c r="AV1532" s="7">
        <v>0.2934564884314641</v>
      </c>
      <c r="AW1532" s="7">
        <v>1.8611545873039299</v>
      </c>
      <c r="AX1532" s="7">
        <v>-21.252739185414423</v>
      </c>
      <c r="AY1532" s="7" t="e">
        <v>#N/A</v>
      </c>
      <c r="AZ1532" s="7">
        <v>72.423424687663527</v>
      </c>
      <c r="BA1532" s="7">
        <v>-21.223424687663524</v>
      </c>
      <c r="BU1532" t="b">
        <v>1</v>
      </c>
      <c r="BW1532">
        <v>1</v>
      </c>
      <c r="BX1532">
        <v>0</v>
      </c>
      <c r="BY1532">
        <v>224</v>
      </c>
      <c r="BZ1532">
        <v>13.3</v>
      </c>
      <c r="CA1532">
        <v>1888.1499040000001</v>
      </c>
    </row>
    <row r="1533" spans="40:79" x14ac:dyDescent="0.25">
      <c r="AN1533" t="str">
        <v>Mali</v>
      </c>
      <c r="AO1533" s="7">
        <v>55</v>
      </c>
      <c r="AP1533" s="7">
        <v>72.283283715859639</v>
      </c>
      <c r="AQ1533" s="7">
        <v>-17.283283715859639</v>
      </c>
      <c r="AR1533" s="7">
        <v>1.3592447765409779E-3</v>
      </c>
      <c r="AS1533" s="7">
        <v>-2.8207936796474598</v>
      </c>
      <c r="AT1533" s="7">
        <v>2.1660128370168149E-3</v>
      </c>
      <c r="AU1533" s="7">
        <v>0.13883627952903943</v>
      </c>
      <c r="AV1533" s="7">
        <v>0.29356455805785969</v>
      </c>
      <c r="AW1533" s="7">
        <v>1.6795218604255973</v>
      </c>
      <c r="AX1533" s="7">
        <v>-17.306807904101888</v>
      </c>
      <c r="AY1533" s="7" t="e">
        <v>#N/A</v>
      </c>
      <c r="AZ1533" s="7">
        <v>72.283283715859639</v>
      </c>
      <c r="BA1533" s="7">
        <v>-17.283283715859639</v>
      </c>
      <c r="BU1533" t="b">
        <v>1</v>
      </c>
      <c r="BW1533">
        <v>1</v>
      </c>
      <c r="BX1533">
        <v>0</v>
      </c>
      <c r="BY1533">
        <v>24</v>
      </c>
      <c r="BZ1533">
        <v>13.4</v>
      </c>
      <c r="CA1533">
        <v>1581.5119139999999</v>
      </c>
    </row>
    <row r="1534" spans="40:79" x14ac:dyDescent="0.25">
      <c r="AN1534" t="str">
        <v>Mali</v>
      </c>
      <c r="AO1534" s="7">
        <v>49.8</v>
      </c>
      <c r="AP1534" s="7">
        <v>72.147073254412064</v>
      </c>
      <c r="AQ1534" s="7">
        <v>-22.347073254412066</v>
      </c>
      <c r="AR1534" s="7">
        <v>1.3418340309634975E-3</v>
      </c>
      <c r="AS1534" s="7">
        <v>-3.6472197375903193</v>
      </c>
      <c r="AT1534" s="7">
        <v>3.5746687120212155E-3</v>
      </c>
      <c r="AU1534" s="7">
        <v>0.13883627952903943</v>
      </c>
      <c r="AV1534" s="7">
        <v>0.29360015242863796</v>
      </c>
      <c r="AW1534" s="7">
        <v>1.9097695509119208</v>
      </c>
      <c r="AX1534" s="7">
        <v>-22.377099608180583</v>
      </c>
      <c r="AY1534" s="7" t="e">
        <v>#N/A</v>
      </c>
      <c r="AZ1534" s="7">
        <v>72.147073254412064</v>
      </c>
      <c r="BA1534" s="7">
        <v>-22.347073254412066</v>
      </c>
      <c r="BU1534" t="b">
        <v>1</v>
      </c>
      <c r="BW1534">
        <v>1</v>
      </c>
      <c r="BX1534">
        <v>0</v>
      </c>
      <c r="BY1534">
        <v>229</v>
      </c>
      <c r="BZ1534">
        <v>12.7</v>
      </c>
      <c r="CA1534">
        <v>116.50496099999999</v>
      </c>
    </row>
    <row r="1535" spans="40:79" x14ac:dyDescent="0.25">
      <c r="AN1535" t="str">
        <v>Malta</v>
      </c>
      <c r="AO1535" s="7">
        <v>81.400000000000006</v>
      </c>
      <c r="AP1535" s="7">
        <v>78.222711102835021</v>
      </c>
      <c r="AQ1535" s="7">
        <v>3.1772888971649849</v>
      </c>
      <c r="AR1535" s="7">
        <v>2.8190361923445865E-3</v>
      </c>
      <c r="AS1535" s="7">
        <v>0.51894271680604764</v>
      </c>
      <c r="AT1535" s="7">
        <v>1.522633954807025E-4</v>
      </c>
      <c r="AU1535" s="7">
        <v>0.13883627952903943</v>
      </c>
      <c r="AV1535" s="7">
        <v>0.29367657197257457</v>
      </c>
      <c r="AW1535" s="7">
        <v>0.72037678808110384</v>
      </c>
      <c r="AX1535" s="7">
        <v>3.1862711107447965</v>
      </c>
      <c r="AY1535" s="7" t="e">
        <v>#N/A</v>
      </c>
      <c r="AZ1535" s="7">
        <v>78.222711102835021</v>
      </c>
      <c r="BA1535" s="7">
        <v>3.1772888971649849</v>
      </c>
      <c r="BU1535" t="b">
        <v>1</v>
      </c>
      <c r="BW1535">
        <v>1</v>
      </c>
      <c r="BX1535">
        <v>0</v>
      </c>
      <c r="BY1535">
        <v>222</v>
      </c>
      <c r="BZ1535">
        <v>12.3</v>
      </c>
      <c r="CA1535">
        <v>913.69952899999998</v>
      </c>
    </row>
    <row r="1536" spans="40:79" x14ac:dyDescent="0.25">
      <c r="AN1536" t="str">
        <v>Malta</v>
      </c>
      <c r="AO1536" s="7">
        <v>81.099999999999994</v>
      </c>
      <c r="AP1536" s="7">
        <v>78.146497363283544</v>
      </c>
      <c r="AQ1536" s="7">
        <v>2.9535026367164505</v>
      </c>
      <c r="AR1536" s="7">
        <v>2.8284729395460029E-3</v>
      </c>
      <c r="AS1536" s="7">
        <v>0.48239426263692808</v>
      </c>
      <c r="AT1536" s="7">
        <v>1.3201291541289984E-4</v>
      </c>
      <c r="AU1536" s="7">
        <v>0.13883627952903943</v>
      </c>
      <c r="AV1536" s="7">
        <v>0.29541439342109038</v>
      </c>
      <c r="AW1536" s="7">
        <v>0.69454608388279615</v>
      </c>
      <c r="AX1536" s="7">
        <v>2.9618802348107889</v>
      </c>
      <c r="AY1536" s="7" t="e">
        <v>#N/A</v>
      </c>
      <c r="AZ1536" s="7">
        <v>78.146497363283544</v>
      </c>
      <c r="BA1536" s="7">
        <v>2.9535026367164505</v>
      </c>
      <c r="BU1536" t="b">
        <v>1</v>
      </c>
      <c r="BW1536">
        <v>1</v>
      </c>
      <c r="BX1536">
        <v>0</v>
      </c>
      <c r="BY1536">
        <v>24</v>
      </c>
      <c r="BZ1536">
        <v>12.1</v>
      </c>
      <c r="CA1536">
        <v>76.361877370000002</v>
      </c>
    </row>
    <row r="1537" spans="40:79" x14ac:dyDescent="0.25">
      <c r="AN1537" t="str">
        <v>Malta</v>
      </c>
      <c r="AO1537" s="7">
        <v>81</v>
      </c>
      <c r="AP1537" s="7">
        <v>77.739289815807922</v>
      </c>
      <c r="AQ1537" s="7">
        <v>3.260710184192078</v>
      </c>
      <c r="AR1537" s="7">
        <v>2.9269533734581064E-3</v>
      </c>
      <c r="AS1537" s="7">
        <v>0.53259663396364021</v>
      </c>
      <c r="AT1537" s="7">
        <v>1.6653888710595259E-4</v>
      </c>
      <c r="AU1537" s="7">
        <v>0.13883627952903943</v>
      </c>
      <c r="AV1537" s="7">
        <v>0.29612135296653003</v>
      </c>
      <c r="AW1537" s="7">
        <v>0.7297921854635333</v>
      </c>
      <c r="AX1537" s="7">
        <v>3.2702821475560269</v>
      </c>
      <c r="AY1537" s="7" t="e">
        <v>#N/A</v>
      </c>
      <c r="AZ1537" s="7">
        <v>77.739289815807922</v>
      </c>
      <c r="BA1537" s="7">
        <v>3.260710184192078</v>
      </c>
      <c r="BU1537" t="b">
        <v>1</v>
      </c>
      <c r="BW1537">
        <v>1</v>
      </c>
      <c r="BX1537">
        <v>0</v>
      </c>
      <c r="BY1537">
        <v>22</v>
      </c>
      <c r="BZ1537">
        <v>11.29</v>
      </c>
      <c r="CA1537">
        <v>80.997100540000005</v>
      </c>
    </row>
    <row r="1538" spans="40:79" x14ac:dyDescent="0.25">
      <c r="AN1538" t="str">
        <v>Malta</v>
      </c>
      <c r="AO1538" s="7">
        <v>87</v>
      </c>
      <c r="AP1538" s="7">
        <v>79.395515427308837</v>
      </c>
      <c r="AQ1538" s="7">
        <v>7.6044845726911632</v>
      </c>
      <c r="AR1538" s="7">
        <v>2.4541331207048821E-3</v>
      </c>
      <c r="AS1538" s="7">
        <v>1.2418039930862139</v>
      </c>
      <c r="AT1538" s="7">
        <v>7.5875461007448241E-4</v>
      </c>
      <c r="AU1538" s="7">
        <v>0.13883627952903943</v>
      </c>
      <c r="AV1538" s="7">
        <v>0.29903484622983684</v>
      </c>
      <c r="AW1538" s="7">
        <v>1.1143625949780502</v>
      </c>
      <c r="AX1538" s="7">
        <v>7.6231929028796426</v>
      </c>
      <c r="AY1538" s="7" t="e">
        <v>#N/A</v>
      </c>
      <c r="AZ1538" s="7">
        <v>79.395515427308837</v>
      </c>
      <c r="BA1538" s="7">
        <v>7.6044845726911632</v>
      </c>
      <c r="BU1538" t="b">
        <v>1</v>
      </c>
      <c r="BW1538">
        <v>1</v>
      </c>
      <c r="BX1538">
        <v>0</v>
      </c>
      <c r="BY1538">
        <v>22</v>
      </c>
      <c r="BZ1538">
        <v>11</v>
      </c>
      <c r="CA1538">
        <v>561.91686419999996</v>
      </c>
    </row>
    <row r="1539" spans="40:79" x14ac:dyDescent="0.25">
      <c r="AN1539" t="str">
        <v>Malta</v>
      </c>
      <c r="AO1539" s="7">
        <v>83</v>
      </c>
      <c r="AP1539" s="7">
        <v>77.612923282771746</v>
      </c>
      <c r="AQ1539" s="7">
        <v>5.3870767172282541</v>
      </c>
      <c r="AR1539" s="7">
        <v>2.927934225368317E-3</v>
      </c>
      <c r="AS1539" s="7">
        <v>0.87991271093061352</v>
      </c>
      <c r="AT1539" s="7">
        <v>4.5471988421668557E-4</v>
      </c>
      <c r="AU1539" s="7">
        <v>0.13883627952903943</v>
      </c>
      <c r="AV1539" s="7">
        <v>0.30031615933154859</v>
      </c>
      <c r="AW1539" s="7">
        <v>0.93803662558058654</v>
      </c>
      <c r="AX1539" s="7">
        <v>5.4028960414641638</v>
      </c>
      <c r="AY1539" s="7" t="e">
        <v>#N/A</v>
      </c>
      <c r="AZ1539" s="7">
        <v>77.612923282771746</v>
      </c>
      <c r="BA1539" s="7">
        <v>5.3870767172282541</v>
      </c>
      <c r="BU1539" t="b">
        <v>1</v>
      </c>
      <c r="BW1539">
        <v>1</v>
      </c>
      <c r="BX1539">
        <v>0</v>
      </c>
      <c r="BY1539">
        <v>21</v>
      </c>
      <c r="BZ1539">
        <v>10.199999999999999</v>
      </c>
      <c r="CA1539">
        <v>42.872086709999998</v>
      </c>
    </row>
    <row r="1540" spans="40:79" x14ac:dyDescent="0.25">
      <c r="AN1540" t="str">
        <v>Malta</v>
      </c>
      <c r="AO1540" s="7">
        <v>82</v>
      </c>
      <c r="AP1540" s="7">
        <v>77.403366930332936</v>
      </c>
      <c r="AQ1540" s="7">
        <v>4.5966330696670639</v>
      </c>
      <c r="AR1540" s="7">
        <v>2.9593682006158789E-3</v>
      </c>
      <c r="AS1540" s="7">
        <v>0.75081530029488031</v>
      </c>
      <c r="AT1540" s="7">
        <v>3.3464348140371504E-4</v>
      </c>
      <c r="AU1540" s="7">
        <v>0.13883627952903943</v>
      </c>
      <c r="AV1540" s="7">
        <v>0.30148591352290249</v>
      </c>
      <c r="AW1540" s="7">
        <v>0.86649598977426334</v>
      </c>
      <c r="AX1540" s="7">
        <v>4.6102765755608228</v>
      </c>
      <c r="AY1540" s="7" t="e">
        <v>#N/A</v>
      </c>
      <c r="AZ1540" s="7">
        <v>77.403366930332936</v>
      </c>
      <c r="BA1540" s="7">
        <v>4.5966330696670639</v>
      </c>
      <c r="BU1540" t="b">
        <v>1</v>
      </c>
      <c r="BW1540">
        <v>1</v>
      </c>
      <c r="BX1540">
        <v>0</v>
      </c>
      <c r="BY1540">
        <v>2</v>
      </c>
      <c r="BZ1540">
        <v>9.8699999999999992</v>
      </c>
      <c r="CA1540">
        <v>373.2605532</v>
      </c>
    </row>
    <row r="1541" spans="40:79" x14ac:dyDescent="0.25">
      <c r="AN1541" t="str">
        <v>Malta</v>
      </c>
      <c r="AO1541" s="7">
        <v>80</v>
      </c>
      <c r="AP1541" s="7">
        <v>78.683757748329583</v>
      </c>
      <c r="AQ1541" s="7">
        <v>1.3162422516704169</v>
      </c>
      <c r="AR1541" s="7">
        <v>2.3247472903799257E-3</v>
      </c>
      <c r="AS1541" s="7">
        <v>0.21492697854869783</v>
      </c>
      <c r="AT1541" s="7">
        <v>2.1527738678685065E-5</v>
      </c>
      <c r="AU1541" s="7">
        <v>0.13883627952903943</v>
      </c>
      <c r="AV1541" s="7">
        <v>0.30304397542087602</v>
      </c>
      <c r="AW1541" s="7">
        <v>0.46360217703187917</v>
      </c>
      <c r="AX1541" s="7">
        <v>1.3193093124196373</v>
      </c>
      <c r="AY1541" s="7" t="e">
        <v>#N/A</v>
      </c>
      <c r="AZ1541" s="7">
        <v>78.683757748329583</v>
      </c>
      <c r="BA1541" s="7">
        <v>1.3162422516704169</v>
      </c>
      <c r="BU1541" t="b">
        <v>0</v>
      </c>
      <c r="BW1541">
        <v>1</v>
      </c>
      <c r="BX1541">
        <v>0</v>
      </c>
      <c r="BY1541">
        <v>63</v>
      </c>
      <c r="BZ1541">
        <v>0</v>
      </c>
      <c r="CA1541">
        <v>0</v>
      </c>
    </row>
    <row r="1542" spans="40:79" x14ac:dyDescent="0.25">
      <c r="AN1542" t="str">
        <v>Malta</v>
      </c>
      <c r="AO1542" s="7">
        <v>79.599999999999994</v>
      </c>
      <c r="AP1542" s="7">
        <v>78.709768294046256</v>
      </c>
      <c r="AQ1542" s="7">
        <v>0.89023170595373813</v>
      </c>
      <c r="AR1542" s="7">
        <v>2.2725102878408312E-3</v>
      </c>
      <c r="AS1542" s="7">
        <v>0.14536062924553347</v>
      </c>
      <c r="AT1542" s="7">
        <v>9.6253715787627085E-6</v>
      </c>
      <c r="AU1542" s="7">
        <v>0.13883627952903943</v>
      </c>
      <c r="AV1542" s="7">
        <v>0.30337114005695465</v>
      </c>
      <c r="AW1542" s="7">
        <v>0.38126189062838878</v>
      </c>
      <c r="AX1542" s="7">
        <v>0.89225937456185234</v>
      </c>
      <c r="AY1542" s="7" t="e">
        <v>#N/A</v>
      </c>
      <c r="AZ1542" s="7">
        <v>78.709768294046256</v>
      </c>
      <c r="BA1542" s="7">
        <v>0.89023170595373813</v>
      </c>
      <c r="BU1542" t="b">
        <v>1</v>
      </c>
      <c r="BW1542">
        <v>1</v>
      </c>
      <c r="BX1542">
        <v>0</v>
      </c>
      <c r="BY1542">
        <v>65</v>
      </c>
      <c r="BZ1542">
        <v>11.12</v>
      </c>
      <c r="CA1542">
        <v>16255.161980000001</v>
      </c>
    </row>
    <row r="1543" spans="40:79" x14ac:dyDescent="0.25">
      <c r="AN1543" t="str">
        <v>Malta</v>
      </c>
      <c r="AO1543" s="7">
        <v>79.3</v>
      </c>
      <c r="AP1543" s="7">
        <v>79.06973762023739</v>
      </c>
      <c r="AQ1543" s="7">
        <v>0.23026237976260688</v>
      </c>
      <c r="AR1543" s="7">
        <v>2.1289715989366654E-3</v>
      </c>
      <c r="AS1543" s="7">
        <v>3.7595467315472871E-2</v>
      </c>
      <c r="AT1543" s="7">
        <v>6.0310985469462256E-7</v>
      </c>
      <c r="AU1543" s="7">
        <v>0.13883627952903943</v>
      </c>
      <c r="AV1543" s="7">
        <v>0.30346840170087253</v>
      </c>
      <c r="AW1543" s="7">
        <v>0.1938955061765818</v>
      </c>
      <c r="AX1543" s="7">
        <v>0.23075364772496437</v>
      </c>
      <c r="AY1543" s="7" t="e">
        <v>#N/A</v>
      </c>
      <c r="AZ1543" s="7">
        <v>79.06973762023739</v>
      </c>
      <c r="BA1543" s="7">
        <v>0.23026237976260688</v>
      </c>
      <c r="BU1543" t="b">
        <v>1</v>
      </c>
      <c r="BW1543">
        <v>1</v>
      </c>
      <c r="BX1543">
        <v>0</v>
      </c>
      <c r="BY1543">
        <v>68</v>
      </c>
      <c r="BZ1543">
        <v>11.02</v>
      </c>
      <c r="CA1543">
        <v>15515.752339999999</v>
      </c>
    </row>
    <row r="1544" spans="40:79" x14ac:dyDescent="0.25">
      <c r="AN1544" t="str">
        <v>Malta</v>
      </c>
      <c r="AO1544" s="7">
        <v>79</v>
      </c>
      <c r="AP1544" s="7">
        <v>78.025659096073895</v>
      </c>
      <c r="AQ1544" s="7">
        <v>0.97434090392610528</v>
      </c>
      <c r="AR1544" s="7">
        <v>2.5010639493603811E-3</v>
      </c>
      <c r="AS1544" s="7">
        <v>0.15911254420504625</v>
      </c>
      <c r="AT1544" s="7">
        <v>1.269554037906122E-5</v>
      </c>
      <c r="AU1544" s="7">
        <v>0.13883627952903943</v>
      </c>
      <c r="AV1544" s="7">
        <v>0.30404245353882853</v>
      </c>
      <c r="AW1544" s="7">
        <v>0.39888913773760026</v>
      </c>
      <c r="AX1544" s="7">
        <v>0.97678390293204409</v>
      </c>
      <c r="AY1544" s="7" t="e">
        <v>#N/A</v>
      </c>
      <c r="AZ1544" s="7">
        <v>78.025659096073895</v>
      </c>
      <c r="BA1544" s="7">
        <v>0.97434090392610528</v>
      </c>
      <c r="BU1544" t="b">
        <v>1</v>
      </c>
      <c r="BW1544">
        <v>1</v>
      </c>
      <c r="BX1544">
        <v>0</v>
      </c>
      <c r="BY1544">
        <v>7</v>
      </c>
      <c r="BZ1544">
        <v>11.34</v>
      </c>
      <c r="CA1544">
        <v>2284.5821500000002</v>
      </c>
    </row>
    <row r="1545" spans="40:79" x14ac:dyDescent="0.25">
      <c r="AN1545" t="str">
        <v>Malta</v>
      </c>
      <c r="AO1545" s="7">
        <v>78.7</v>
      </c>
      <c r="AP1545" s="7">
        <v>76.735489341530013</v>
      </c>
      <c r="AQ1545" s="7">
        <v>1.9645106584699903</v>
      </c>
      <c r="AR1545" s="7">
        <v>3.1693798995957039E-3</v>
      </c>
      <c r="AS1545" s="7">
        <v>0.32091750720352458</v>
      </c>
      <c r="AT1545" s="7">
        <v>6.5489209033350141E-5</v>
      </c>
      <c r="AU1545" s="7">
        <v>0.13883627952903943</v>
      </c>
      <c r="AV1545" s="7">
        <v>0.3064373044204185</v>
      </c>
      <c r="AW1545" s="7">
        <v>0.5664958139329227</v>
      </c>
      <c r="AX1545" s="7">
        <v>1.9707567352536963</v>
      </c>
      <c r="AY1545" s="7" t="e">
        <v>#N/A</v>
      </c>
      <c r="AZ1545" s="7">
        <v>76.735489341530013</v>
      </c>
      <c r="BA1545" s="7">
        <v>1.9645106584699903</v>
      </c>
      <c r="BU1545" t="b">
        <v>1</v>
      </c>
      <c r="BW1545">
        <v>1</v>
      </c>
      <c r="BX1545">
        <v>0</v>
      </c>
      <c r="BY1545">
        <v>72</v>
      </c>
      <c r="BZ1545">
        <v>11.5</v>
      </c>
      <c r="CA1545">
        <v>17028.527979999999</v>
      </c>
    </row>
    <row r="1546" spans="40:79" x14ac:dyDescent="0.25">
      <c r="AN1546" t="str">
        <v>Malta</v>
      </c>
      <c r="AO1546" s="7">
        <v>78.5</v>
      </c>
      <c r="AP1546" s="7">
        <v>77.610956768156711</v>
      </c>
      <c r="AQ1546" s="7">
        <v>0.88904323184328859</v>
      </c>
      <c r="AR1546" s="7">
        <v>2.5324794778262823E-3</v>
      </c>
      <c r="AS1546" s="7">
        <v>0.14518548648481883</v>
      </c>
      <c r="AT1546" s="7">
        <v>1.0703444846326364E-5</v>
      </c>
      <c r="AU1546" s="7">
        <v>0.13883627952903943</v>
      </c>
      <c r="AV1546" s="7">
        <v>0.30649829806330331</v>
      </c>
      <c r="AW1546" s="7">
        <v>0.38103213313947532</v>
      </c>
      <c r="AX1546" s="7">
        <v>0.89130043189564201</v>
      </c>
      <c r="AY1546" s="7" t="e">
        <v>#N/A</v>
      </c>
      <c r="AZ1546" s="7">
        <v>77.610956768156711</v>
      </c>
      <c r="BA1546" s="7">
        <v>0.88904323184328859</v>
      </c>
      <c r="BU1546" t="b">
        <v>1</v>
      </c>
      <c r="BW1546">
        <v>1</v>
      </c>
      <c r="BX1546">
        <v>0</v>
      </c>
      <c r="BY1546">
        <v>73</v>
      </c>
      <c r="BZ1546">
        <v>11.36</v>
      </c>
      <c r="CA1546">
        <v>2267.2521919999999</v>
      </c>
    </row>
    <row r="1547" spans="40:79" x14ac:dyDescent="0.25">
      <c r="AN1547" t="str">
        <v>Malta</v>
      </c>
      <c r="AO1547" s="7">
        <v>78.2</v>
      </c>
      <c r="AP1547" s="7">
        <v>76.990414189064055</v>
      </c>
      <c r="AQ1547" s="7">
        <v>1.2095858109359483</v>
      </c>
      <c r="AR1547" s="7">
        <v>2.791215394300071E-3</v>
      </c>
      <c r="AS1547" s="7">
        <v>0.19755741801088569</v>
      </c>
      <c r="AT1547" s="7">
        <v>2.184861614578073E-5</v>
      </c>
      <c r="AU1547" s="7">
        <v>0.13883627952903943</v>
      </c>
      <c r="AV1547" s="7">
        <v>0.30650936307601212</v>
      </c>
      <c r="AW1547" s="7">
        <v>0.44447431648058777</v>
      </c>
      <c r="AX1547" s="7">
        <v>1.212971475591466</v>
      </c>
      <c r="AY1547" s="7" t="e">
        <v>#N/A</v>
      </c>
      <c r="AZ1547" s="7">
        <v>76.990414189064055</v>
      </c>
      <c r="BA1547" s="7">
        <v>1.2095858109359483</v>
      </c>
      <c r="BU1547" t="b">
        <v>1</v>
      </c>
      <c r="BW1547">
        <v>1</v>
      </c>
      <c r="BX1547">
        <v>0</v>
      </c>
      <c r="BY1547">
        <v>76</v>
      </c>
      <c r="BZ1547">
        <v>11.42</v>
      </c>
      <c r="CA1547">
        <v>2052.3930759999998</v>
      </c>
    </row>
    <row r="1548" spans="40:79" x14ac:dyDescent="0.25">
      <c r="AN1548" t="str">
        <v>Malta</v>
      </c>
      <c r="AO1548" s="7">
        <v>77.8</v>
      </c>
      <c r="AP1548" s="7">
        <v>75.903511324419753</v>
      </c>
      <c r="AQ1548" s="7">
        <v>1.8964886755802439</v>
      </c>
      <c r="AR1548" s="7">
        <v>3.408473208374346E-3</v>
      </c>
      <c r="AS1548" s="7">
        <v>0.30984276827562962</v>
      </c>
      <c r="AT1548" s="7">
        <v>6.5668246280890344E-5</v>
      </c>
      <c r="AU1548" s="7">
        <v>0.13883627952903943</v>
      </c>
      <c r="AV1548" s="7">
        <v>0.30664682397035764</v>
      </c>
      <c r="AW1548" s="7">
        <v>0.55663522011783406</v>
      </c>
      <c r="AX1548" s="7">
        <v>1.9029749145928421</v>
      </c>
      <c r="AY1548" s="7" t="e">
        <v>#N/A</v>
      </c>
      <c r="AZ1548" s="7">
        <v>75.903511324419753</v>
      </c>
      <c r="BA1548" s="7">
        <v>1.8964886755802439</v>
      </c>
      <c r="BU1548" t="b">
        <v>1</v>
      </c>
      <c r="BW1548">
        <v>1</v>
      </c>
      <c r="BX1548">
        <v>0</v>
      </c>
      <c r="BY1548">
        <v>8</v>
      </c>
      <c r="BZ1548">
        <v>11.53</v>
      </c>
      <c r="CA1548">
        <v>18961.348600000001</v>
      </c>
    </row>
    <row r="1549" spans="40:79" x14ac:dyDescent="0.25">
      <c r="AN1549" t="str">
        <v>Malta</v>
      </c>
      <c r="AO1549" s="7">
        <v>77.5</v>
      </c>
      <c r="AP1549" s="7">
        <v>79.043028009025122</v>
      </c>
      <c r="AQ1549" s="7">
        <v>-1.5430280090251216</v>
      </c>
      <c r="AR1549" s="7">
        <v>3.6317008891046478E-3</v>
      </c>
      <c r="AS1549" s="7">
        <v>-0.25212363756277667</v>
      </c>
      <c r="AT1549" s="7">
        <v>4.633906806643639E-5</v>
      </c>
      <c r="AU1549" s="7">
        <v>0.13883627952903943</v>
      </c>
      <c r="AV1549" s="7">
        <v>0.30708145424904459</v>
      </c>
      <c r="AW1549" s="7">
        <v>0.50211914677970271</v>
      </c>
      <c r="AX1549" s="7">
        <v>-1.5486522507811977</v>
      </c>
      <c r="AY1549" s="7" t="e">
        <v>#N/A</v>
      </c>
      <c r="AZ1549" s="7">
        <v>79.043028009025122</v>
      </c>
      <c r="BA1549" s="7">
        <v>-1.5430280090251216</v>
      </c>
      <c r="BU1549" t="b">
        <v>1</v>
      </c>
      <c r="BW1549">
        <v>1</v>
      </c>
      <c r="BX1549">
        <v>0</v>
      </c>
      <c r="BY1549">
        <v>82</v>
      </c>
      <c r="BZ1549">
        <v>11.75</v>
      </c>
      <c r="CA1549">
        <v>267.051312</v>
      </c>
    </row>
    <row r="1550" spans="40:79" x14ac:dyDescent="0.25">
      <c r="AN1550" t="str">
        <v>Mauritania</v>
      </c>
      <c r="AO1550" s="7">
        <v>63</v>
      </c>
      <c r="AP1550" s="7">
        <v>72.495772545565316</v>
      </c>
      <c r="AQ1550" s="7">
        <v>-9.4957725455653161</v>
      </c>
      <c r="AR1550" s="7">
        <v>1.5281553551299994E-3</v>
      </c>
      <c r="AS1550" s="7">
        <v>-1.5499300464905665</v>
      </c>
      <c r="AT1550" s="7">
        <v>7.3533607950865818E-4</v>
      </c>
      <c r="AU1550" s="7">
        <v>0.13883627952903943</v>
      </c>
      <c r="AV1550" s="7">
        <v>0.30720994898461007</v>
      </c>
      <c r="AW1550" s="7">
        <v>1.2449618654764356</v>
      </c>
      <c r="AX1550" s="7">
        <v>-9.510305770257057</v>
      </c>
      <c r="AY1550" s="7" t="e">
        <v>#N/A</v>
      </c>
      <c r="AZ1550" s="7">
        <v>72.495772545565316</v>
      </c>
      <c r="BA1550" s="7">
        <v>-9.4957725455653161</v>
      </c>
      <c r="BU1550" t="b">
        <v>1</v>
      </c>
      <c r="BW1550">
        <v>1</v>
      </c>
      <c r="BX1550">
        <v>0</v>
      </c>
      <c r="BY1550">
        <v>85</v>
      </c>
      <c r="BZ1550">
        <v>11.98</v>
      </c>
      <c r="CA1550">
        <v>15345.4907</v>
      </c>
    </row>
    <row r="1551" spans="40:79" x14ac:dyDescent="0.25">
      <c r="AN1551" t="str">
        <v>Mauritania</v>
      </c>
      <c r="AO1551" s="7">
        <v>62.7</v>
      </c>
      <c r="AP1551" s="7">
        <v>72.363136647972269</v>
      </c>
      <c r="AQ1551" s="7">
        <v>-9.6631366479722658</v>
      </c>
      <c r="AR1551" s="7">
        <v>1.5185219504684692E-3</v>
      </c>
      <c r="AS1551" s="7">
        <v>-1.5772401362432562</v>
      </c>
      <c r="AT1551" s="7">
        <v>7.566703157285738E-4</v>
      </c>
      <c r="AU1551" s="7">
        <v>0.13883627952903943</v>
      </c>
      <c r="AV1551" s="7">
        <v>0.30865943405303792</v>
      </c>
      <c r="AW1551" s="7">
        <v>1.2558822143191837</v>
      </c>
      <c r="AX1551" s="7">
        <v>-9.6778326492831628</v>
      </c>
      <c r="AY1551" s="7" t="e">
        <v>#N/A</v>
      </c>
      <c r="AZ1551" s="7">
        <v>72.363136647972269</v>
      </c>
      <c r="BA1551" s="7">
        <v>-9.6631366479722658</v>
      </c>
      <c r="BU1551" t="b">
        <v>1</v>
      </c>
      <c r="BW1551">
        <v>1</v>
      </c>
      <c r="BX1551">
        <v>0</v>
      </c>
      <c r="BY1551">
        <v>9</v>
      </c>
      <c r="BZ1551">
        <v>11.84</v>
      </c>
      <c r="CA1551">
        <v>1346.246697</v>
      </c>
    </row>
    <row r="1552" spans="40:79" x14ac:dyDescent="0.25">
      <c r="AN1552" t="str">
        <v>Mauritania</v>
      </c>
      <c r="AO1552" s="7">
        <v>62.5</v>
      </c>
      <c r="AP1552" s="7">
        <v>72.351498360433609</v>
      </c>
      <c r="AQ1552" s="7">
        <v>-9.8514983604336095</v>
      </c>
      <c r="AR1552" s="7">
        <v>1.5050325149551051E-3</v>
      </c>
      <c r="AS1552" s="7">
        <v>-1.6079741209621885</v>
      </c>
      <c r="AT1552" s="7">
        <v>7.7944972406596852E-4</v>
      </c>
      <c r="AU1552" s="7">
        <v>0.13883627952903943</v>
      </c>
      <c r="AV1552" s="7">
        <v>0.30867875808545442</v>
      </c>
      <c r="AW1552" s="7">
        <v>1.2680591945813051</v>
      </c>
      <c r="AX1552" s="7">
        <v>-9.8663475342765441</v>
      </c>
      <c r="AY1552" s="7" t="e">
        <v>#N/A</v>
      </c>
      <c r="AZ1552" s="7">
        <v>72.351498360433609</v>
      </c>
      <c r="BA1552" s="7">
        <v>-9.8514983604336095</v>
      </c>
      <c r="BU1552" t="b">
        <v>1</v>
      </c>
      <c r="BW1552">
        <v>1</v>
      </c>
      <c r="BX1552">
        <v>0</v>
      </c>
      <c r="BY1552">
        <v>92</v>
      </c>
      <c r="BZ1552">
        <v>12.42</v>
      </c>
      <c r="CA1552">
        <v>12372.051880000001</v>
      </c>
    </row>
    <row r="1553" spans="40:79" x14ac:dyDescent="0.25">
      <c r="AN1553" t="str">
        <v>Mauritania</v>
      </c>
      <c r="AO1553" s="7">
        <v>62.2</v>
      </c>
      <c r="AP1553" s="7">
        <v>64.247355933157863</v>
      </c>
      <c r="AQ1553" s="7">
        <v>-2.0473559331578599</v>
      </c>
      <c r="AR1553" s="7">
        <v>8.8479506022089822E-4</v>
      </c>
      <c r="AS1553" s="7">
        <v>-0.33406830446752322</v>
      </c>
      <c r="AT1553" s="7">
        <v>1.976640376646259E-5</v>
      </c>
      <c r="AU1553" s="7">
        <v>0.13883627952903943</v>
      </c>
      <c r="AV1553" s="7">
        <v>0.30962235747500827</v>
      </c>
      <c r="AW1553" s="7">
        <v>0.57798642239028697</v>
      </c>
      <c r="AX1553" s="7">
        <v>-2.0491690277912071</v>
      </c>
      <c r="AY1553" s="7" t="e">
        <v>#N/A</v>
      </c>
      <c r="AZ1553" s="7">
        <v>64.247355933157863</v>
      </c>
      <c r="BA1553" s="7">
        <v>-2.0473559331578599</v>
      </c>
      <c r="BU1553" t="b">
        <v>1</v>
      </c>
      <c r="BW1553">
        <v>1</v>
      </c>
      <c r="BX1553">
        <v>0</v>
      </c>
      <c r="BY1553">
        <v>92</v>
      </c>
      <c r="BZ1553">
        <v>12.61</v>
      </c>
      <c r="CA1553">
        <v>10111.389279999999</v>
      </c>
    </row>
    <row r="1554" spans="40:79" x14ac:dyDescent="0.25">
      <c r="AN1554" t="str">
        <v>Mauritania</v>
      </c>
      <c r="AO1554" s="7">
        <v>62</v>
      </c>
      <c r="AP1554" s="7">
        <v>64.115405158617904</v>
      </c>
      <c r="AQ1554" s="7">
        <v>-2.1154051586179037</v>
      </c>
      <c r="AR1554" s="7">
        <v>8.8901448028492699E-4</v>
      </c>
      <c r="AS1554" s="7">
        <v>-0.34517266655581696</v>
      </c>
      <c r="AT1554" s="7">
        <v>2.1203028226708087E-5</v>
      </c>
      <c r="AU1554" s="7">
        <v>0.13883627952903943</v>
      </c>
      <c r="AV1554" s="7">
        <v>0.30967443218335328</v>
      </c>
      <c r="AW1554" s="7">
        <v>0.58751397137073857</v>
      </c>
      <c r="AX1554" s="7">
        <v>-2.1172874578268375</v>
      </c>
      <c r="AY1554" s="7" t="e">
        <v>#N/A</v>
      </c>
      <c r="AZ1554" s="7">
        <v>64.115405158617904</v>
      </c>
      <c r="BA1554" s="7">
        <v>-2.1154051586179037</v>
      </c>
      <c r="BU1554" t="b">
        <v>1</v>
      </c>
      <c r="BW1554">
        <v>1</v>
      </c>
      <c r="BX1554">
        <v>0</v>
      </c>
      <c r="BY1554">
        <v>95</v>
      </c>
      <c r="BZ1554">
        <v>12.91</v>
      </c>
      <c r="CA1554">
        <v>910.50627780000002</v>
      </c>
    </row>
    <row r="1555" spans="40:79" x14ac:dyDescent="0.25">
      <c r="AN1555" t="str">
        <v>Mauritania</v>
      </c>
      <c r="AO1555" s="7">
        <v>61.7</v>
      </c>
      <c r="AP1555" s="7">
        <v>64.072767566716053</v>
      </c>
      <c r="AQ1555" s="7">
        <v>-2.3727675667160497</v>
      </c>
      <c r="AR1555" s="7">
        <v>8.9046438204622885E-4</v>
      </c>
      <c r="AS1555" s="7">
        <v>-0.38716701576443729</v>
      </c>
      <c r="AT1555" s="7">
        <v>2.6719611939490741E-5</v>
      </c>
      <c r="AU1555" s="7">
        <v>0.13883627952903943</v>
      </c>
      <c r="AV1555" s="7">
        <v>0.30969984372632542</v>
      </c>
      <c r="AW1555" s="7">
        <v>0.62222746304260579</v>
      </c>
      <c r="AX1555" s="7">
        <v>-2.3748823148289562</v>
      </c>
      <c r="AY1555" s="7" t="e">
        <v>#N/A</v>
      </c>
      <c r="AZ1555" s="7">
        <v>64.072767566716053</v>
      </c>
      <c r="BA1555" s="7">
        <v>-2.3727675667160497</v>
      </c>
      <c r="BU1555" t="b">
        <v>1</v>
      </c>
      <c r="BW1555">
        <v>1</v>
      </c>
      <c r="BX1555">
        <v>0</v>
      </c>
      <c r="BY1555">
        <v>96</v>
      </c>
      <c r="BZ1555">
        <v>12.89</v>
      </c>
      <c r="CA1555">
        <v>7877.3365599999997</v>
      </c>
    </row>
    <row r="1556" spans="40:79" x14ac:dyDescent="0.25">
      <c r="AN1556" t="str">
        <v>Mauritania</v>
      </c>
      <c r="AO1556" s="7">
        <v>61.4</v>
      </c>
      <c r="AP1556" s="7">
        <v>64.018745042780893</v>
      </c>
      <c r="AQ1556" s="7">
        <v>-2.618745042780894</v>
      </c>
      <c r="AR1556" s="7">
        <v>8.9033868718675624E-4</v>
      </c>
      <c r="AS1556" s="7">
        <v>-0.42730339612967766</v>
      </c>
      <c r="AT1556" s="7">
        <v>3.2542039730396132E-5</v>
      </c>
      <c r="AU1556" s="7">
        <v>0.13883627952903943</v>
      </c>
      <c r="AV1556" s="7">
        <v>0.30984276827562962</v>
      </c>
      <c r="AW1556" s="7">
        <v>0.65368447750400016</v>
      </c>
      <c r="AX1556" s="7">
        <v>-2.621078690541244</v>
      </c>
      <c r="AY1556" s="7" t="e">
        <v>#N/A</v>
      </c>
      <c r="AZ1556" s="7">
        <v>64.018745042780893</v>
      </c>
      <c r="BA1556" s="7">
        <v>-2.618745042780894</v>
      </c>
      <c r="BU1556" t="b">
        <v>1</v>
      </c>
      <c r="BW1556">
        <v>1</v>
      </c>
      <c r="BX1556">
        <v>0</v>
      </c>
      <c r="BY1556">
        <v>98</v>
      </c>
      <c r="BZ1556">
        <v>13.14</v>
      </c>
      <c r="CA1556">
        <v>8246.1304369999998</v>
      </c>
    </row>
    <row r="1557" spans="40:79" x14ac:dyDescent="0.25">
      <c r="AN1557" t="str">
        <v>Mauritania</v>
      </c>
      <c r="AO1557" s="7">
        <v>61.2</v>
      </c>
      <c r="AP1557" s="7">
        <v>63.896869646190872</v>
      </c>
      <c r="AQ1557" s="7">
        <v>-2.6968696461908692</v>
      </c>
      <c r="AR1557" s="7">
        <v>8.9477678903507915E-4</v>
      </c>
      <c r="AS1557" s="7">
        <v>-0.44005204759962019</v>
      </c>
      <c r="AT1557" s="7">
        <v>3.4684989573013175E-5</v>
      </c>
      <c r="AU1557" s="7">
        <v>0.13883627952903943</v>
      </c>
      <c r="AV1557" s="7">
        <v>0.31011383440820212</v>
      </c>
      <c r="AW1557" s="7">
        <v>0.6633641892653086</v>
      </c>
      <c r="AX1557" s="7">
        <v>-2.6992849036696653</v>
      </c>
      <c r="AY1557" s="7" t="e">
        <v>#N/A</v>
      </c>
      <c r="AZ1557" s="7">
        <v>63.896869646190872</v>
      </c>
      <c r="BA1557" s="7">
        <v>-2.6968696461908692</v>
      </c>
      <c r="BU1557" t="b">
        <v>0</v>
      </c>
      <c r="BW1557">
        <v>1</v>
      </c>
      <c r="BX1557">
        <v>1</v>
      </c>
      <c r="BY1557">
        <v>22</v>
      </c>
      <c r="BZ1557">
        <v>0</v>
      </c>
      <c r="CA1557">
        <v>0</v>
      </c>
    </row>
    <row r="1558" spans="40:79" x14ac:dyDescent="0.25">
      <c r="AN1558" t="str">
        <v>Mauritania</v>
      </c>
      <c r="AO1558" s="7">
        <v>69</v>
      </c>
      <c r="AP1558" s="7">
        <v>63.833964147229246</v>
      </c>
      <c r="AQ1558" s="7">
        <v>5.1660358527707544</v>
      </c>
      <c r="AR1558" s="7">
        <v>8.9992050726752748E-4</v>
      </c>
      <c r="AS1558" s="7">
        <v>0.842951571695435</v>
      </c>
      <c r="AT1558" s="7">
        <v>1.2800602165614002E-4</v>
      </c>
      <c r="AU1558" s="7">
        <v>0.13883627952903943</v>
      </c>
      <c r="AV1558" s="7">
        <v>0.31031802137460024</v>
      </c>
      <c r="AW1558" s="7">
        <v>0.91812394135837405</v>
      </c>
      <c r="AX1558" s="7">
        <v>5.1706890618942571</v>
      </c>
      <c r="AY1558" s="7" t="e">
        <v>#N/A</v>
      </c>
      <c r="AZ1558" s="7">
        <v>63.833964147229246</v>
      </c>
      <c r="BA1558" s="7">
        <v>5.1660358527707544</v>
      </c>
      <c r="BU1558" t="b">
        <v>1</v>
      </c>
      <c r="BW1558">
        <v>1</v>
      </c>
      <c r="BX1558">
        <v>1</v>
      </c>
      <c r="BY1558">
        <v>225</v>
      </c>
      <c r="BZ1558">
        <v>0.01</v>
      </c>
      <c r="CA1558">
        <v>5.3390656730000003</v>
      </c>
    </row>
    <row r="1559" spans="40:79" x14ac:dyDescent="0.25">
      <c r="AN1559" t="str">
        <v>Mauritania</v>
      </c>
      <c r="AO1559" s="7">
        <v>66</v>
      </c>
      <c r="AP1559" s="7">
        <v>63.744869603004581</v>
      </c>
      <c r="AQ1559" s="7">
        <v>2.2551303969954191</v>
      </c>
      <c r="AR1559" s="7">
        <v>9.0379658360293844E-4</v>
      </c>
      <c r="AS1559" s="7">
        <v>0.36797448840374009</v>
      </c>
      <c r="AT1559" s="7">
        <v>2.4497896907135289E-5</v>
      </c>
      <c r="AU1559" s="7">
        <v>0.13883627952903943</v>
      </c>
      <c r="AV1559" s="7">
        <v>0.31094991329769411</v>
      </c>
      <c r="AW1559" s="7">
        <v>0.60660900784915817</v>
      </c>
      <c r="AX1559" s="7">
        <v>2.257170419909543</v>
      </c>
      <c r="AY1559" s="7" t="e">
        <v>#N/A</v>
      </c>
      <c r="AZ1559" s="7">
        <v>63.744869603004581</v>
      </c>
      <c r="BA1559" s="7">
        <v>2.2551303969954191</v>
      </c>
      <c r="BU1559" t="b">
        <v>1</v>
      </c>
      <c r="BW1559">
        <v>1</v>
      </c>
      <c r="BX1559">
        <v>1</v>
      </c>
      <c r="BY1559">
        <v>23</v>
      </c>
      <c r="BZ1559">
        <v>0.87</v>
      </c>
      <c r="CA1559">
        <v>79.508824930000003</v>
      </c>
    </row>
    <row r="1560" spans="40:79" x14ac:dyDescent="0.25">
      <c r="AN1560" t="str">
        <v>Mauritania</v>
      </c>
      <c r="AO1560" s="7">
        <v>64</v>
      </c>
      <c r="AP1560" s="7">
        <v>63.669952693938612</v>
      </c>
      <c r="AQ1560" s="7">
        <v>0.33004730606138821</v>
      </c>
      <c r="AR1560" s="7">
        <v>9.0665599993044381E-4</v>
      </c>
      <c r="AS1560" s="7">
        <v>5.3854607499788106E-2</v>
      </c>
      <c r="AT1560" s="7">
        <v>5.2639553876394247E-7</v>
      </c>
      <c r="AU1560" s="7">
        <v>0.13883627952903943</v>
      </c>
      <c r="AV1560" s="7">
        <v>0.31173626164354235</v>
      </c>
      <c r="AW1560" s="7">
        <v>0.23206595506404662</v>
      </c>
      <c r="AX1560" s="7">
        <v>0.33034681698506563</v>
      </c>
      <c r="AY1560" s="7" t="e">
        <v>#N/A</v>
      </c>
      <c r="AZ1560" s="7">
        <v>63.669952693938612</v>
      </c>
      <c r="BA1560" s="7">
        <v>0.33004730606138821</v>
      </c>
      <c r="BU1560" t="b">
        <v>1</v>
      </c>
      <c r="BW1560">
        <v>1</v>
      </c>
      <c r="BX1560">
        <v>1</v>
      </c>
      <c r="BY1560">
        <v>235</v>
      </c>
      <c r="BZ1560">
        <v>0.87</v>
      </c>
      <c r="CA1560">
        <v>59.979144609999999</v>
      </c>
    </row>
    <row r="1561" spans="40:79" x14ac:dyDescent="0.25">
      <c r="AN1561" t="str">
        <v>Mauritania</v>
      </c>
      <c r="AO1561" s="7">
        <v>63</v>
      </c>
      <c r="AP1561" s="7">
        <v>63.596309271311881</v>
      </c>
      <c r="AQ1561" s="7">
        <v>-0.59630927131188116</v>
      </c>
      <c r="AR1561" s="7">
        <v>9.1032890119056582E-4</v>
      </c>
      <c r="AS1561" s="7">
        <v>-9.7301387391035513E-2</v>
      </c>
      <c r="AT1561" s="7">
        <v>1.7252892768981568E-6</v>
      </c>
      <c r="AU1561" s="7">
        <v>0.13883627952903943</v>
      </c>
      <c r="AV1561" s="7">
        <v>0.31377483414151713</v>
      </c>
      <c r="AW1561" s="7">
        <v>0.3119317030874475</v>
      </c>
      <c r="AX1561" s="7">
        <v>-0.59685260348658586</v>
      </c>
      <c r="AY1561" s="7" t="e">
        <v>#N/A</v>
      </c>
      <c r="AZ1561" s="7">
        <v>63.596309271311881</v>
      </c>
      <c r="BA1561" s="7">
        <v>-0.59630927131188116</v>
      </c>
      <c r="BU1561" t="b">
        <v>1</v>
      </c>
      <c r="BW1561">
        <v>1</v>
      </c>
      <c r="BX1561">
        <v>1</v>
      </c>
      <c r="BY1561">
        <v>241</v>
      </c>
      <c r="BZ1561">
        <v>0.97</v>
      </c>
      <c r="CA1561">
        <v>78.799671959999998</v>
      </c>
    </row>
    <row r="1562" spans="40:79" x14ac:dyDescent="0.25">
      <c r="AN1562" t="str">
        <v>Mauritania</v>
      </c>
      <c r="AO1562" s="7">
        <v>62</v>
      </c>
      <c r="AP1562" s="7">
        <v>63.495824277252495</v>
      </c>
      <c r="AQ1562" s="7">
        <v>-1.4958242772524954</v>
      </c>
      <c r="AR1562" s="7">
        <v>9.1277593579166096E-4</v>
      </c>
      <c r="AS1562" s="7">
        <v>-0.24407796878626539</v>
      </c>
      <c r="AT1562" s="7">
        <v>1.0885488744518969E-5</v>
      </c>
      <c r="AU1562" s="7">
        <v>0.13883627952903943</v>
      </c>
      <c r="AV1562" s="7">
        <v>0.31411387770742832</v>
      </c>
      <c r="AW1562" s="7">
        <v>0.49404247670242424</v>
      </c>
      <c r="AX1562" s="7">
        <v>-1.4971908770563593</v>
      </c>
      <c r="AY1562" s="7" t="e">
        <v>#N/A</v>
      </c>
      <c r="AZ1562" s="7">
        <v>63.495824277252495</v>
      </c>
      <c r="BA1562" s="7">
        <v>-1.4958242772524954</v>
      </c>
      <c r="BU1562" t="b">
        <v>1</v>
      </c>
      <c r="BW1562">
        <v>1</v>
      </c>
      <c r="BX1562">
        <v>1</v>
      </c>
      <c r="BY1562">
        <v>248</v>
      </c>
      <c r="BZ1562">
        <v>1.03</v>
      </c>
      <c r="CA1562">
        <v>76.604421689999995</v>
      </c>
    </row>
    <row r="1563" spans="40:79" x14ac:dyDescent="0.25">
      <c r="AN1563" t="str">
        <v>Mauritania</v>
      </c>
      <c r="AO1563" s="7">
        <v>61</v>
      </c>
      <c r="AP1563" s="7">
        <v>63.46275486983567</v>
      </c>
      <c r="AQ1563" s="7">
        <v>-2.4627548698356705</v>
      </c>
      <c r="AR1563" s="7">
        <v>9.1697689274631417E-4</v>
      </c>
      <c r="AS1563" s="7">
        <v>-0.40185567192159566</v>
      </c>
      <c r="AT1563" s="7">
        <v>2.9643331667002738E-5</v>
      </c>
      <c r="AU1563" s="7">
        <v>0.13883627952903943</v>
      </c>
      <c r="AV1563" s="7">
        <v>0.31523430217856052</v>
      </c>
      <c r="AW1563" s="7">
        <v>0.63392087197188551</v>
      </c>
      <c r="AX1563" s="7">
        <v>-2.4650152318435388</v>
      </c>
      <c r="AY1563" s="7" t="e">
        <v>#N/A</v>
      </c>
      <c r="AZ1563" s="7">
        <v>63.46275486983567</v>
      </c>
      <c r="BA1563" s="7">
        <v>-2.4627548698356705</v>
      </c>
      <c r="BU1563" t="b">
        <v>1</v>
      </c>
      <c r="BW1563">
        <v>1</v>
      </c>
      <c r="BX1563">
        <v>1</v>
      </c>
      <c r="BY1563">
        <v>254</v>
      </c>
      <c r="BZ1563">
        <v>0.91</v>
      </c>
      <c r="CA1563">
        <v>71.166012030000005</v>
      </c>
    </row>
    <row r="1564" spans="40:79" x14ac:dyDescent="0.25">
      <c r="AN1564" t="str">
        <v>Mauritania</v>
      </c>
      <c r="AO1564" s="7">
        <v>60</v>
      </c>
      <c r="AP1564" s="7">
        <v>72.592224042923661</v>
      </c>
      <c r="AQ1564" s="7">
        <v>-12.592224042923661</v>
      </c>
      <c r="AR1564" s="7">
        <v>1.5557462808677418E-3</v>
      </c>
      <c r="AS1564" s="7">
        <v>-2.055371057725861</v>
      </c>
      <c r="AT1564" s="7">
        <v>1.3165138091733451E-3</v>
      </c>
      <c r="AU1564" s="7">
        <v>0.13883627952903943</v>
      </c>
      <c r="AV1564" s="7">
        <v>0.31600026352766125</v>
      </c>
      <c r="AW1564" s="7">
        <v>1.4336565340854346</v>
      </c>
      <c r="AX1564" s="7">
        <v>-12.61184487368077</v>
      </c>
      <c r="AY1564" s="7" t="e">
        <v>#N/A</v>
      </c>
      <c r="AZ1564" s="7">
        <v>72.592224042923661</v>
      </c>
      <c r="BA1564" s="7">
        <v>-12.592224042923661</v>
      </c>
      <c r="BU1564" t="b">
        <v>1</v>
      </c>
      <c r="BW1564">
        <v>1</v>
      </c>
      <c r="BX1564">
        <v>1</v>
      </c>
      <c r="BY1564">
        <v>259</v>
      </c>
      <c r="BZ1564">
        <v>0.68</v>
      </c>
      <c r="CA1564">
        <v>6.4487626149999997</v>
      </c>
    </row>
    <row r="1565" spans="40:79" x14ac:dyDescent="0.25">
      <c r="AN1565" t="str">
        <v>Mauritius</v>
      </c>
      <c r="AO1565" s="7">
        <v>74.2</v>
      </c>
      <c r="AP1565" s="7">
        <v>67.107138347638596</v>
      </c>
      <c r="AQ1565" s="7">
        <v>7.0928616523614068</v>
      </c>
      <c r="AR1565" s="7">
        <v>9.0018587475760507E-4</v>
      </c>
      <c r="AS1565" s="7">
        <v>1.1573554350174122</v>
      </c>
      <c r="AT1565" s="7">
        <v>2.4137196295710229E-4</v>
      </c>
      <c r="AU1565" s="7">
        <v>0.13883627952903943</v>
      </c>
      <c r="AV1565" s="7">
        <v>0.31747187888816863</v>
      </c>
      <c r="AW1565" s="7">
        <v>1.0758045524245621</v>
      </c>
      <c r="AX1565" s="7">
        <v>7.099252299002309</v>
      </c>
      <c r="AY1565" s="7" t="e">
        <v>#N/A</v>
      </c>
      <c r="AZ1565" s="7">
        <v>67.107138347638596</v>
      </c>
      <c r="BA1565" s="7">
        <v>7.0928616523614068</v>
      </c>
      <c r="BU1565" t="b">
        <v>1</v>
      </c>
      <c r="BW1565">
        <v>1</v>
      </c>
      <c r="BX1565">
        <v>1</v>
      </c>
      <c r="BY1565">
        <v>261</v>
      </c>
      <c r="BZ1565">
        <v>0.71</v>
      </c>
      <c r="CA1565">
        <v>55.430344550000001</v>
      </c>
    </row>
    <row r="1566" spans="40:79" x14ac:dyDescent="0.25">
      <c r="AN1566" t="str">
        <v>Mauritius</v>
      </c>
      <c r="AO1566" s="7">
        <v>74.099999999999994</v>
      </c>
      <c r="AP1566" s="7">
        <v>67.640878093328638</v>
      </c>
      <c r="AQ1566" s="7">
        <v>6.4591219066713563</v>
      </c>
      <c r="AR1566" s="7">
        <v>9.5141591972903289E-4</v>
      </c>
      <c r="AS1566" s="7">
        <v>1.0539739636162608</v>
      </c>
      <c r="AT1566" s="7">
        <v>2.1157949016568288E-4</v>
      </c>
      <c r="AU1566" s="7">
        <v>0.18061120461767846</v>
      </c>
      <c r="AV1566" s="7">
        <v>0.31846416157943658</v>
      </c>
      <c r="AW1566" s="7">
        <v>1.0266323410141827</v>
      </c>
      <c r="AX1566" s="7">
        <v>6.4652730703959262</v>
      </c>
      <c r="AY1566" s="7" t="e">
        <v>#N/A</v>
      </c>
      <c r="AZ1566" s="7">
        <v>67.640878093328638</v>
      </c>
      <c r="BA1566" s="7">
        <v>6.4591219066713563</v>
      </c>
      <c r="BU1566" t="b">
        <v>1</v>
      </c>
      <c r="BW1566">
        <v>1</v>
      </c>
      <c r="BX1566">
        <v>1</v>
      </c>
      <c r="BY1566">
        <v>263</v>
      </c>
      <c r="BZ1566">
        <v>0.68</v>
      </c>
      <c r="CA1566">
        <v>38.418703749999999</v>
      </c>
    </row>
    <row r="1567" spans="40:79" x14ac:dyDescent="0.25">
      <c r="AN1567" t="str">
        <v>Mauritius</v>
      </c>
      <c r="AO1567" s="7">
        <v>73.900000000000006</v>
      </c>
      <c r="AP1567" s="7">
        <v>67.329099679091811</v>
      </c>
      <c r="AQ1567" s="7">
        <v>6.5709003209081942</v>
      </c>
      <c r="AR1567" s="7">
        <v>9.4088940287326089E-4</v>
      </c>
      <c r="AS1567" s="7">
        <v>1.0722078744444148</v>
      </c>
      <c r="AT1567" s="7">
        <v>2.1653862418498482E-4</v>
      </c>
      <c r="AU1567" s="7">
        <v>0.18061120461767846</v>
      </c>
      <c r="AV1567" s="7">
        <v>0.31849187282845337</v>
      </c>
      <c r="AW1567" s="7">
        <v>1.0354747097077817</v>
      </c>
      <c r="AX1567" s="7">
        <v>6.5770886339055945</v>
      </c>
      <c r="AY1567" s="7" t="e">
        <v>#N/A</v>
      </c>
      <c r="AZ1567" s="7">
        <v>67.329099679091811</v>
      </c>
      <c r="BA1567" s="7">
        <v>6.5709003209081942</v>
      </c>
      <c r="BU1567" t="b">
        <v>1</v>
      </c>
      <c r="BW1567">
        <v>1</v>
      </c>
      <c r="BX1567">
        <v>1</v>
      </c>
      <c r="BY1567">
        <v>265</v>
      </c>
      <c r="BZ1567">
        <v>0.72</v>
      </c>
      <c r="CA1567">
        <v>33.747861980000003</v>
      </c>
    </row>
    <row r="1568" spans="40:79" x14ac:dyDescent="0.25">
      <c r="AN1568" t="str">
        <v>Mauritius</v>
      </c>
      <c r="AO1568" s="7">
        <v>73.599999999999994</v>
      </c>
      <c r="AP1568" s="7">
        <v>68.295072752379753</v>
      </c>
      <c r="AQ1568" s="7">
        <v>5.3049272476202418</v>
      </c>
      <c r="AR1568" s="7">
        <v>5.0184383315273059E-4</v>
      </c>
      <c r="AS1568" s="7">
        <v>0.86544234185735502</v>
      </c>
      <c r="AT1568" s="7">
        <v>7.5212992567928237E-5</v>
      </c>
      <c r="AU1568" s="7">
        <v>0.18061120461767846</v>
      </c>
      <c r="AV1568" s="7">
        <v>0.318902393027794</v>
      </c>
      <c r="AW1568" s="7">
        <v>0.93029153594846548</v>
      </c>
      <c r="AX1568" s="7">
        <v>5.3075908293468474</v>
      </c>
      <c r="AY1568" s="7" t="e">
        <v>#N/A</v>
      </c>
      <c r="AZ1568" s="7">
        <v>68.295072752379753</v>
      </c>
      <c r="BA1568" s="7">
        <v>5.3049272476202418</v>
      </c>
      <c r="BU1568" t="b">
        <v>1</v>
      </c>
      <c r="BW1568">
        <v>1</v>
      </c>
      <c r="BX1568">
        <v>1</v>
      </c>
      <c r="BY1568">
        <v>267</v>
      </c>
      <c r="BZ1568">
        <v>0.81</v>
      </c>
      <c r="CA1568">
        <v>23.727963280000001</v>
      </c>
    </row>
    <row r="1569" spans="40:79" x14ac:dyDescent="0.25">
      <c r="AN1569" t="str">
        <v>Mauritius</v>
      </c>
      <c r="AO1569" s="7">
        <v>73.3</v>
      </c>
      <c r="AP1569" s="7">
        <v>67.482660508081111</v>
      </c>
      <c r="AQ1569" s="7">
        <v>5.8173394919188866</v>
      </c>
      <c r="AR1569" s="7">
        <v>4.7931999991799408E-4</v>
      </c>
      <c r="AS1569" s="7">
        <v>0.94902624519221757</v>
      </c>
      <c r="AT1569" s="7">
        <v>8.6381393954368082E-5</v>
      </c>
      <c r="AU1569" s="7">
        <v>0.18061120461767846</v>
      </c>
      <c r="AV1569" s="7">
        <v>0.32091750720352458</v>
      </c>
      <c r="AW1569" s="7">
        <v>0.9741797807346535</v>
      </c>
      <c r="AX1569" s="7">
        <v>5.8201291962447534</v>
      </c>
      <c r="AY1569" s="7" t="e">
        <v>#N/A</v>
      </c>
      <c r="AZ1569" s="7">
        <v>67.482660508081111</v>
      </c>
      <c r="BA1569" s="7">
        <v>5.8173394919188866</v>
      </c>
      <c r="BU1569" t="b">
        <v>1</v>
      </c>
      <c r="BW1569">
        <v>1</v>
      </c>
      <c r="BX1569">
        <v>1</v>
      </c>
      <c r="BY1569">
        <v>268</v>
      </c>
      <c r="BZ1569">
        <v>0.93</v>
      </c>
      <c r="CA1569">
        <v>37.128947869999998</v>
      </c>
    </row>
    <row r="1570" spans="40:79" x14ac:dyDescent="0.25">
      <c r="AN1570" t="str">
        <v>Mauritius</v>
      </c>
      <c r="AO1570" s="7">
        <v>72.8</v>
      </c>
      <c r="AP1570" s="7">
        <v>67.685062457263712</v>
      </c>
      <c r="AQ1570" s="7">
        <v>5.1149375427362855</v>
      </c>
      <c r="AR1570" s="7">
        <v>4.757055432115693E-4</v>
      </c>
      <c r="AS1570" s="7">
        <v>0.83443663559087167</v>
      </c>
      <c r="AT1570" s="7">
        <v>6.6276807392495364E-5</v>
      </c>
      <c r="AU1570" s="7">
        <v>0.18061120461767846</v>
      </c>
      <c r="AV1570" s="7">
        <v>0.32197641731315879</v>
      </c>
      <c r="AW1570" s="7">
        <v>0.91347503282294018</v>
      </c>
      <c r="AX1570" s="7">
        <v>5.1173719049181301</v>
      </c>
      <c r="AY1570" s="7" t="e">
        <v>#N/A</v>
      </c>
      <c r="AZ1570" s="7">
        <v>67.685062457263712</v>
      </c>
      <c r="BA1570" s="7">
        <v>5.1149375427362855</v>
      </c>
      <c r="BU1570" t="b">
        <v>1</v>
      </c>
      <c r="BW1570">
        <v>1</v>
      </c>
      <c r="BX1570">
        <v>1</v>
      </c>
      <c r="BY1570">
        <v>271</v>
      </c>
      <c r="BZ1570">
        <v>0.9</v>
      </c>
      <c r="CA1570">
        <v>47.526213800000001</v>
      </c>
    </row>
    <row r="1571" spans="40:79" x14ac:dyDescent="0.25">
      <c r="AN1571" t="str">
        <v>Mauritius</v>
      </c>
      <c r="AO1571" s="7">
        <v>72.7</v>
      </c>
      <c r="AP1571" s="7">
        <v>67.179814138715884</v>
      </c>
      <c r="AQ1571" s="7">
        <v>5.5201858612841193</v>
      </c>
      <c r="AR1571" s="7">
        <v>4.9864866834121806E-4</v>
      </c>
      <c r="AS1571" s="7">
        <v>0.90055805106706377</v>
      </c>
      <c r="AT1571" s="7">
        <v>8.0921644511210345E-5</v>
      </c>
      <c r="AU1571" s="7">
        <v>0.18061120461767846</v>
      </c>
      <c r="AV1571" s="7">
        <v>0.32252774586621485</v>
      </c>
      <c r="AW1571" s="7">
        <v>0.94897737120916836</v>
      </c>
      <c r="AX1571" s="7">
        <v>5.522939867894574</v>
      </c>
      <c r="AY1571" s="7" t="e">
        <v>#N/A</v>
      </c>
      <c r="AZ1571" s="7">
        <v>67.179814138715884</v>
      </c>
      <c r="BA1571" s="7">
        <v>5.5201858612841193</v>
      </c>
      <c r="BU1571" t="b">
        <v>1</v>
      </c>
      <c r="BW1571">
        <v>1</v>
      </c>
      <c r="BX1571">
        <v>1</v>
      </c>
      <c r="BY1571">
        <v>276</v>
      </c>
      <c r="BZ1571">
        <v>1.05</v>
      </c>
      <c r="CA1571">
        <v>42.563315850000002</v>
      </c>
    </row>
    <row r="1572" spans="40:79" x14ac:dyDescent="0.25">
      <c r="AN1572" t="str">
        <v>Mauritius</v>
      </c>
      <c r="AO1572" s="7">
        <v>72.900000000000006</v>
      </c>
      <c r="AP1572" s="7">
        <v>68.036234695333405</v>
      </c>
      <c r="AQ1572" s="7">
        <v>4.8637653046666003</v>
      </c>
      <c r="AR1572" s="7">
        <v>4.6359384794933064E-4</v>
      </c>
      <c r="AS1572" s="7">
        <v>0.79345629033880161</v>
      </c>
      <c r="AT1572" s="7">
        <v>5.8400297253031471E-5</v>
      </c>
      <c r="AU1572" s="7">
        <v>0.18061120461767846</v>
      </c>
      <c r="AV1572" s="7">
        <v>0.324351251809959</v>
      </c>
      <c r="AW1572" s="7">
        <v>0.8907616349724552</v>
      </c>
      <c r="AX1572" s="7">
        <v>4.8660211621413607</v>
      </c>
      <c r="AY1572" s="7" t="e">
        <v>#N/A</v>
      </c>
      <c r="AZ1572" s="7">
        <v>68.036234695333405</v>
      </c>
      <c r="BA1572" s="7">
        <v>4.8637653046666003</v>
      </c>
      <c r="BU1572" t="b">
        <v>1</v>
      </c>
      <c r="BW1572">
        <v>1</v>
      </c>
      <c r="BX1572">
        <v>1</v>
      </c>
      <c r="BY1572">
        <v>283</v>
      </c>
      <c r="BZ1572">
        <v>1.1599999999999999</v>
      </c>
      <c r="CA1572">
        <v>35.661250559999999</v>
      </c>
    </row>
    <row r="1573" spans="40:79" x14ac:dyDescent="0.25">
      <c r="AN1573" t="str">
        <v>Mauritius</v>
      </c>
      <c r="AO1573" s="7">
        <v>71.8</v>
      </c>
      <c r="AP1573" s="7">
        <v>67.995135296054798</v>
      </c>
      <c r="AQ1573" s="7">
        <v>3.8048647039451993</v>
      </c>
      <c r="AR1573" s="7">
        <v>4.5552313007794472E-4</v>
      </c>
      <c r="AS1573" s="7">
        <v>0.62070874226525985</v>
      </c>
      <c r="AT1573" s="7">
        <v>3.5116726911810347E-5</v>
      </c>
      <c r="AU1573" s="7">
        <v>0.18061120461767846</v>
      </c>
      <c r="AV1573" s="7">
        <v>0.32482547439652337</v>
      </c>
      <c r="AW1573" s="7">
        <v>0.7878507106459065</v>
      </c>
      <c r="AX1573" s="7">
        <v>3.8065986976989254</v>
      </c>
      <c r="AY1573" s="7" t="e">
        <v>#N/A</v>
      </c>
      <c r="AZ1573" s="7">
        <v>67.995135296054798</v>
      </c>
      <c r="BA1573" s="7">
        <v>3.8048647039451993</v>
      </c>
      <c r="BU1573" t="b">
        <v>0</v>
      </c>
      <c r="BW1573">
        <v>1</v>
      </c>
      <c r="BX1573">
        <v>1</v>
      </c>
      <c r="BY1573">
        <v>365</v>
      </c>
      <c r="BZ1573">
        <v>0</v>
      </c>
      <c r="CA1573">
        <v>0</v>
      </c>
    </row>
    <row r="1574" spans="40:79" x14ac:dyDescent="0.25">
      <c r="AN1574" t="str">
        <v>Mauritius</v>
      </c>
      <c r="AO1574" s="7">
        <v>72.099999999999994</v>
      </c>
      <c r="AP1574" s="7">
        <v>67.927759438492146</v>
      </c>
      <c r="AQ1574" s="7">
        <v>4.1722405615078486</v>
      </c>
      <c r="AR1574" s="7">
        <v>4.57324870840819E-4</v>
      </c>
      <c r="AS1574" s="7">
        <v>0.68064142274714745</v>
      </c>
      <c r="AT1574" s="7">
        <v>4.2392616976647564E-5</v>
      </c>
      <c r="AU1574" s="7">
        <v>0.18061120461767846</v>
      </c>
      <c r="AV1574" s="7">
        <v>0.32519058341701346</v>
      </c>
      <c r="AW1574" s="7">
        <v>0.82500995312005021</v>
      </c>
      <c r="AX1574" s="7">
        <v>4.174149503890586</v>
      </c>
      <c r="AY1574" s="7" t="e">
        <v>#N/A</v>
      </c>
      <c r="AZ1574" s="7">
        <v>67.927759438492146</v>
      </c>
      <c r="BA1574" s="7">
        <v>4.1722405615078486</v>
      </c>
      <c r="BU1574" t="b">
        <v>1</v>
      </c>
      <c r="BW1574">
        <v>1</v>
      </c>
      <c r="BX1574">
        <v>1</v>
      </c>
      <c r="BY1574">
        <v>377</v>
      </c>
      <c r="BZ1574">
        <v>0.01</v>
      </c>
      <c r="CA1574">
        <v>59.487448929999999</v>
      </c>
    </row>
    <row r="1575" spans="40:79" x14ac:dyDescent="0.25">
      <c r="AN1575" t="str">
        <v>Mauritius</v>
      </c>
      <c r="AO1575" s="7">
        <v>71.900000000000006</v>
      </c>
      <c r="AP1575" s="7">
        <v>68.028864874337089</v>
      </c>
      <c r="AQ1575" s="7">
        <v>3.8711351256629172</v>
      </c>
      <c r="AR1575" s="7">
        <v>4.6612167565010575E-4</v>
      </c>
      <c r="AS1575" s="7">
        <v>0.63152315291153827</v>
      </c>
      <c r="AT1575" s="7">
        <v>3.71972069135176E-5</v>
      </c>
      <c r="AU1575" s="7">
        <v>0.18061120461767846</v>
      </c>
      <c r="AV1575" s="7">
        <v>0.32632095746296286</v>
      </c>
      <c r="AW1575" s="7">
        <v>0.79468431022107033</v>
      </c>
      <c r="AX1575" s="7">
        <v>3.872940387125857</v>
      </c>
      <c r="AY1575" s="7" t="e">
        <v>#N/A</v>
      </c>
      <c r="AZ1575" s="7">
        <v>68.028864874337089</v>
      </c>
      <c r="BA1575" s="7">
        <v>3.8711351256629172</v>
      </c>
      <c r="BU1575" t="b">
        <v>1</v>
      </c>
      <c r="BW1575">
        <v>1</v>
      </c>
      <c r="BX1575">
        <v>1</v>
      </c>
      <c r="BY1575">
        <v>394</v>
      </c>
      <c r="BZ1575">
        <v>0.01</v>
      </c>
      <c r="CA1575">
        <v>55.831076250000002</v>
      </c>
    </row>
    <row r="1576" spans="40:79" x14ac:dyDescent="0.25">
      <c r="AN1576" t="str">
        <v>Mauritius</v>
      </c>
      <c r="AO1576" s="7">
        <v>71.5</v>
      </c>
      <c r="AP1576" s="7">
        <v>67.670600274017673</v>
      </c>
      <c r="AQ1576" s="7">
        <v>3.8293997259823271</v>
      </c>
      <c r="AR1576" s="7">
        <v>4.5797631995328736E-4</v>
      </c>
      <c r="AS1576" s="7">
        <v>0.62471204349520404</v>
      </c>
      <c r="AT1576" s="7">
        <v>3.5762816799469282E-5</v>
      </c>
      <c r="AU1576" s="7">
        <v>0.18061120461767846</v>
      </c>
      <c r="AV1576" s="7">
        <v>0.32644210422254571</v>
      </c>
      <c r="AW1576" s="7">
        <v>0.7903872743757987</v>
      </c>
      <c r="AX1576" s="7">
        <v>3.8311543039316147</v>
      </c>
      <c r="AY1576" s="7" t="e">
        <v>#N/A</v>
      </c>
      <c r="AZ1576" s="7">
        <v>67.670600274017673</v>
      </c>
      <c r="BA1576" s="7">
        <v>3.8293997259823271</v>
      </c>
      <c r="BU1576" t="b">
        <v>1</v>
      </c>
      <c r="BW1576">
        <v>1</v>
      </c>
      <c r="BX1576">
        <v>1</v>
      </c>
      <c r="BY1576">
        <v>42</v>
      </c>
      <c r="BZ1576">
        <v>0.01</v>
      </c>
      <c r="CA1576">
        <v>82.768659220000004</v>
      </c>
    </row>
    <row r="1577" spans="40:79" x14ac:dyDescent="0.25">
      <c r="AN1577" t="str">
        <v>Mauritius</v>
      </c>
      <c r="AO1577" s="7">
        <v>71.5</v>
      </c>
      <c r="AP1577" s="7">
        <v>67.448294091699651</v>
      </c>
      <c r="AQ1577" s="7">
        <v>4.0517059083003488</v>
      </c>
      <c r="AR1577" s="7">
        <v>4.5900567756077898E-4</v>
      </c>
      <c r="AS1577" s="7">
        <v>0.66097847236187646</v>
      </c>
      <c r="AT1577" s="7">
        <v>4.0125649254606769E-5</v>
      </c>
      <c r="AU1577" s="7">
        <v>0.18061120461767846</v>
      </c>
      <c r="AV1577" s="7">
        <v>0.32662963130800354</v>
      </c>
      <c r="AW1577" s="7">
        <v>0.81300582553993817</v>
      </c>
      <c r="AX1577" s="7">
        <v>4.0535665183466403</v>
      </c>
      <c r="AY1577" s="7" t="e">
        <v>#N/A</v>
      </c>
      <c r="AZ1577" s="7">
        <v>67.448294091699651</v>
      </c>
      <c r="BA1577" s="7">
        <v>4.0517059083003488</v>
      </c>
      <c r="BU1577" t="b">
        <v>1</v>
      </c>
      <c r="BW1577">
        <v>1</v>
      </c>
      <c r="BX1577">
        <v>1</v>
      </c>
      <c r="BY1577">
        <v>441</v>
      </c>
      <c r="BZ1577">
        <v>1.23</v>
      </c>
      <c r="CA1577">
        <v>13.77617463</v>
      </c>
    </row>
    <row r="1578" spans="40:79" x14ac:dyDescent="0.25">
      <c r="AN1578" t="str">
        <v>Mauritius</v>
      </c>
      <c r="AO1578" s="7">
        <v>71.5</v>
      </c>
      <c r="AP1578" s="7">
        <v>67.4449572975264</v>
      </c>
      <c r="AQ1578" s="7">
        <v>4.0550427024735995</v>
      </c>
      <c r="AR1578" s="7">
        <v>4.8457331485519256E-4</v>
      </c>
      <c r="AS1578" s="7">
        <v>0.66153128393691718</v>
      </c>
      <c r="AT1578" s="7">
        <v>4.2432709301236218E-5</v>
      </c>
      <c r="AU1578" s="7">
        <v>0.18061120461767846</v>
      </c>
      <c r="AV1578" s="7">
        <v>0.32800215758195123</v>
      </c>
      <c r="AW1578" s="7">
        <v>0.8133457345661298</v>
      </c>
      <c r="AX1578" s="7">
        <v>4.0570086205892748</v>
      </c>
      <c r="AY1578" s="7" t="e">
        <v>#N/A</v>
      </c>
      <c r="AZ1578" s="7">
        <v>67.4449572975264</v>
      </c>
      <c r="BA1578" s="7">
        <v>4.0550427024735995</v>
      </c>
      <c r="BU1578" t="b">
        <v>1</v>
      </c>
      <c r="BW1578">
        <v>1</v>
      </c>
      <c r="BX1578">
        <v>1</v>
      </c>
      <c r="BY1578">
        <v>462</v>
      </c>
      <c r="BZ1578">
        <v>1.08</v>
      </c>
      <c r="CA1578">
        <v>9.7280052969999993</v>
      </c>
    </row>
    <row r="1579" spans="40:79" x14ac:dyDescent="0.25">
      <c r="AN1579" t="str">
        <v>Mauritius</v>
      </c>
      <c r="AO1579" s="7">
        <v>71</v>
      </c>
      <c r="AP1579" s="7">
        <v>67.690468066167824</v>
      </c>
      <c r="AQ1579" s="7">
        <v>3.3095319338321758</v>
      </c>
      <c r="AR1579" s="7">
        <v>4.8790573520108064E-4</v>
      </c>
      <c r="AS1579" s="7">
        <v>0.53991109829557771</v>
      </c>
      <c r="AT1579" s="7">
        <v>2.845917950434551E-5</v>
      </c>
      <c r="AU1579" s="7">
        <v>0.18061120461767846</v>
      </c>
      <c r="AV1579" s="7">
        <v>0.32898289753325061</v>
      </c>
      <c r="AW1579" s="7">
        <v>0.73478643039700842</v>
      </c>
      <c r="AX1579" s="7">
        <v>3.3111474616688206</v>
      </c>
      <c r="AY1579" s="7" t="e">
        <v>#N/A</v>
      </c>
      <c r="AZ1579" s="7">
        <v>67.690468066167824</v>
      </c>
      <c r="BA1579" s="7">
        <v>3.3095319338321758</v>
      </c>
      <c r="BU1579" t="b">
        <v>1</v>
      </c>
      <c r="BW1579">
        <v>1</v>
      </c>
      <c r="BX1579">
        <v>1</v>
      </c>
      <c r="BY1579">
        <v>491</v>
      </c>
      <c r="BZ1579">
        <v>1.1599999999999999</v>
      </c>
      <c r="CA1579">
        <v>7.9150712480000003</v>
      </c>
    </row>
    <row r="1580" spans="40:79" x14ac:dyDescent="0.25">
      <c r="AN1580" t="str">
        <v>Mexico</v>
      </c>
      <c r="AO1580" s="7">
        <v>76.599999999999994</v>
      </c>
      <c r="AP1580" s="7">
        <v>70.276020439168107</v>
      </c>
      <c r="AQ1580" s="7">
        <v>6.3239795608318872</v>
      </c>
      <c r="AR1580" s="7">
        <v>6.6102199940708999E-4</v>
      </c>
      <c r="AS1580" s="7">
        <v>1.0317720282444736</v>
      </c>
      <c r="AT1580" s="7">
        <v>1.4083175191046326E-4</v>
      </c>
      <c r="AU1580" s="7">
        <v>0.18061120461767846</v>
      </c>
      <c r="AV1580" s="7">
        <v>0.32910393772866714</v>
      </c>
      <c r="AW1580" s="7">
        <v>1.0157617969999038</v>
      </c>
      <c r="AX1580" s="7">
        <v>6.3281626155365824</v>
      </c>
      <c r="AY1580" s="7" t="e">
        <v>#N/A</v>
      </c>
      <c r="AZ1580" s="7">
        <v>70.276020439168107</v>
      </c>
      <c r="BA1580" s="7">
        <v>6.3239795608318872</v>
      </c>
      <c r="BU1580" t="b">
        <v>1</v>
      </c>
      <c r="BW1580">
        <v>1</v>
      </c>
      <c r="BX1580">
        <v>1</v>
      </c>
      <c r="BY1580">
        <v>525</v>
      </c>
      <c r="BZ1580">
        <v>1.27</v>
      </c>
      <c r="CA1580">
        <v>74.344829989999994</v>
      </c>
    </row>
    <row r="1581" spans="40:79" x14ac:dyDescent="0.25">
      <c r="AN1581" t="str">
        <v>Mexico</v>
      </c>
      <c r="AO1581" s="7">
        <v>76.599999999999994</v>
      </c>
      <c r="AP1581" s="7">
        <v>75.131347206120012</v>
      </c>
      <c r="AQ1581" s="7">
        <v>1.4686527938799827</v>
      </c>
      <c r="AR1581" s="7">
        <v>1.3350474478955451E-3</v>
      </c>
      <c r="AS1581" s="7">
        <v>0.23969497911566678</v>
      </c>
      <c r="AT1581" s="7">
        <v>1.5361186488628753E-5</v>
      </c>
      <c r="AU1581" s="7">
        <v>0.18061120461767846</v>
      </c>
      <c r="AV1581" s="7">
        <v>0.32984123809037103</v>
      </c>
      <c r="AW1581" s="7">
        <v>0.48958653894451265</v>
      </c>
      <c r="AX1581" s="7">
        <v>1.4706161361994499</v>
      </c>
      <c r="AY1581" s="7" t="e">
        <v>#N/A</v>
      </c>
      <c r="AZ1581" s="7">
        <v>75.131347206120012</v>
      </c>
      <c r="BA1581" s="7">
        <v>1.4686527938799827</v>
      </c>
      <c r="BU1581" t="b">
        <v>1</v>
      </c>
      <c r="BW1581">
        <v>1</v>
      </c>
      <c r="BX1581">
        <v>1</v>
      </c>
      <c r="BY1581">
        <v>559</v>
      </c>
      <c r="BZ1581">
        <v>1.18</v>
      </c>
      <c r="CA1581">
        <v>4.269511381</v>
      </c>
    </row>
    <row r="1582" spans="40:79" x14ac:dyDescent="0.25">
      <c r="AN1582" t="str">
        <v>Mexico</v>
      </c>
      <c r="AO1582" s="7">
        <v>76.3</v>
      </c>
      <c r="AP1582" s="7">
        <v>70.209169710079323</v>
      </c>
      <c r="AQ1582" s="7">
        <v>6.0908302899206745</v>
      </c>
      <c r="AR1582" s="7">
        <v>6.6668372363410484E-4</v>
      </c>
      <c r="AS1582" s="7">
        <v>0.99373599541873125</v>
      </c>
      <c r="AT1582" s="7">
        <v>1.3175937443185836E-4</v>
      </c>
      <c r="AU1582" s="7">
        <v>0.18061120461767846</v>
      </c>
      <c r="AV1582" s="7">
        <v>0.3298421014024206</v>
      </c>
      <c r="AW1582" s="7">
        <v>0.99686307756819403</v>
      </c>
      <c r="AX1582" s="7">
        <v>6.0948936563186225</v>
      </c>
      <c r="AY1582" s="7" t="e">
        <v>#N/A</v>
      </c>
      <c r="AZ1582" s="7">
        <v>70.209169710079323</v>
      </c>
      <c r="BA1582" s="7">
        <v>6.0908302899206745</v>
      </c>
      <c r="BU1582" t="b">
        <v>1</v>
      </c>
      <c r="BW1582">
        <v>1</v>
      </c>
      <c r="BX1582">
        <v>1</v>
      </c>
      <c r="BY1582">
        <v>587</v>
      </c>
      <c r="BZ1582">
        <v>1.18</v>
      </c>
      <c r="CA1582">
        <v>6.8470337849999998</v>
      </c>
    </row>
    <row r="1583" spans="40:79" x14ac:dyDescent="0.25">
      <c r="AN1583" t="str">
        <v>Mexico</v>
      </c>
      <c r="AO1583" s="7">
        <v>76.099999999999994</v>
      </c>
      <c r="AP1583" s="7">
        <v>70.781431542441211</v>
      </c>
      <c r="AQ1583" s="7">
        <v>5.3185684575587828</v>
      </c>
      <c r="AR1583" s="7">
        <v>6.8125731895204002E-4</v>
      </c>
      <c r="AS1583" s="7">
        <v>0.86774564508948637</v>
      </c>
      <c r="AT1583" s="7">
        <v>1.026649096775885E-4</v>
      </c>
      <c r="AU1583" s="7">
        <v>0.18061120461767846</v>
      </c>
      <c r="AV1583" s="7">
        <v>0.33158180272795501</v>
      </c>
      <c r="AW1583" s="7">
        <v>0.93152866036933424</v>
      </c>
      <c r="AX1583" s="7">
        <v>5.322194241338579</v>
      </c>
      <c r="AY1583" s="7" t="e">
        <v>#N/A</v>
      </c>
      <c r="AZ1583" s="7">
        <v>70.781431542441211</v>
      </c>
      <c r="BA1583" s="7">
        <v>5.3185684575587828</v>
      </c>
      <c r="BU1583" t="b">
        <v>1</v>
      </c>
      <c r="BW1583">
        <v>1</v>
      </c>
      <c r="BX1583">
        <v>1</v>
      </c>
      <c r="BY1583">
        <v>66</v>
      </c>
      <c r="BZ1583">
        <v>1.04</v>
      </c>
      <c r="CA1583">
        <v>5.6706401020000001</v>
      </c>
    </row>
    <row r="1584" spans="40:79" x14ac:dyDescent="0.25">
      <c r="AN1584" t="str">
        <v>Mexico</v>
      </c>
      <c r="AO1584" s="7">
        <v>75.599999999999994</v>
      </c>
      <c r="AP1584" s="7">
        <v>70.563059661047703</v>
      </c>
      <c r="AQ1584" s="7">
        <v>5.0369403389522915</v>
      </c>
      <c r="AR1584" s="7">
        <v>6.5256034698982885E-4</v>
      </c>
      <c r="AS1584" s="7">
        <v>0.82178509556805579</v>
      </c>
      <c r="AT1584" s="7">
        <v>8.8196366287249752E-5</v>
      </c>
      <c r="AU1584" s="7">
        <v>0.19740571864247181</v>
      </c>
      <c r="AV1584" s="7">
        <v>0.33217744562392715</v>
      </c>
      <c r="AW1584" s="7">
        <v>0.90652363210677289</v>
      </c>
      <c r="AX1584" s="7">
        <v>5.0402293927937611</v>
      </c>
      <c r="AY1584" s="7" t="e">
        <v>#N/A</v>
      </c>
      <c r="AZ1584" s="7">
        <v>70.563059661047703</v>
      </c>
      <c r="BA1584" s="7">
        <v>5.0369403389522915</v>
      </c>
      <c r="BU1584" t="b">
        <v>1</v>
      </c>
      <c r="BW1584">
        <v>1</v>
      </c>
      <c r="BX1584">
        <v>1</v>
      </c>
      <c r="BY1584">
        <v>615</v>
      </c>
      <c r="BZ1584">
        <v>1.1100000000000001</v>
      </c>
      <c r="CA1584">
        <v>58.135833429999998</v>
      </c>
    </row>
    <row r="1585" spans="40:79" x14ac:dyDescent="0.25">
      <c r="AN1585" t="str">
        <v>Mexico</v>
      </c>
      <c r="AO1585" s="7">
        <v>75.7</v>
      </c>
      <c r="AP1585" s="7">
        <v>75.548288192103399</v>
      </c>
      <c r="AQ1585" s="7">
        <v>0.15171180789660355</v>
      </c>
      <c r="AR1585" s="7">
        <v>1.2924903676654459E-3</v>
      </c>
      <c r="AS1585" s="7">
        <v>2.4759959591899961E-2</v>
      </c>
      <c r="AT1585" s="7">
        <v>1.5867878210566465E-7</v>
      </c>
      <c r="AU1585" s="7">
        <v>0.19740571864247181</v>
      </c>
      <c r="AV1585" s="7">
        <v>0.33230115184532621</v>
      </c>
      <c r="AW1585" s="7">
        <v>0.15735297770267953</v>
      </c>
      <c r="AX1585" s="7">
        <v>0.15190814771429417</v>
      </c>
      <c r="AY1585" s="7" t="e">
        <v>#N/A</v>
      </c>
      <c r="AZ1585" s="7">
        <v>75.548288192103399</v>
      </c>
      <c r="BA1585" s="7">
        <v>0.15171180789660355</v>
      </c>
      <c r="BU1585" t="b">
        <v>1</v>
      </c>
      <c r="BW1585">
        <v>1</v>
      </c>
      <c r="BX1585">
        <v>1</v>
      </c>
      <c r="BY1585">
        <v>613</v>
      </c>
      <c r="BZ1585">
        <v>1.08</v>
      </c>
      <c r="CA1585">
        <v>4.3753160940000004</v>
      </c>
    </row>
    <row r="1586" spans="40:79" x14ac:dyDescent="0.25">
      <c r="AN1586" t="str">
        <v>Mexico</v>
      </c>
      <c r="AO1586" s="7">
        <v>75.599999999999994</v>
      </c>
      <c r="AP1586" s="7">
        <v>70.08704001266392</v>
      </c>
      <c r="AQ1586" s="7">
        <v>5.5129599873360746</v>
      </c>
      <c r="AR1586" s="7">
        <v>6.5897188467037965E-4</v>
      </c>
      <c r="AS1586" s="7">
        <v>0.89945136896065403</v>
      </c>
      <c r="AT1586" s="7">
        <v>1.066936414213587E-4</v>
      </c>
      <c r="AU1586" s="7">
        <v>0.19740571864247181</v>
      </c>
      <c r="AV1586" s="7">
        <v>0.33350592969439186</v>
      </c>
      <c r="AW1586" s="7">
        <v>0.94839410002416924</v>
      </c>
      <c r="AX1586" s="7">
        <v>5.5165952685171327</v>
      </c>
      <c r="AY1586" s="7" t="e">
        <v>#N/A</v>
      </c>
      <c r="AZ1586" s="7">
        <v>70.08704001266392</v>
      </c>
      <c r="BA1586" s="7">
        <v>5.5129599873360746</v>
      </c>
      <c r="BU1586" t="b">
        <v>1</v>
      </c>
      <c r="BW1586">
        <v>1</v>
      </c>
      <c r="BX1586">
        <v>1</v>
      </c>
      <c r="BY1586">
        <v>67</v>
      </c>
      <c r="BZ1586">
        <v>1.1000000000000001</v>
      </c>
      <c r="CA1586">
        <v>3.8853947419999999</v>
      </c>
    </row>
    <row r="1587" spans="40:79" x14ac:dyDescent="0.25">
      <c r="AN1587" t="str">
        <v>Mexico</v>
      </c>
      <c r="AO1587" s="7">
        <v>76</v>
      </c>
      <c r="AP1587" s="7">
        <v>70.227601754165491</v>
      </c>
      <c r="AQ1587" s="7">
        <v>5.7723982458345091</v>
      </c>
      <c r="AR1587" s="7">
        <v>6.7516703923089659E-4</v>
      </c>
      <c r="AS1587" s="7">
        <v>0.94178691431020101</v>
      </c>
      <c r="AT1587" s="7">
        <v>1.1985050053283482E-4</v>
      </c>
      <c r="AU1587" s="7">
        <v>0.19740571864247181</v>
      </c>
      <c r="AV1587" s="7">
        <v>0.33375656511222163</v>
      </c>
      <c r="AW1587" s="7">
        <v>0.97045706464026582</v>
      </c>
      <c r="AX1587" s="7">
        <v>5.7762982119960169</v>
      </c>
      <c r="AY1587" s="7" t="e">
        <v>#N/A</v>
      </c>
      <c r="AZ1587" s="7">
        <v>70.227601754165491</v>
      </c>
      <c r="BA1587" s="7">
        <v>5.7723982458345091</v>
      </c>
      <c r="BU1587" t="b">
        <v>1</v>
      </c>
      <c r="BW1587">
        <v>1</v>
      </c>
      <c r="BX1587">
        <v>1</v>
      </c>
      <c r="BY1587">
        <v>599</v>
      </c>
      <c r="BZ1587">
        <v>1.1499999999999999</v>
      </c>
      <c r="CA1587">
        <v>12.79760626</v>
      </c>
    </row>
    <row r="1588" spans="40:79" x14ac:dyDescent="0.25">
      <c r="AN1588" t="str">
        <v>Mexico</v>
      </c>
      <c r="AO1588" s="7">
        <v>75.8</v>
      </c>
      <c r="AP1588" s="7">
        <v>70.581752182145152</v>
      </c>
      <c r="AQ1588" s="7">
        <v>5.218247817854845</v>
      </c>
      <c r="AR1588" s="7">
        <v>6.4134520935110024E-4</v>
      </c>
      <c r="AS1588" s="7">
        <v>0.85136093159886894</v>
      </c>
      <c r="AT1588" s="7">
        <v>9.3031046505593943E-5</v>
      </c>
      <c r="AU1588" s="7">
        <v>0.19740571864247181</v>
      </c>
      <c r="AV1588" s="7">
        <v>0.33404529568149899</v>
      </c>
      <c r="AW1588" s="7">
        <v>0.92269221932281886</v>
      </c>
      <c r="AX1588" s="7">
        <v>5.2215966638603755</v>
      </c>
      <c r="AY1588" s="7" t="e">
        <v>#N/A</v>
      </c>
      <c r="AZ1588" s="7">
        <v>70.581752182145152</v>
      </c>
      <c r="BA1588" s="7">
        <v>5.218247817854845</v>
      </c>
      <c r="BU1588" t="b">
        <v>1</v>
      </c>
      <c r="BW1588">
        <v>1</v>
      </c>
      <c r="BX1588">
        <v>1</v>
      </c>
      <c r="BY1588">
        <v>588</v>
      </c>
      <c r="BZ1588">
        <v>1.18</v>
      </c>
      <c r="CA1588">
        <v>13.76270195</v>
      </c>
    </row>
    <row r="1589" spans="40:79" x14ac:dyDescent="0.25">
      <c r="AN1589" t="str">
        <v>Mexico</v>
      </c>
      <c r="AO1589" s="7">
        <v>75.3</v>
      </c>
      <c r="AP1589" s="7">
        <v>70.48043707874541</v>
      </c>
      <c r="AQ1589" s="7">
        <v>4.8195629212545867</v>
      </c>
      <c r="AR1589" s="7">
        <v>6.2265000280292834E-4</v>
      </c>
      <c r="AS1589" s="7">
        <v>0.78630784560547951</v>
      </c>
      <c r="AT1589" s="7">
        <v>7.7042382680793845E-5</v>
      </c>
      <c r="AU1589" s="7">
        <v>0.19740571864247181</v>
      </c>
      <c r="AV1589" s="7">
        <v>0.33614049063806201</v>
      </c>
      <c r="AW1589" s="7">
        <v>0.88674001015262616</v>
      </c>
      <c r="AX1589" s="7">
        <v>4.8225656917961013</v>
      </c>
      <c r="AY1589" s="7" t="e">
        <v>#N/A</v>
      </c>
      <c r="AZ1589" s="7">
        <v>70.48043707874541</v>
      </c>
      <c r="BA1589" s="7">
        <v>4.8195629212545867</v>
      </c>
      <c r="BU1589" t="b">
        <v>0</v>
      </c>
      <c r="BW1589">
        <v>1</v>
      </c>
      <c r="BX1589">
        <v>1</v>
      </c>
      <c r="BY1589">
        <v>123</v>
      </c>
      <c r="BZ1589">
        <v>0</v>
      </c>
      <c r="CA1589">
        <v>0</v>
      </c>
    </row>
    <row r="1590" spans="40:79" x14ac:dyDescent="0.25">
      <c r="AN1590" t="str">
        <v>Mexico</v>
      </c>
      <c r="AO1590" s="7">
        <v>75.400000000000006</v>
      </c>
      <c r="AP1590" s="7">
        <v>70.510489023371946</v>
      </c>
      <c r="AQ1590" s="7">
        <v>4.8895109766280598</v>
      </c>
      <c r="AR1590" s="7">
        <v>6.1768503766098542E-4</v>
      </c>
      <c r="AS1590" s="7">
        <v>0.79771783348385805</v>
      </c>
      <c r="AT1590" s="7">
        <v>7.8661825233557688E-5</v>
      </c>
      <c r="AU1590" s="7">
        <v>0.19740571864247181</v>
      </c>
      <c r="AV1590" s="7">
        <v>0.33625135231170289</v>
      </c>
      <c r="AW1590" s="7">
        <v>0.89315050998354029</v>
      </c>
      <c r="AX1590" s="7">
        <v>4.8925330210714382</v>
      </c>
      <c r="AY1590" s="7" t="e">
        <v>#N/A</v>
      </c>
      <c r="AZ1590" s="7">
        <v>70.510489023371946</v>
      </c>
      <c r="BA1590" s="7">
        <v>4.8895109766280598</v>
      </c>
      <c r="BU1590" t="b">
        <v>1</v>
      </c>
      <c r="BW1590">
        <v>1</v>
      </c>
      <c r="BX1590">
        <v>1</v>
      </c>
      <c r="BY1590">
        <v>126</v>
      </c>
      <c r="BZ1590">
        <v>0.52</v>
      </c>
      <c r="CA1590">
        <v>721.36554320000005</v>
      </c>
    </row>
    <row r="1591" spans="40:79" x14ac:dyDescent="0.25">
      <c r="AN1591" t="str">
        <v>Mexico</v>
      </c>
      <c r="AO1591" s="7">
        <v>75</v>
      </c>
      <c r="AP1591" s="7">
        <v>70.284728611562784</v>
      </c>
      <c r="AQ1591" s="7">
        <v>4.7152713884372162</v>
      </c>
      <c r="AR1591" s="7">
        <v>5.9698202428764809E-4</v>
      </c>
      <c r="AS1591" s="7">
        <v>0.76928288617292828</v>
      </c>
      <c r="AT1591" s="7">
        <v>7.07005407400753E-5</v>
      </c>
      <c r="AU1591" s="7">
        <v>0.19740571864247181</v>
      </c>
      <c r="AV1591" s="7">
        <v>0.3380499240359725</v>
      </c>
      <c r="AW1591" s="7">
        <v>0.8770877300321378</v>
      </c>
      <c r="AX1591" s="7">
        <v>4.7180880021635145</v>
      </c>
      <c r="AY1591" s="7" t="e">
        <v>#N/A</v>
      </c>
      <c r="AZ1591" s="7">
        <v>70.284728611562784</v>
      </c>
      <c r="BA1591" s="7">
        <v>4.7152713884372162</v>
      </c>
      <c r="BU1591" t="b">
        <v>1</v>
      </c>
      <c r="BW1591">
        <v>1</v>
      </c>
      <c r="BX1591">
        <v>1</v>
      </c>
      <c r="BY1591">
        <v>128</v>
      </c>
      <c r="BZ1591">
        <v>0.53</v>
      </c>
      <c r="CA1591">
        <v>110.67797109999999</v>
      </c>
    </row>
    <row r="1592" spans="40:79" x14ac:dyDescent="0.25">
      <c r="AN1592" t="str">
        <v>Mexico</v>
      </c>
      <c r="AO1592" s="7">
        <v>75</v>
      </c>
      <c r="AP1592" s="7">
        <v>69.774001179637693</v>
      </c>
      <c r="AQ1592" s="7">
        <v>5.2259988203623067</v>
      </c>
      <c r="AR1592" s="7">
        <v>6.0750934216399115E-4</v>
      </c>
      <c r="AS1592" s="7">
        <v>0.85261107975009398</v>
      </c>
      <c r="AT1592" s="7">
        <v>8.8378946162028676E-5</v>
      </c>
      <c r="AU1592" s="7">
        <v>0.19740571864247181</v>
      </c>
      <c r="AV1592" s="7">
        <v>0.33821200874070451</v>
      </c>
      <c r="AW1592" s="7">
        <v>0.92336941672880524</v>
      </c>
      <c r="AX1592" s="7">
        <v>5.2291755933871054</v>
      </c>
      <c r="AY1592" s="7" t="e">
        <v>#N/A</v>
      </c>
      <c r="AZ1592" s="7">
        <v>69.774001179637693</v>
      </c>
      <c r="BA1592" s="7">
        <v>5.2259988203623067</v>
      </c>
      <c r="BU1592" t="b">
        <v>1</v>
      </c>
      <c r="BW1592">
        <v>1</v>
      </c>
      <c r="BX1592">
        <v>1</v>
      </c>
      <c r="BY1592">
        <v>129</v>
      </c>
      <c r="BZ1592">
        <v>0.53</v>
      </c>
      <c r="CA1592">
        <v>101.609245</v>
      </c>
    </row>
    <row r="1593" spans="40:79" x14ac:dyDescent="0.25">
      <c r="AN1593" t="str">
        <v>Mexico</v>
      </c>
      <c r="AO1593" s="7">
        <v>75</v>
      </c>
      <c r="AP1593" s="7">
        <v>69.853035615706915</v>
      </c>
      <c r="AQ1593" s="7">
        <v>5.146964384293085</v>
      </c>
      <c r="AR1593" s="7">
        <v>6.1907742802940814E-4</v>
      </c>
      <c r="AS1593" s="7">
        <v>0.83972163218536044</v>
      </c>
      <c r="AT1593" s="7">
        <v>8.7360395793416749E-5</v>
      </c>
      <c r="AU1593" s="7">
        <v>0.19740571864247181</v>
      </c>
      <c r="AV1593" s="7">
        <v>0.33931218158889159</v>
      </c>
      <c r="AW1593" s="7">
        <v>0.91636326431462778</v>
      </c>
      <c r="AX1593" s="7">
        <v>5.1501527275976446</v>
      </c>
      <c r="AY1593" s="7" t="e">
        <v>#N/A</v>
      </c>
      <c r="AZ1593" s="7">
        <v>69.853035615706915</v>
      </c>
      <c r="BA1593" s="7">
        <v>5.146964384293085</v>
      </c>
      <c r="BU1593" t="b">
        <v>1</v>
      </c>
      <c r="BW1593">
        <v>1</v>
      </c>
      <c r="BX1593">
        <v>1</v>
      </c>
      <c r="BY1593">
        <v>13</v>
      </c>
      <c r="BZ1593">
        <v>0.51</v>
      </c>
      <c r="CA1593">
        <v>9.2300263200000003</v>
      </c>
    </row>
    <row r="1594" spans="40:79" x14ac:dyDescent="0.25">
      <c r="AN1594" t="str">
        <v>Mexico</v>
      </c>
      <c r="AO1594" s="7">
        <v>74.8</v>
      </c>
      <c r="AP1594" s="7">
        <v>69.767253568533846</v>
      </c>
      <c r="AQ1594" s="7">
        <v>5.0327464314661512</v>
      </c>
      <c r="AR1594" s="7">
        <v>6.2377596482373785E-4</v>
      </c>
      <c r="AS1594" s="7">
        <v>0.82108902776657222</v>
      </c>
      <c r="AT1594" s="7">
        <v>8.4160850688109372E-5</v>
      </c>
      <c r="AU1594" s="7">
        <v>0.19740571864247181</v>
      </c>
      <c r="AV1594" s="7">
        <v>0.33963086123461184</v>
      </c>
      <c r="AW1594" s="7">
        <v>0.90613962928820868</v>
      </c>
      <c r="AX1594" s="7">
        <v>5.0358876971731998</v>
      </c>
      <c r="AY1594" s="7" t="e">
        <v>#N/A</v>
      </c>
      <c r="AZ1594" s="7">
        <v>69.767253568533846</v>
      </c>
      <c r="BA1594" s="7">
        <v>5.0327464314661512</v>
      </c>
      <c r="BU1594" t="b">
        <v>1</v>
      </c>
      <c r="BW1594">
        <v>1</v>
      </c>
      <c r="BX1594">
        <v>1</v>
      </c>
      <c r="BY1594">
        <v>131</v>
      </c>
      <c r="BZ1594">
        <v>0.49</v>
      </c>
      <c r="CA1594">
        <v>65.566596619999999</v>
      </c>
    </row>
    <row r="1595" spans="40:79" x14ac:dyDescent="0.25">
      <c r="AN1595" t="str">
        <v>Micronesia (Federated States of)</v>
      </c>
      <c r="AO1595" s="7">
        <v>69.400000000000006</v>
      </c>
      <c r="AP1595" s="7">
        <v>66.920589903496492</v>
      </c>
      <c r="AQ1595" s="7">
        <v>2.4794100965035142</v>
      </c>
      <c r="AR1595" s="7">
        <v>5.9051745773574442E-4</v>
      </c>
      <c r="AS1595" s="7">
        <v>0.40450727627599536</v>
      </c>
      <c r="AT1595" s="7">
        <v>1.9336236421306786E-5</v>
      </c>
      <c r="AU1595" s="7">
        <v>0.19740571864247181</v>
      </c>
      <c r="AV1595" s="7">
        <v>0.33998693435120347</v>
      </c>
      <c r="AW1595" s="7">
        <v>0.63600886493506936</v>
      </c>
      <c r="AX1595" s="7">
        <v>2.4808750965584938</v>
      </c>
      <c r="AY1595" s="7" t="e">
        <v>#N/A</v>
      </c>
      <c r="AZ1595" s="7">
        <v>66.920589903496492</v>
      </c>
      <c r="BA1595" s="7">
        <v>2.4794100965035142</v>
      </c>
      <c r="BU1595" t="b">
        <v>1</v>
      </c>
      <c r="BW1595">
        <v>1</v>
      </c>
      <c r="BX1595">
        <v>1</v>
      </c>
      <c r="BY1595">
        <v>131</v>
      </c>
      <c r="BZ1595">
        <v>0.47</v>
      </c>
      <c r="CA1595">
        <v>431.54524720000001</v>
      </c>
    </row>
    <row r="1596" spans="40:79" x14ac:dyDescent="0.25">
      <c r="AN1596" t="str">
        <v>Micronesia (Federated States of)</v>
      </c>
      <c r="AO1596" s="7">
        <v>69.2</v>
      </c>
      <c r="AP1596" s="7">
        <v>66.865915186027038</v>
      </c>
      <c r="AQ1596" s="7">
        <v>2.3340848139729644</v>
      </c>
      <c r="AR1596" s="7">
        <v>5.7696574224218062E-4</v>
      </c>
      <c r="AS1596" s="7">
        <v>0.38079537179376072</v>
      </c>
      <c r="AT1596" s="7">
        <v>1.6742256490138851E-5</v>
      </c>
      <c r="AU1596" s="7">
        <v>0.19740571864247181</v>
      </c>
      <c r="AV1596" s="7">
        <v>0.34027096501782977</v>
      </c>
      <c r="AW1596" s="7">
        <v>0.61708619478461901</v>
      </c>
      <c r="AX1596" s="7">
        <v>2.3354322783909227</v>
      </c>
      <c r="AY1596" s="7" t="e">
        <v>#N/A</v>
      </c>
      <c r="AZ1596" s="7">
        <v>66.865915186027038</v>
      </c>
      <c r="BA1596" s="7">
        <v>2.3340848139729644</v>
      </c>
      <c r="BU1596" t="b">
        <v>1</v>
      </c>
      <c r="BW1596">
        <v>1</v>
      </c>
      <c r="BX1596">
        <v>1</v>
      </c>
      <c r="BY1596">
        <v>132</v>
      </c>
      <c r="BZ1596">
        <v>0.47</v>
      </c>
      <c r="CA1596">
        <v>438.4519214</v>
      </c>
    </row>
    <row r="1597" spans="40:79" x14ac:dyDescent="0.25">
      <c r="AN1597" t="str">
        <v>Micronesia (Federated States of)</v>
      </c>
      <c r="AO1597" s="7">
        <v>69</v>
      </c>
      <c r="AP1597" s="7">
        <v>67.272225722451253</v>
      </c>
      <c r="AQ1597" s="7">
        <v>1.7277742775487468</v>
      </c>
      <c r="AR1597" s="7">
        <v>4.7309586928160198E-4</v>
      </c>
      <c r="AS1597" s="7">
        <v>0.28186390568284081</v>
      </c>
      <c r="AT1597" s="7">
        <v>7.5207922876526386E-6</v>
      </c>
      <c r="AU1597" s="7">
        <v>0.19740571864247181</v>
      </c>
      <c r="AV1597" s="7">
        <v>0.34073934486217661</v>
      </c>
      <c r="AW1597" s="7">
        <v>0.53090856621723559</v>
      </c>
      <c r="AX1597" s="7">
        <v>1.7285920673154667</v>
      </c>
      <c r="AY1597" s="7" t="e">
        <v>#N/A</v>
      </c>
      <c r="AZ1597" s="7">
        <v>67.272225722451253</v>
      </c>
      <c r="BA1597" s="7">
        <v>1.7277742775487468</v>
      </c>
      <c r="BU1597" t="b">
        <v>1</v>
      </c>
      <c r="BW1597">
        <v>1</v>
      </c>
      <c r="BX1597">
        <v>1</v>
      </c>
      <c r="BY1597">
        <v>133</v>
      </c>
      <c r="BZ1597">
        <v>0.43</v>
      </c>
      <c r="CA1597">
        <v>409.98125229999999</v>
      </c>
    </row>
    <row r="1598" spans="40:79" x14ac:dyDescent="0.25">
      <c r="AN1598" t="str">
        <v>Micronesia (Federated States of)</v>
      </c>
      <c r="AO1598" s="7">
        <v>68.900000000000006</v>
      </c>
      <c r="AP1598" s="7">
        <v>66.816020934889252</v>
      </c>
      <c r="AQ1598" s="7">
        <v>2.0839790651107535</v>
      </c>
      <c r="AR1598" s="7">
        <v>5.486475118543048E-4</v>
      </c>
      <c r="AS1598" s="7">
        <v>0.33998693435120347</v>
      </c>
      <c r="AT1598" s="7">
        <v>1.2690718316576009E-5</v>
      </c>
      <c r="AU1598" s="7">
        <v>0.19740571864247181</v>
      </c>
      <c r="AV1598" s="7">
        <v>0.34128652516308211</v>
      </c>
      <c r="AW1598" s="7">
        <v>0.58308398567548014</v>
      </c>
      <c r="AX1598" s="7">
        <v>2.0851230626910091</v>
      </c>
      <c r="AY1598" s="7" t="e">
        <v>#N/A</v>
      </c>
      <c r="AZ1598" s="7">
        <v>66.816020934889252</v>
      </c>
      <c r="BA1598" s="7">
        <v>2.0839790651107535</v>
      </c>
      <c r="BU1598" t="b">
        <v>1</v>
      </c>
      <c r="BW1598">
        <v>1</v>
      </c>
      <c r="BX1598">
        <v>1</v>
      </c>
      <c r="BY1598">
        <v>134</v>
      </c>
      <c r="BZ1598">
        <v>0.42</v>
      </c>
      <c r="CA1598">
        <v>365.91139779999997</v>
      </c>
    </row>
    <row r="1599" spans="40:79" x14ac:dyDescent="0.25">
      <c r="AN1599" t="str">
        <v>Micronesia (Federated States of)</v>
      </c>
      <c r="AO1599" s="7">
        <v>68.7</v>
      </c>
      <c r="AP1599" s="7">
        <v>66.678217729012744</v>
      </c>
      <c r="AQ1599" s="7">
        <v>2.0217822709872593</v>
      </c>
      <c r="AR1599" s="7">
        <v>5.6166906788525394E-4</v>
      </c>
      <c r="AS1599" s="7">
        <v>0.3298421014024206</v>
      </c>
      <c r="AT1599" s="7">
        <v>1.222831671442236E-5</v>
      </c>
      <c r="AU1599" s="7">
        <v>0.19740571864247181</v>
      </c>
      <c r="AV1599" s="7">
        <v>0.34165744006375692</v>
      </c>
      <c r="AW1599" s="7">
        <v>0.57431881512137539</v>
      </c>
      <c r="AX1599" s="7">
        <v>2.0229184817252976</v>
      </c>
      <c r="AY1599" s="7" t="e">
        <v>#N/A</v>
      </c>
      <c r="AZ1599" s="7">
        <v>66.678217729012744</v>
      </c>
      <c r="BA1599" s="7">
        <v>2.0217822709872593</v>
      </c>
      <c r="BU1599" t="b">
        <v>1</v>
      </c>
      <c r="BW1599">
        <v>1</v>
      </c>
      <c r="BX1599">
        <v>1</v>
      </c>
      <c r="BY1599">
        <v>135</v>
      </c>
      <c r="BZ1599">
        <v>0.46</v>
      </c>
      <c r="CA1599">
        <v>297.59138330000002</v>
      </c>
    </row>
    <row r="1600" spans="40:79" x14ac:dyDescent="0.25">
      <c r="AN1600" t="str">
        <v>Micronesia (Federated States of)</v>
      </c>
      <c r="AO1600" s="7">
        <v>68.5</v>
      </c>
      <c r="AP1600" s="7">
        <v>66.747233845477112</v>
      </c>
      <c r="AQ1600" s="7">
        <v>1.7527661545228881</v>
      </c>
      <c r="AR1600" s="7">
        <v>5.2890806579476083E-4</v>
      </c>
      <c r="AS1600" s="7">
        <v>0.28594898902981125</v>
      </c>
      <c r="AT1600" s="7">
        <v>8.6540037525989807E-6</v>
      </c>
      <c r="AU1600" s="7">
        <v>0.19740571864247181</v>
      </c>
      <c r="AV1600" s="7">
        <v>0.3419521229343308</v>
      </c>
      <c r="AW1600" s="7">
        <v>0.53474198360500114</v>
      </c>
      <c r="AX1600" s="7">
        <v>1.7536936972643047</v>
      </c>
      <c r="AY1600" s="7" t="e">
        <v>#N/A</v>
      </c>
      <c r="AZ1600" s="7">
        <v>66.747233845477112</v>
      </c>
      <c r="BA1600" s="7">
        <v>1.7527661545228881</v>
      </c>
      <c r="BU1600" t="b">
        <v>1</v>
      </c>
      <c r="BW1600">
        <v>1</v>
      </c>
      <c r="BX1600">
        <v>1</v>
      </c>
      <c r="BY1600">
        <v>137</v>
      </c>
      <c r="BZ1600">
        <v>0.49</v>
      </c>
      <c r="CA1600">
        <v>315.66393219999998</v>
      </c>
    </row>
    <row r="1601" spans="40:79" x14ac:dyDescent="0.25">
      <c r="AN1601" t="str">
        <v>Micronesia (Federated States of)</v>
      </c>
      <c r="AO1601" s="7">
        <v>68.400000000000006</v>
      </c>
      <c r="AP1601" s="7">
        <v>66.624544910220095</v>
      </c>
      <c r="AQ1601" s="7">
        <v>1.7754550897799106</v>
      </c>
      <c r="AR1601" s="7">
        <v>5.3654412282364613E-4</v>
      </c>
      <c r="AS1601" s="7">
        <v>0.28965160360412978</v>
      </c>
      <c r="AT1601" s="7">
        <v>9.0078343871642946E-6</v>
      </c>
      <c r="AU1601" s="7">
        <v>0.19740571864247181</v>
      </c>
      <c r="AV1601" s="7">
        <v>0.34257986082330494</v>
      </c>
      <c r="AW1601" s="7">
        <v>0.53819290556837496</v>
      </c>
      <c r="AX1601" s="7">
        <v>1.7764082111653472</v>
      </c>
      <c r="AY1601" s="7" t="e">
        <v>#N/A</v>
      </c>
      <c r="AZ1601" s="7">
        <v>66.624544910220095</v>
      </c>
      <c r="BA1601" s="7">
        <v>1.7754550897799106</v>
      </c>
      <c r="BU1601" t="b">
        <v>1</v>
      </c>
      <c r="BW1601">
        <v>1</v>
      </c>
      <c r="BX1601">
        <v>1</v>
      </c>
      <c r="BY1601">
        <v>138</v>
      </c>
      <c r="BZ1601">
        <v>0.48</v>
      </c>
      <c r="CA1601">
        <v>264.24961289999999</v>
      </c>
    </row>
    <row r="1602" spans="40:79" x14ac:dyDescent="0.25">
      <c r="AN1602" t="str">
        <v>Micronesia (Federated States of)</v>
      </c>
      <c r="AO1602" s="7">
        <v>68.2</v>
      </c>
      <c r="AP1602" s="7">
        <v>66.455511264427884</v>
      </c>
      <c r="AQ1602" s="7">
        <v>1.7444887355721193</v>
      </c>
      <c r="AR1602" s="7">
        <v>5.7361038049827764E-4</v>
      </c>
      <c r="AS1602" s="7">
        <v>0.28460496275148423</v>
      </c>
      <c r="AT1602" s="7">
        <v>9.2978197488331223E-6</v>
      </c>
      <c r="AU1602" s="7">
        <v>0.19740571864247181</v>
      </c>
      <c r="AV1602" s="7">
        <v>0.34262232187997116</v>
      </c>
      <c r="AW1602" s="7">
        <v>0.53348379802153711</v>
      </c>
      <c r="AX1602" s="7">
        <v>1.7454899667360948</v>
      </c>
      <c r="AY1602" s="7" t="e">
        <v>#N/A</v>
      </c>
      <c r="AZ1602" s="7">
        <v>66.455511264427884</v>
      </c>
      <c r="BA1602" s="7">
        <v>1.7444887355721193</v>
      </c>
      <c r="BU1602" t="b">
        <v>1</v>
      </c>
      <c r="BW1602">
        <v>1</v>
      </c>
      <c r="BX1602">
        <v>1</v>
      </c>
      <c r="BY1602">
        <v>14</v>
      </c>
      <c r="BZ1602">
        <v>0.49</v>
      </c>
      <c r="CA1602">
        <v>216.70294809999999</v>
      </c>
    </row>
    <row r="1603" spans="40:79" x14ac:dyDescent="0.25">
      <c r="AN1603" t="str">
        <v>Micronesia (Federated States of)</v>
      </c>
      <c r="AO1603" s="7">
        <v>68</v>
      </c>
      <c r="AP1603" s="7">
        <v>66.445177460140059</v>
      </c>
      <c r="AQ1603" s="7">
        <v>1.5548225398599413</v>
      </c>
      <c r="AR1603" s="7">
        <v>5.6206490973530806E-4</v>
      </c>
      <c r="AS1603" s="7">
        <v>0.25366036826746841</v>
      </c>
      <c r="AT1603" s="7">
        <v>7.2371217022228144E-6</v>
      </c>
      <c r="AU1603" s="7">
        <v>0.19740571864247181</v>
      </c>
      <c r="AV1603" s="7">
        <v>0.3430944393764096</v>
      </c>
      <c r="AW1603" s="7">
        <v>0.50364706716853658</v>
      </c>
      <c r="AX1603" s="7">
        <v>1.5556969425215152</v>
      </c>
      <c r="AY1603" s="7" t="e">
        <v>#N/A</v>
      </c>
      <c r="AZ1603" s="7">
        <v>66.445177460140059</v>
      </c>
      <c r="BA1603" s="7">
        <v>1.5548225398599413</v>
      </c>
      <c r="BU1603" t="b">
        <v>1</v>
      </c>
      <c r="BW1603">
        <v>1</v>
      </c>
      <c r="BX1603">
        <v>1</v>
      </c>
      <c r="BY1603">
        <v>144</v>
      </c>
      <c r="BZ1603">
        <v>0.53</v>
      </c>
      <c r="CA1603">
        <v>210.2417002</v>
      </c>
    </row>
    <row r="1604" spans="40:79" x14ac:dyDescent="0.25">
      <c r="AN1604" t="str">
        <v>Micronesia (Federated States of)</v>
      </c>
      <c r="AO1604" s="7">
        <v>67.900000000000006</v>
      </c>
      <c r="AP1604" s="7">
        <v>66.420731283909561</v>
      </c>
      <c r="AQ1604" s="7">
        <v>1.479268716090445</v>
      </c>
      <c r="AR1604" s="7">
        <v>5.4189871473903344E-4</v>
      </c>
      <c r="AS1604" s="7">
        <v>0.24133176108578078</v>
      </c>
      <c r="AT1604" s="7">
        <v>6.3155690571051219E-6</v>
      </c>
      <c r="AU1604" s="7">
        <v>0.19740571864247181</v>
      </c>
      <c r="AV1604" s="7">
        <v>0.34379882862634709</v>
      </c>
      <c r="AW1604" s="7">
        <v>0.49125529115296129</v>
      </c>
      <c r="AX1604" s="7">
        <v>1.4800707645354696</v>
      </c>
      <c r="AY1604" s="7" t="e">
        <v>#N/A</v>
      </c>
      <c r="AZ1604" s="7">
        <v>66.420731283909561</v>
      </c>
      <c r="BA1604" s="7">
        <v>1.479268716090445</v>
      </c>
      <c r="BU1604" t="b">
        <v>1</v>
      </c>
      <c r="BW1604">
        <v>1</v>
      </c>
      <c r="BX1604">
        <v>1</v>
      </c>
      <c r="BY1604">
        <v>149</v>
      </c>
      <c r="BZ1604">
        <v>0.54</v>
      </c>
      <c r="CA1604">
        <v>23.371672279999999</v>
      </c>
    </row>
    <row r="1605" spans="40:79" x14ac:dyDescent="0.25">
      <c r="AN1605" t="str">
        <v>Micronesia (Federated States of)</v>
      </c>
      <c r="AO1605" s="7">
        <v>67.7</v>
      </c>
      <c r="AP1605" s="7">
        <v>66.421733182586337</v>
      </c>
      <c r="AQ1605" s="7">
        <v>1.278266817413666</v>
      </c>
      <c r="AR1605" s="7">
        <v>5.2914098421294811E-4</v>
      </c>
      <c r="AS1605" s="7">
        <v>0.2085384555134156</v>
      </c>
      <c r="AT1605" s="7">
        <v>4.6047235902416894E-6</v>
      </c>
      <c r="AU1605" s="7">
        <v>0.21707029279973267</v>
      </c>
      <c r="AV1605" s="7">
        <v>0.34560779815654386</v>
      </c>
      <c r="AW1605" s="7">
        <v>0.45666010939583457</v>
      </c>
      <c r="AX1605" s="7">
        <v>1.2789435588671578</v>
      </c>
      <c r="AY1605" s="7" t="e">
        <v>#N/A</v>
      </c>
      <c r="AZ1605" s="7">
        <v>66.421733182586337</v>
      </c>
      <c r="BA1605" s="7">
        <v>1.278266817413666</v>
      </c>
      <c r="BU1605" t="b">
        <v>0</v>
      </c>
      <c r="BW1605">
        <v>1</v>
      </c>
      <c r="BX1605">
        <v>1</v>
      </c>
      <c r="BY1605">
        <v>61</v>
      </c>
      <c r="BZ1605">
        <v>0</v>
      </c>
      <c r="CA1605">
        <v>0</v>
      </c>
    </row>
    <row r="1606" spans="40:79" x14ac:dyDescent="0.25">
      <c r="AN1606" t="str">
        <v>Micronesia (Federated States of)</v>
      </c>
      <c r="AO1606" s="7">
        <v>67.5</v>
      </c>
      <c r="AP1606" s="7">
        <v>73.98759834982647</v>
      </c>
      <c r="AQ1606" s="7">
        <v>-6.4875983498264702</v>
      </c>
      <c r="AR1606" s="7">
        <v>1.1962773922227572E-3</v>
      </c>
      <c r="AS1606" s="7">
        <v>-1.0587503919559196</v>
      </c>
      <c r="AT1606" s="7">
        <v>2.6851521965995905E-4</v>
      </c>
      <c r="AU1606" s="7">
        <v>0.21707029279973267</v>
      </c>
      <c r="AV1606" s="7">
        <v>0.34625621698920211</v>
      </c>
      <c r="AW1606" s="7">
        <v>1.0289559718257724</v>
      </c>
      <c r="AX1606" s="7">
        <v>-6.4953686124516992</v>
      </c>
      <c r="AY1606" s="7" t="e">
        <v>#N/A</v>
      </c>
      <c r="AZ1606" s="7">
        <v>73.98759834982647</v>
      </c>
      <c r="BA1606" s="7">
        <v>-6.4875983498264702</v>
      </c>
      <c r="BU1606" t="b">
        <v>1</v>
      </c>
      <c r="BW1606">
        <v>1</v>
      </c>
      <c r="BX1606">
        <v>1</v>
      </c>
      <c r="BY1606">
        <v>62</v>
      </c>
      <c r="BZ1606">
        <v>0.01</v>
      </c>
      <c r="CA1606">
        <v>2051.748615</v>
      </c>
    </row>
    <row r="1607" spans="40:79" x14ac:dyDescent="0.25">
      <c r="AN1607" t="str">
        <v>Micronesia (Federated States of)</v>
      </c>
      <c r="AO1607" s="7">
        <v>66.2</v>
      </c>
      <c r="AP1607" s="7">
        <v>73.714768607051582</v>
      </c>
      <c r="AQ1607" s="7">
        <v>-7.5147686070515789</v>
      </c>
      <c r="AR1607" s="7">
        <v>1.1825343698465016E-3</v>
      </c>
      <c r="AS1607" s="7">
        <v>-1.2263720783381056</v>
      </c>
      <c r="AT1607" s="7">
        <v>3.5612474234408885E-4</v>
      </c>
      <c r="AU1607" s="7">
        <v>0.21707029279973267</v>
      </c>
      <c r="AV1607" s="7">
        <v>0.34902781838662472</v>
      </c>
      <c r="AW1607" s="7">
        <v>1.1074168494013921</v>
      </c>
      <c r="AX1607" s="7">
        <v>-7.5236656002110607</v>
      </c>
      <c r="AY1607" s="7" t="e">
        <v>#N/A</v>
      </c>
      <c r="AZ1607" s="7">
        <v>73.714768607051582</v>
      </c>
      <c r="BA1607" s="7">
        <v>-7.5147686070515789</v>
      </c>
      <c r="BU1607" t="b">
        <v>1</v>
      </c>
      <c r="BW1607">
        <v>1</v>
      </c>
      <c r="BX1607">
        <v>1</v>
      </c>
      <c r="BY1607">
        <v>64</v>
      </c>
      <c r="BZ1607">
        <v>0.01</v>
      </c>
      <c r="CA1607">
        <v>1626.5911860000001</v>
      </c>
    </row>
    <row r="1608" spans="40:79" x14ac:dyDescent="0.25">
      <c r="AN1608" t="str">
        <v>Micronesia (Federated States of)</v>
      </c>
      <c r="AO1608" s="7">
        <v>67.2</v>
      </c>
      <c r="AP1608" s="7">
        <v>66.546654942249134</v>
      </c>
      <c r="AQ1608" s="7">
        <v>0.65334505775086882</v>
      </c>
      <c r="AR1608" s="7">
        <v>4.7127697250842467E-4</v>
      </c>
      <c r="AS1608" s="7">
        <v>0.10658465319876854</v>
      </c>
      <c r="AT1608" s="7">
        <v>1.0712733215816272E-6</v>
      </c>
      <c r="AU1608" s="7">
        <v>0.21707029279973267</v>
      </c>
      <c r="AV1608" s="7">
        <v>0.35072503323924326</v>
      </c>
      <c r="AW1608" s="7">
        <v>0.32647305125962317</v>
      </c>
      <c r="AX1608" s="7">
        <v>0.65365310940934196</v>
      </c>
      <c r="AY1608" s="7" t="e">
        <v>#N/A</v>
      </c>
      <c r="AZ1608" s="7">
        <v>66.546654942249134</v>
      </c>
      <c r="BA1608" s="7">
        <v>0.65334505775086882</v>
      </c>
      <c r="BU1608" t="b">
        <v>1</v>
      </c>
      <c r="BW1608">
        <v>1</v>
      </c>
      <c r="BX1608">
        <v>1</v>
      </c>
      <c r="BY1608">
        <v>65</v>
      </c>
      <c r="BZ1608">
        <v>0.01</v>
      </c>
      <c r="CA1608">
        <v>1259.940376</v>
      </c>
    </row>
    <row r="1609" spans="40:79" x14ac:dyDescent="0.25">
      <c r="AN1609" t="str">
        <v>Micronesia (Federated States of)</v>
      </c>
      <c r="AO1609" s="7">
        <v>67</v>
      </c>
      <c r="AP1609" s="7">
        <v>66.235037624248804</v>
      </c>
      <c r="AQ1609" s="7">
        <v>0.76496237575119608</v>
      </c>
      <c r="AR1609" s="7">
        <v>5.0877519081763344E-4</v>
      </c>
      <c r="AS1609" s="7">
        <v>0.12479589154592835</v>
      </c>
      <c r="AT1609" s="7">
        <v>1.585541128553394E-6</v>
      </c>
      <c r="AU1609" s="7">
        <v>0.21707029279973267</v>
      </c>
      <c r="AV1609" s="7">
        <v>0.35087363875984373</v>
      </c>
      <c r="AW1609" s="7">
        <v>0.35326461972001716</v>
      </c>
      <c r="AX1609" s="7">
        <v>0.76535176774287206</v>
      </c>
      <c r="AY1609" s="7" t="e">
        <v>#N/A</v>
      </c>
      <c r="AZ1609" s="7">
        <v>66.235037624248804</v>
      </c>
      <c r="BA1609" s="7">
        <v>0.76496237575119608</v>
      </c>
      <c r="BU1609" t="b">
        <v>1</v>
      </c>
      <c r="BW1609">
        <v>1</v>
      </c>
      <c r="BX1609">
        <v>1</v>
      </c>
      <c r="BY1609">
        <v>67</v>
      </c>
      <c r="BZ1609">
        <v>1.92</v>
      </c>
      <c r="CA1609">
        <v>1079.893546</v>
      </c>
    </row>
    <row r="1610" spans="40:79" x14ac:dyDescent="0.25">
      <c r="AN1610" t="str">
        <v>Mongolia</v>
      </c>
      <c r="AO1610" s="7">
        <v>68.400000000000006</v>
      </c>
      <c r="AP1610" s="7">
        <v>63.793992757008766</v>
      </c>
      <c r="AQ1610" s="7">
        <v>4.6060072429912395</v>
      </c>
      <c r="AR1610" s="7">
        <v>9.1125813268783085E-4</v>
      </c>
      <c r="AS1610" s="7">
        <v>0.7515749377958828</v>
      </c>
      <c r="AT1610" s="7">
        <v>1.0304144180395225E-4</v>
      </c>
      <c r="AU1610" s="7">
        <v>0.21707029279973267</v>
      </c>
      <c r="AV1610" s="7">
        <v>0.35160118261599382</v>
      </c>
      <c r="AW1610" s="7">
        <v>0.86693421768660328</v>
      </c>
      <c r="AX1610" s="7">
        <v>4.6102083328279138</v>
      </c>
      <c r="AY1610" s="7" t="e">
        <v>#N/A</v>
      </c>
      <c r="AZ1610" s="7">
        <v>63.793992757008766</v>
      </c>
      <c r="BA1610" s="7">
        <v>4.6060072429912395</v>
      </c>
      <c r="BU1610" t="b">
        <v>1</v>
      </c>
      <c r="BW1610">
        <v>1</v>
      </c>
      <c r="BX1610">
        <v>1</v>
      </c>
      <c r="BY1610">
        <v>73</v>
      </c>
      <c r="BZ1610">
        <v>1.83</v>
      </c>
      <c r="CA1610">
        <v>91.139718119999998</v>
      </c>
    </row>
    <row r="1611" spans="40:79" x14ac:dyDescent="0.25">
      <c r="AN1611" t="str">
        <v>Mongolia</v>
      </c>
      <c r="AO1611" s="7">
        <v>68.099999999999994</v>
      </c>
      <c r="AP1611" s="7">
        <v>63.68102579739611</v>
      </c>
      <c r="AQ1611" s="7">
        <v>4.4189742026038843</v>
      </c>
      <c r="AR1611" s="7">
        <v>9.1426218170592829E-4</v>
      </c>
      <c r="AS1611" s="7">
        <v>0.72105732346985363</v>
      </c>
      <c r="AT1611" s="7">
        <v>9.515630643670199E-5</v>
      </c>
      <c r="AU1611" s="7">
        <v>0.21707029279973267</v>
      </c>
      <c r="AV1611" s="7">
        <v>0.35198110642039671</v>
      </c>
      <c r="AW1611" s="7">
        <v>0.84915094268913915</v>
      </c>
      <c r="AX1611" s="7">
        <v>4.423018000690921</v>
      </c>
      <c r="AY1611" s="7" t="e">
        <v>#N/A</v>
      </c>
      <c r="AZ1611" s="7">
        <v>63.68102579739611</v>
      </c>
      <c r="BA1611" s="7">
        <v>4.4189742026038843</v>
      </c>
      <c r="BU1611" t="b">
        <v>1</v>
      </c>
      <c r="BW1611">
        <v>1</v>
      </c>
      <c r="BX1611">
        <v>1</v>
      </c>
      <c r="BY1611">
        <v>75</v>
      </c>
      <c r="BZ1611">
        <v>1.59</v>
      </c>
      <c r="CA1611">
        <v>100.503021</v>
      </c>
    </row>
    <row r="1612" spans="40:79" x14ac:dyDescent="0.25">
      <c r="AN1612" t="str">
        <v>Mongolia</v>
      </c>
      <c r="AO1612" s="7">
        <v>67.8</v>
      </c>
      <c r="AP1612" s="7">
        <v>63.511369103581565</v>
      </c>
      <c r="AQ1612" s="7">
        <v>4.2886308964184323</v>
      </c>
      <c r="AR1612" s="7">
        <v>9.2423099487616794E-4</v>
      </c>
      <c r="AS1612" s="7">
        <v>0.69979230506552104</v>
      </c>
      <c r="AT1612" s="7">
        <v>9.0604636818377547E-5</v>
      </c>
      <c r="AU1612" s="7">
        <v>0.21707029279973267</v>
      </c>
      <c r="AV1612" s="7">
        <v>0.35236535328739937</v>
      </c>
      <c r="AW1612" s="7">
        <v>0.83653589586192956</v>
      </c>
      <c r="AX1612" s="7">
        <v>4.2925982487684955</v>
      </c>
      <c r="AY1612" s="7" t="e">
        <v>#N/A</v>
      </c>
      <c r="AZ1612" s="7">
        <v>63.511369103581565</v>
      </c>
      <c r="BA1612" s="7">
        <v>4.2886308964184323</v>
      </c>
      <c r="BU1612" t="b">
        <v>1</v>
      </c>
      <c r="BW1612">
        <v>1</v>
      </c>
      <c r="BX1612">
        <v>1</v>
      </c>
      <c r="BY1612">
        <v>81</v>
      </c>
      <c r="BZ1612">
        <v>1.76</v>
      </c>
      <c r="CA1612">
        <v>1077.712092</v>
      </c>
    </row>
    <row r="1613" spans="40:79" x14ac:dyDescent="0.25">
      <c r="AN1613" t="str">
        <v>Mongolia</v>
      </c>
      <c r="AO1613" s="7">
        <v>67.3</v>
      </c>
      <c r="AP1613" s="7">
        <v>63.33645292289318</v>
      </c>
      <c r="AQ1613" s="7">
        <v>3.9635470771068171</v>
      </c>
      <c r="AR1613" s="7">
        <v>9.3476782906884155E-4</v>
      </c>
      <c r="AS1613" s="7">
        <v>0.64675054551112754</v>
      </c>
      <c r="AT1613" s="7">
        <v>7.8273276696701874E-5</v>
      </c>
      <c r="AU1613" s="7">
        <v>0.21707029279973267</v>
      </c>
      <c r="AV1613" s="7">
        <v>0.35242954602274174</v>
      </c>
      <c r="AW1613" s="7">
        <v>0.80420802377937484</v>
      </c>
      <c r="AX1613" s="7">
        <v>3.9672555399552625</v>
      </c>
      <c r="AY1613" s="7" t="e">
        <v>#N/A</v>
      </c>
      <c r="AZ1613" s="7">
        <v>63.33645292289318</v>
      </c>
      <c r="BA1613" s="7">
        <v>3.9635470771068171</v>
      </c>
      <c r="BU1613" t="b">
        <v>1</v>
      </c>
      <c r="BW1613">
        <v>1</v>
      </c>
      <c r="BX1613">
        <v>1</v>
      </c>
      <c r="BY1613">
        <v>82</v>
      </c>
      <c r="BZ1613">
        <v>1.78</v>
      </c>
      <c r="CA1613">
        <v>6.4914885980000001</v>
      </c>
    </row>
    <row r="1614" spans="40:79" x14ac:dyDescent="0.25">
      <c r="AN1614" t="str">
        <v>Mongolia</v>
      </c>
      <c r="AO1614" s="7">
        <v>66.3</v>
      </c>
      <c r="AP1614" s="7">
        <v>74.692147058463519</v>
      </c>
      <c r="AQ1614" s="7">
        <v>-8.3921470584635216</v>
      </c>
      <c r="AR1614" s="7">
        <v>1.3228497599648776E-3</v>
      </c>
      <c r="AS1614" s="7">
        <v>-1.3696519952470463</v>
      </c>
      <c r="AT1614" s="7">
        <v>4.9697652402634336E-4</v>
      </c>
      <c r="AU1614" s="7">
        <v>0.21707029279973267</v>
      </c>
      <c r="AV1614" s="7">
        <v>0.35350976989911531</v>
      </c>
      <c r="AW1614" s="7">
        <v>1.1703213213673611</v>
      </c>
      <c r="AX1614" s="7">
        <v>-8.4032633133204691</v>
      </c>
      <c r="AY1614" s="7" t="e">
        <v>#N/A</v>
      </c>
      <c r="AZ1614" s="7">
        <v>74.692147058463519</v>
      </c>
      <c r="BA1614" s="7">
        <v>-8.3921470584635216</v>
      </c>
      <c r="BU1614" t="b">
        <v>1</v>
      </c>
      <c r="BW1614">
        <v>1</v>
      </c>
      <c r="BX1614">
        <v>1</v>
      </c>
      <c r="BY1614">
        <v>88</v>
      </c>
      <c r="BZ1614">
        <v>1.62</v>
      </c>
      <c r="CA1614">
        <v>659.84991179999997</v>
      </c>
    </row>
    <row r="1615" spans="40:79" x14ac:dyDescent="0.25">
      <c r="AN1615" t="str">
        <v>Mongolia</v>
      </c>
      <c r="AO1615" s="7">
        <v>66.900000000000006</v>
      </c>
      <c r="AP1615" s="7">
        <v>64.999144089116825</v>
      </c>
      <c r="AQ1615" s="7">
        <v>1.9008559108831804</v>
      </c>
      <c r="AR1615" s="7">
        <v>5.627666803659305E-4</v>
      </c>
      <c r="AS1615" s="7">
        <v>0.31011383440820212</v>
      </c>
      <c r="AT1615" s="7">
        <v>1.0830415766547805E-5</v>
      </c>
      <c r="AU1615" s="7">
        <v>0.21707029279973267</v>
      </c>
      <c r="AV1615" s="7">
        <v>0.35484609125863703</v>
      </c>
      <c r="AW1615" s="7">
        <v>0.55687865321648133</v>
      </c>
      <c r="AX1615" s="7">
        <v>1.9019262516060975</v>
      </c>
      <c r="AY1615" s="7" t="e">
        <v>#N/A</v>
      </c>
      <c r="AZ1615" s="7">
        <v>64.999144089116825</v>
      </c>
      <c r="BA1615" s="7">
        <v>1.9008559108831804</v>
      </c>
      <c r="BU1615" t="b">
        <v>1</v>
      </c>
      <c r="BW1615">
        <v>1</v>
      </c>
      <c r="BX1615">
        <v>1</v>
      </c>
      <c r="BY1615">
        <v>93</v>
      </c>
      <c r="BZ1615">
        <v>1.47</v>
      </c>
      <c r="CA1615">
        <v>620.95189089999997</v>
      </c>
    </row>
    <row r="1616" spans="40:79" x14ac:dyDescent="0.25">
      <c r="AN1616" t="str">
        <v>Mongolia</v>
      </c>
      <c r="AO1616" s="7">
        <v>67.400000000000006</v>
      </c>
      <c r="AP1616" s="7">
        <v>65.338882161979598</v>
      </c>
      <c r="AQ1616" s="7">
        <v>2.061117838020408</v>
      </c>
      <c r="AR1616" s="7">
        <v>5.1340029235285656E-4</v>
      </c>
      <c r="AS1616" s="7">
        <v>0.33625135231170289</v>
      </c>
      <c r="AT1616" s="7">
        <v>1.1615481320400394E-5</v>
      </c>
      <c r="AU1616" s="7">
        <v>0.21707029279973267</v>
      </c>
      <c r="AV1616" s="7">
        <v>0.3550640093906961</v>
      </c>
      <c r="AW1616" s="7">
        <v>0.57987184128193614</v>
      </c>
      <c r="AX1616" s="7">
        <v>2.0621765600692306</v>
      </c>
      <c r="AY1616" s="7" t="e">
        <v>#N/A</v>
      </c>
      <c r="AZ1616" s="7">
        <v>65.338882161979598</v>
      </c>
      <c r="BA1616" s="7">
        <v>2.061117838020408</v>
      </c>
      <c r="BU1616" t="b">
        <v>1</v>
      </c>
      <c r="BW1616">
        <v>1</v>
      </c>
      <c r="BX1616">
        <v>1</v>
      </c>
      <c r="BY1616">
        <v>16</v>
      </c>
      <c r="BZ1616">
        <v>1.6</v>
      </c>
      <c r="CA1616">
        <v>611.90935660000002</v>
      </c>
    </row>
    <row r="1617" spans="40:79" x14ac:dyDescent="0.25">
      <c r="AN1617" t="str">
        <v>Mongolia</v>
      </c>
      <c r="AO1617" s="7">
        <v>65.900000000000006</v>
      </c>
      <c r="AP1617" s="7">
        <v>73.951995237456742</v>
      </c>
      <c r="AQ1617" s="7">
        <v>-8.0519952374567367</v>
      </c>
      <c r="AR1617" s="7">
        <v>1.1118108737242591E-3</v>
      </c>
      <c r="AS1617" s="7">
        <v>-1.3139982170399567</v>
      </c>
      <c r="AT1617" s="7">
        <v>3.8435593066513346E-4</v>
      </c>
      <c r="AU1617" s="7">
        <v>0.21707029279973267</v>
      </c>
      <c r="AV1617" s="7">
        <v>0.35720422388255302</v>
      </c>
      <c r="AW1617" s="7">
        <v>1.1462976127690212</v>
      </c>
      <c r="AX1617" s="7">
        <v>-8.0609574976552594</v>
      </c>
      <c r="AY1617" s="7" t="e">
        <v>#N/A</v>
      </c>
      <c r="AZ1617" s="7">
        <v>73.951995237456742</v>
      </c>
      <c r="BA1617" s="7">
        <v>-8.0519952374567367</v>
      </c>
      <c r="BU1617" t="b">
        <v>1</v>
      </c>
      <c r="BW1617">
        <v>1</v>
      </c>
      <c r="BX1617">
        <v>1</v>
      </c>
      <c r="BY1617">
        <v>112</v>
      </c>
      <c r="BZ1617">
        <v>1.75</v>
      </c>
      <c r="CA1617">
        <v>491.49789079999999</v>
      </c>
    </row>
    <row r="1618" spans="40:79" x14ac:dyDescent="0.25">
      <c r="AN1618" t="str">
        <v>Mongolia</v>
      </c>
      <c r="AO1618" s="7">
        <v>65</v>
      </c>
      <c r="AP1618" s="7">
        <v>62.753164941535971</v>
      </c>
      <c r="AQ1618" s="7">
        <v>2.2468350584640291</v>
      </c>
      <c r="AR1618" s="7">
        <v>6.5675678246804434E-4</v>
      </c>
      <c r="AS1618" s="7">
        <v>0.36657560259160643</v>
      </c>
      <c r="AT1618" s="7">
        <v>1.7662289382562426E-5</v>
      </c>
      <c r="AU1618" s="7">
        <v>0.21707029279973267</v>
      </c>
      <c r="AV1618" s="7">
        <v>0.35721339684862929</v>
      </c>
      <c r="AW1618" s="7">
        <v>0.60545487246499752</v>
      </c>
      <c r="AX1618" s="7">
        <v>2.2483116523908389</v>
      </c>
      <c r="AY1618" s="7" t="e">
        <v>#N/A</v>
      </c>
      <c r="AZ1618" s="7">
        <v>62.753164941535971</v>
      </c>
      <c r="BA1618" s="7">
        <v>2.2468350584640291</v>
      </c>
      <c r="BU1618" t="b">
        <v>1</v>
      </c>
      <c r="BW1618">
        <v>1</v>
      </c>
      <c r="BX1618">
        <v>1</v>
      </c>
      <c r="BY1618">
        <v>124</v>
      </c>
      <c r="BZ1618">
        <v>1.95</v>
      </c>
      <c r="CA1618">
        <v>4.2990533920000003</v>
      </c>
    </row>
    <row r="1619" spans="40:79" x14ac:dyDescent="0.25">
      <c r="AN1619" t="str">
        <v>Mongolia</v>
      </c>
      <c r="AO1619" s="7">
        <v>64.5</v>
      </c>
      <c r="AP1619" s="7">
        <v>62.545386715515683</v>
      </c>
      <c r="AQ1619" s="7">
        <v>1.9546132844843171</v>
      </c>
      <c r="AR1619" s="7">
        <v>6.7777305675774185E-4</v>
      </c>
      <c r="AS1619" s="7">
        <v>0.318902393027794</v>
      </c>
      <c r="AT1619" s="7">
        <v>1.3795082606530065E-5</v>
      </c>
      <c r="AU1619" s="7">
        <v>0.21707029279973267</v>
      </c>
      <c r="AV1619" s="7">
        <v>0.35730204113071812</v>
      </c>
      <c r="AW1619" s="7">
        <v>0.5647144349383979</v>
      </c>
      <c r="AX1619" s="7">
        <v>1.9559389672169594</v>
      </c>
      <c r="AY1619" s="7" t="e">
        <v>#N/A</v>
      </c>
      <c r="AZ1619" s="7">
        <v>62.545386715515683</v>
      </c>
      <c r="BA1619" s="7">
        <v>1.9546132844843171</v>
      </c>
      <c r="BU1619" t="b">
        <v>1</v>
      </c>
      <c r="BW1619">
        <v>1</v>
      </c>
      <c r="BX1619">
        <v>1</v>
      </c>
      <c r="BY1619">
        <v>129</v>
      </c>
      <c r="BZ1619">
        <v>1.98</v>
      </c>
      <c r="CA1619">
        <v>41.306888030000003</v>
      </c>
    </row>
    <row r="1620" spans="40:79" x14ac:dyDescent="0.25">
      <c r="AN1620" t="str">
        <v>Mongolia</v>
      </c>
      <c r="AO1620" s="7">
        <v>64</v>
      </c>
      <c r="AP1620" s="7">
        <v>61.708599080213993</v>
      </c>
      <c r="AQ1620" s="7">
        <v>2.2914009197860068</v>
      </c>
      <c r="AR1620" s="7">
        <v>8.1108128159584761E-4</v>
      </c>
      <c r="AS1620" s="7">
        <v>0.37387548053275593</v>
      </c>
      <c r="AT1620" s="7">
        <v>2.2693460912241846E-5</v>
      </c>
      <c r="AU1620" s="7">
        <v>0.21707029279973267</v>
      </c>
      <c r="AV1620" s="7">
        <v>0.35764217573564133</v>
      </c>
      <c r="AW1620" s="7">
        <v>0.61145358003102401</v>
      </c>
      <c r="AX1620" s="7">
        <v>2.2932609408089117</v>
      </c>
      <c r="AY1620" s="7" t="e">
        <v>#N/A</v>
      </c>
      <c r="AZ1620" s="7">
        <v>61.708599080213993</v>
      </c>
      <c r="BA1620" s="7">
        <v>2.2914009197860068</v>
      </c>
      <c r="BU1620" t="b">
        <v>1</v>
      </c>
      <c r="BW1620">
        <v>1</v>
      </c>
      <c r="BX1620">
        <v>1</v>
      </c>
      <c r="BY1620">
        <v>139</v>
      </c>
      <c r="BZ1620">
        <v>1.83</v>
      </c>
      <c r="CA1620">
        <v>300.16210260000003</v>
      </c>
    </row>
    <row r="1621" spans="40:79" x14ac:dyDescent="0.25">
      <c r="AN1621" t="str">
        <v>Mongolia</v>
      </c>
      <c r="AO1621" s="7">
        <v>64</v>
      </c>
      <c r="AP1621" s="7">
        <v>62.108289985417315</v>
      </c>
      <c r="AQ1621" s="7">
        <v>1.8917100145826851</v>
      </c>
      <c r="AR1621" s="7">
        <v>8.0690053573990181E-4</v>
      </c>
      <c r="AS1621" s="7">
        <v>0.30865943405303792</v>
      </c>
      <c r="AT1621" s="7">
        <v>1.5387203039021042E-5</v>
      </c>
      <c r="AU1621" s="7">
        <v>0.21707029279973267</v>
      </c>
      <c r="AV1621" s="7">
        <v>0.35825515464220481</v>
      </c>
      <c r="AW1621" s="7">
        <v>0.55557126820331337</v>
      </c>
      <c r="AX1621" s="7">
        <v>1.8932376690721424</v>
      </c>
      <c r="AY1621" s="7" t="e">
        <v>#N/A</v>
      </c>
      <c r="AZ1621" s="7">
        <v>62.108289985417315</v>
      </c>
      <c r="BA1621" s="7">
        <v>1.8917100145826851</v>
      </c>
      <c r="BU1621" t="b">
        <v>0</v>
      </c>
      <c r="BW1621">
        <v>1</v>
      </c>
      <c r="BX1621">
        <v>1</v>
      </c>
      <c r="BY1621">
        <v>266</v>
      </c>
      <c r="BZ1621">
        <v>0</v>
      </c>
      <c r="CA1621">
        <v>0</v>
      </c>
    </row>
    <row r="1622" spans="40:79" x14ac:dyDescent="0.25">
      <c r="AN1622" t="str">
        <v>Mongolia</v>
      </c>
      <c r="AO1622" s="7">
        <v>63.8</v>
      </c>
      <c r="AP1622" s="7">
        <v>62.885943502696911</v>
      </c>
      <c r="AQ1622" s="7">
        <v>0.91405649730308625</v>
      </c>
      <c r="AR1622" s="7">
        <v>6.4936107762080311E-4</v>
      </c>
      <c r="AS1622" s="7">
        <v>0.14912958127015177</v>
      </c>
      <c r="AT1622" s="7">
        <v>2.8901870565377291E-6</v>
      </c>
      <c r="AU1622" s="7">
        <v>0.21707029279973267</v>
      </c>
      <c r="AV1622" s="7">
        <v>0.35856547972373487</v>
      </c>
      <c r="AW1622" s="7">
        <v>0.38617299396792593</v>
      </c>
      <c r="AX1622" s="7">
        <v>0.91465043569565596</v>
      </c>
      <c r="AY1622" s="7" t="e">
        <v>#N/A</v>
      </c>
      <c r="AZ1622" s="7">
        <v>62.885943502696911</v>
      </c>
      <c r="BA1622" s="7">
        <v>0.91405649730308625</v>
      </c>
      <c r="BU1622" t="b">
        <v>1</v>
      </c>
      <c r="BW1622">
        <v>1</v>
      </c>
      <c r="BX1622">
        <v>1</v>
      </c>
      <c r="BY1622">
        <v>272</v>
      </c>
      <c r="BZ1622">
        <v>0.01</v>
      </c>
      <c r="CA1622">
        <v>46.562316719999998</v>
      </c>
    </row>
    <row r="1623" spans="40:79" x14ac:dyDescent="0.25">
      <c r="AN1623" t="str">
        <v>Mongolia</v>
      </c>
      <c r="AO1623" s="7">
        <v>63.2</v>
      </c>
      <c r="AP1623" s="7">
        <v>62.922984899822318</v>
      </c>
      <c r="AQ1623" s="7">
        <v>0.27701510017768527</v>
      </c>
      <c r="AR1623" s="7">
        <v>6.3728060205702538E-4</v>
      </c>
      <c r="AS1623" s="7">
        <v>4.5195123417288097E-2</v>
      </c>
      <c r="AT1623" s="7">
        <v>2.6050778368526146E-7</v>
      </c>
      <c r="AU1623" s="7">
        <v>0.21707029279973267</v>
      </c>
      <c r="AV1623" s="7">
        <v>0.3591577720469093</v>
      </c>
      <c r="AW1623" s="7">
        <v>0.2125914471875294</v>
      </c>
      <c r="AX1623" s="7">
        <v>0.27719174910243849</v>
      </c>
      <c r="AY1623" s="7" t="e">
        <v>#N/A</v>
      </c>
      <c r="AZ1623" s="7">
        <v>62.922984899822318</v>
      </c>
      <c r="BA1623" s="7">
        <v>0.27701510017768527</v>
      </c>
      <c r="BU1623" t="b">
        <v>1</v>
      </c>
      <c r="BW1623">
        <v>1</v>
      </c>
      <c r="BX1623">
        <v>1</v>
      </c>
      <c r="BY1623">
        <v>275</v>
      </c>
      <c r="BZ1623">
        <v>0.01</v>
      </c>
      <c r="CA1623">
        <v>36.861043189999997</v>
      </c>
    </row>
    <row r="1624" spans="40:79" x14ac:dyDescent="0.25">
      <c r="AN1624" t="str">
        <v>Mongolia</v>
      </c>
      <c r="AO1624" s="7">
        <v>62.8</v>
      </c>
      <c r="AP1624" s="7">
        <v>62.534723747261381</v>
      </c>
      <c r="AQ1624" s="7">
        <v>0.26527625273861588</v>
      </c>
      <c r="AR1624" s="7">
        <v>6.7651514885644891E-4</v>
      </c>
      <c r="AS1624" s="7">
        <v>4.3280775404281317E-2</v>
      </c>
      <c r="AT1624" s="7">
        <v>2.5362466917703805E-7</v>
      </c>
      <c r="AU1624" s="7">
        <v>0.21707029279973267</v>
      </c>
      <c r="AV1624" s="7">
        <v>0.35992718817609382</v>
      </c>
      <c r="AW1624" s="7">
        <v>0.20804032158281557</v>
      </c>
      <c r="AX1624" s="7">
        <v>0.26545583763412778</v>
      </c>
      <c r="AY1624" s="7" t="e">
        <v>#N/A</v>
      </c>
      <c r="AZ1624" s="7">
        <v>62.534723747261381</v>
      </c>
      <c r="BA1624" s="7">
        <v>0.26527625273861588</v>
      </c>
      <c r="BU1624" t="b">
        <v>1</v>
      </c>
      <c r="BW1624">
        <v>1</v>
      </c>
      <c r="BX1624">
        <v>1</v>
      </c>
      <c r="BY1624">
        <v>27</v>
      </c>
      <c r="BZ1624">
        <v>0.01</v>
      </c>
      <c r="CA1624">
        <v>96.546582700000002</v>
      </c>
    </row>
    <row r="1625" spans="40:79" x14ac:dyDescent="0.25">
      <c r="AN1625" t="str">
        <v>Montenegro</v>
      </c>
      <c r="AO1625" s="7">
        <v>75.900000000000006</v>
      </c>
      <c r="AP1625" s="7">
        <v>73.288404216445684</v>
      </c>
      <c r="AQ1625" s="7">
        <v>2.6115957835543213</v>
      </c>
      <c r="AR1625" s="7">
        <v>1.5929318136596556E-3</v>
      </c>
      <c r="AS1625" s="7">
        <v>0.42628675682875222</v>
      </c>
      <c r="AT1625" s="7">
        <v>5.7986008724807122E-5</v>
      </c>
      <c r="AU1625" s="7">
        <v>0.23587671608882635</v>
      </c>
      <c r="AV1625" s="7">
        <v>0.35995559063558374</v>
      </c>
      <c r="AW1625" s="7">
        <v>0.65290639208752754</v>
      </c>
      <c r="AX1625" s="7">
        <v>2.6157625148812538</v>
      </c>
      <c r="AY1625" s="7" t="e">
        <v>#N/A</v>
      </c>
      <c r="AZ1625" s="7">
        <v>73.288404216445684</v>
      </c>
      <c r="BA1625" s="7">
        <v>2.6115957835543213</v>
      </c>
      <c r="BU1625" t="b">
        <v>1</v>
      </c>
      <c r="BW1625">
        <v>1</v>
      </c>
      <c r="BX1625">
        <v>1</v>
      </c>
      <c r="BY1625">
        <v>271</v>
      </c>
      <c r="BZ1625">
        <v>0.61</v>
      </c>
      <c r="CA1625">
        <v>101.8113996</v>
      </c>
    </row>
    <row r="1626" spans="40:79" x14ac:dyDescent="0.25">
      <c r="AN1626" t="str">
        <v>Montenegro</v>
      </c>
      <c r="AO1626" s="7">
        <v>75.8</v>
      </c>
      <c r="AP1626" s="7">
        <v>73.188201360991556</v>
      </c>
      <c r="AQ1626" s="7">
        <v>2.6117986390084411</v>
      </c>
      <c r="AR1626" s="7">
        <v>1.5749600006353033E-3</v>
      </c>
      <c r="AS1626" s="7">
        <v>0.42631603168131293</v>
      </c>
      <c r="AT1626" s="7">
        <v>5.7338640168556232E-5</v>
      </c>
      <c r="AU1626" s="7">
        <v>0.23587671608882635</v>
      </c>
      <c r="AV1626" s="7">
        <v>0.36010572214472153</v>
      </c>
      <c r="AW1626" s="7">
        <v>0.65292881057685981</v>
      </c>
      <c r="AX1626" s="7">
        <v>2.6159186061780892</v>
      </c>
      <c r="AY1626" s="7" t="e">
        <v>#N/A</v>
      </c>
      <c r="AZ1626" s="7">
        <v>73.188201360991556</v>
      </c>
      <c r="BA1626" s="7">
        <v>2.6117986390084411</v>
      </c>
      <c r="BU1626" t="b">
        <v>1</v>
      </c>
      <c r="BW1626">
        <v>1</v>
      </c>
      <c r="BX1626">
        <v>1</v>
      </c>
      <c r="BY1626">
        <v>273</v>
      </c>
      <c r="BZ1626">
        <v>0.6</v>
      </c>
      <c r="CA1626">
        <v>9.5855843939999996</v>
      </c>
    </row>
    <row r="1627" spans="40:79" x14ac:dyDescent="0.25">
      <c r="AN1627" t="str">
        <v>Montenegro</v>
      </c>
      <c r="AO1627" s="7">
        <v>75.599999999999994</v>
      </c>
      <c r="AP1627" s="7">
        <v>73.506926978158234</v>
      </c>
      <c r="AQ1627" s="7">
        <v>2.0930730218417608</v>
      </c>
      <c r="AR1627" s="7">
        <v>1.6417613219927955E-3</v>
      </c>
      <c r="AS1627" s="7">
        <v>0.34165744006375692</v>
      </c>
      <c r="AT1627" s="7">
        <v>3.8391525960544085E-5</v>
      </c>
      <c r="AU1627" s="7">
        <v>0.23587671608882635</v>
      </c>
      <c r="AV1627" s="7">
        <v>0.3608726161179559</v>
      </c>
      <c r="AW1627" s="7">
        <v>0.58451470474553235</v>
      </c>
      <c r="AX1627" s="7">
        <v>2.096514999078225</v>
      </c>
      <c r="AY1627" s="7" t="e">
        <v>#N/A</v>
      </c>
      <c r="AZ1627" s="7">
        <v>73.506926978158234</v>
      </c>
      <c r="BA1627" s="7">
        <v>2.0930730218417608</v>
      </c>
      <c r="BU1627" t="b">
        <v>1</v>
      </c>
      <c r="BW1627">
        <v>1</v>
      </c>
      <c r="BX1627">
        <v>1</v>
      </c>
      <c r="BY1627">
        <v>276</v>
      </c>
      <c r="BZ1627">
        <v>0.59</v>
      </c>
      <c r="CA1627">
        <v>84.634389249999998</v>
      </c>
    </row>
    <row r="1628" spans="40:79" x14ac:dyDescent="0.25">
      <c r="AN1628" t="str">
        <v>Montenegro</v>
      </c>
      <c r="AO1628" s="7">
        <v>75.400000000000006</v>
      </c>
      <c r="AP1628" s="7">
        <v>71.470465716402842</v>
      </c>
      <c r="AQ1628" s="7">
        <v>3.9295342835971638</v>
      </c>
      <c r="AR1628" s="7">
        <v>8.904717563207932E-4</v>
      </c>
      <c r="AS1628" s="7">
        <v>0.64118630449949332</v>
      </c>
      <c r="AT1628" s="7">
        <v>7.3283384584136411E-5</v>
      </c>
      <c r="AU1628" s="7">
        <v>0.23587671608882635</v>
      </c>
      <c r="AV1628" s="7">
        <v>0.3610281758839472</v>
      </c>
      <c r="AW1628" s="7">
        <v>0.80074109704666296</v>
      </c>
      <c r="AX1628" s="7">
        <v>3.9330365415539954</v>
      </c>
      <c r="AY1628" s="7" t="e">
        <v>#N/A</v>
      </c>
      <c r="AZ1628" s="7">
        <v>71.470465716402842</v>
      </c>
      <c r="BA1628" s="7">
        <v>3.9295342835971638</v>
      </c>
      <c r="BU1628" t="b">
        <v>1</v>
      </c>
      <c r="BW1628">
        <v>1</v>
      </c>
      <c r="BX1628">
        <v>1</v>
      </c>
      <c r="BY1628">
        <v>278</v>
      </c>
      <c r="BZ1628">
        <v>0.56999999999999995</v>
      </c>
      <c r="CA1628">
        <v>102.1413744</v>
      </c>
    </row>
    <row r="1629" spans="40:79" x14ac:dyDescent="0.25">
      <c r="AN1629" t="str">
        <v>Montenegro</v>
      </c>
      <c r="AO1629" s="7">
        <v>75.3</v>
      </c>
      <c r="AP1629" s="7">
        <v>71.362717394844466</v>
      </c>
      <c r="AQ1629" s="7">
        <v>3.9372826051555307</v>
      </c>
      <c r="AR1629" s="7">
        <v>8.8332866027405533E-4</v>
      </c>
      <c r="AS1629" s="7">
        <v>0.64244830982489476</v>
      </c>
      <c r="AT1629" s="7">
        <v>7.2981450963211026E-5</v>
      </c>
      <c r="AU1629" s="7">
        <v>0.23587671608882635</v>
      </c>
      <c r="AV1629" s="7">
        <v>0.36261872233765974</v>
      </c>
      <c r="AW1629" s="7">
        <v>0.80152873300019301</v>
      </c>
      <c r="AX1629" s="7">
        <v>3.9407635945819899</v>
      </c>
      <c r="AY1629" s="7" t="e">
        <v>#N/A</v>
      </c>
      <c r="AZ1629" s="7">
        <v>71.362717394844466</v>
      </c>
      <c r="BA1629" s="7">
        <v>3.9372826051555307</v>
      </c>
      <c r="BU1629" t="b">
        <v>1</v>
      </c>
      <c r="BW1629">
        <v>1</v>
      </c>
      <c r="BX1629">
        <v>1</v>
      </c>
      <c r="BY1629">
        <v>282</v>
      </c>
      <c r="BZ1629">
        <v>0.55000000000000004</v>
      </c>
      <c r="CA1629">
        <v>81.840500700000007</v>
      </c>
    </row>
    <row r="1630" spans="40:79" x14ac:dyDescent="0.25">
      <c r="AN1630" t="str">
        <v>Montenegro</v>
      </c>
      <c r="AO1630" s="7">
        <v>75</v>
      </c>
      <c r="AP1630" s="7">
        <v>71.143519925566522</v>
      </c>
      <c r="AQ1630" s="7">
        <v>3.8564800744334775</v>
      </c>
      <c r="AR1630" s="7">
        <v>8.5545373410808795E-4</v>
      </c>
      <c r="AS1630" s="7">
        <v>0.62925494383767411</v>
      </c>
      <c r="AT1630" s="7">
        <v>6.7803400068035084E-5</v>
      </c>
      <c r="AU1630" s="7">
        <v>0.23587671608882635</v>
      </c>
      <c r="AV1630" s="7">
        <v>0.36345633520468656</v>
      </c>
      <c r="AW1630" s="7">
        <v>0.79325591320687561</v>
      </c>
      <c r="AX1630" s="7">
        <v>3.8597819393063002</v>
      </c>
      <c r="AY1630" s="7" t="e">
        <v>#N/A</v>
      </c>
      <c r="AZ1630" s="7">
        <v>71.143519925566522</v>
      </c>
      <c r="BA1630" s="7">
        <v>3.8564800744334775</v>
      </c>
      <c r="BU1630" t="b">
        <v>1</v>
      </c>
      <c r="BW1630">
        <v>1</v>
      </c>
      <c r="BX1630">
        <v>1</v>
      </c>
      <c r="BY1630">
        <v>288</v>
      </c>
      <c r="BZ1630">
        <v>0.53</v>
      </c>
      <c r="CA1630">
        <v>67.709206829999999</v>
      </c>
    </row>
    <row r="1631" spans="40:79" x14ac:dyDescent="0.25">
      <c r="AN1631" t="str">
        <v>Montenegro</v>
      </c>
      <c r="AO1631" s="7">
        <v>74.599999999999994</v>
      </c>
      <c r="AP1631" s="7">
        <v>70.994237772308267</v>
      </c>
      <c r="AQ1631" s="7">
        <v>3.6057622276917272</v>
      </c>
      <c r="AR1631" s="7">
        <v>7.8828561113917519E-4</v>
      </c>
      <c r="AS1631" s="7">
        <v>0.58832598705176053</v>
      </c>
      <c r="AT1631" s="7">
        <v>5.4612510633924662E-5</v>
      </c>
      <c r="AU1631" s="7">
        <v>0.23587671608882635</v>
      </c>
      <c r="AV1631" s="7">
        <v>0.36486333658992826</v>
      </c>
      <c r="AW1631" s="7">
        <v>0.76702411112804048</v>
      </c>
      <c r="AX1631" s="7">
        <v>3.6086068405403835</v>
      </c>
      <c r="AY1631" s="7" t="e">
        <v>#N/A</v>
      </c>
      <c r="AZ1631" s="7">
        <v>70.994237772308267</v>
      </c>
      <c r="BA1631" s="7">
        <v>3.6057622276917272</v>
      </c>
      <c r="BU1631" t="b">
        <v>1</v>
      </c>
      <c r="BW1631">
        <v>1</v>
      </c>
      <c r="BX1631">
        <v>1</v>
      </c>
      <c r="BY1631">
        <v>29</v>
      </c>
      <c r="BZ1631">
        <v>0.55000000000000004</v>
      </c>
      <c r="CA1631">
        <v>60.212111409999999</v>
      </c>
    </row>
    <row r="1632" spans="40:79" x14ac:dyDescent="0.25">
      <c r="AN1632" t="str">
        <v>Montenegro</v>
      </c>
      <c r="AO1632" s="7">
        <v>74.2</v>
      </c>
      <c r="AP1632" s="7">
        <v>70.348548689143058</v>
      </c>
      <c r="AQ1632" s="7">
        <v>3.8514513108569446</v>
      </c>
      <c r="AR1632" s="7">
        <v>6.0730833898624682E-4</v>
      </c>
      <c r="AS1632" s="7">
        <v>0.62835638571772812</v>
      </c>
      <c r="AT1632" s="7">
        <v>4.7986064884641006E-5</v>
      </c>
      <c r="AU1632" s="7">
        <v>0.23587671608882635</v>
      </c>
      <c r="AV1632" s="7">
        <v>0.36492434175738747</v>
      </c>
      <c r="AW1632" s="7">
        <v>0.79268933745681736</v>
      </c>
      <c r="AX1632" s="7">
        <v>3.8537917507238757</v>
      </c>
      <c r="AY1632" s="7" t="e">
        <v>#N/A</v>
      </c>
      <c r="AZ1632" s="7">
        <v>70.348548689143058</v>
      </c>
      <c r="BA1632" s="7">
        <v>3.8514513108569446</v>
      </c>
      <c r="BU1632" t="b">
        <v>1</v>
      </c>
      <c r="BW1632">
        <v>1</v>
      </c>
      <c r="BX1632">
        <v>1</v>
      </c>
      <c r="BY1632">
        <v>296</v>
      </c>
      <c r="BZ1632">
        <v>0.49</v>
      </c>
      <c r="CA1632">
        <v>57.116448009999999</v>
      </c>
    </row>
    <row r="1633" spans="40:79" x14ac:dyDescent="0.25">
      <c r="AN1633" t="str">
        <v>Montenegro</v>
      </c>
      <c r="AO1633" s="7">
        <v>73.8</v>
      </c>
      <c r="AP1633" s="7">
        <v>75.415366323208715</v>
      </c>
      <c r="AQ1633" s="7">
        <v>-1.6153663232087183</v>
      </c>
      <c r="AR1633" s="7">
        <v>1.3067541795569609E-3</v>
      </c>
      <c r="AS1633" s="7">
        <v>-0.26363597577613102</v>
      </c>
      <c r="AT1633" s="7">
        <v>1.8188677740301884E-5</v>
      </c>
      <c r="AU1633" s="7">
        <v>0.23587671608882635</v>
      </c>
      <c r="AV1633" s="7">
        <v>0.36657560259160643</v>
      </c>
      <c r="AW1633" s="7">
        <v>0.51345494035614359</v>
      </c>
      <c r="AX1633" s="7">
        <v>-1.6174799719223776</v>
      </c>
      <c r="AY1633" s="7" t="e">
        <v>#N/A</v>
      </c>
      <c r="AZ1633" s="7">
        <v>75.415366323208715</v>
      </c>
      <c r="BA1633" s="7">
        <v>-1.6153663232087183</v>
      </c>
      <c r="BU1633" t="b">
        <v>1</v>
      </c>
      <c r="BW1633">
        <v>1</v>
      </c>
      <c r="BX1633">
        <v>1</v>
      </c>
      <c r="BY1633">
        <v>299</v>
      </c>
      <c r="BZ1633">
        <v>0.54</v>
      </c>
      <c r="CA1633">
        <v>6.6604517769999996</v>
      </c>
    </row>
    <row r="1634" spans="40:79" x14ac:dyDescent="0.25">
      <c r="AN1634" t="str">
        <v>Montenegro</v>
      </c>
      <c r="AO1634" s="7">
        <v>73.5</v>
      </c>
      <c r="AP1634" s="7">
        <v>67.692431053047287</v>
      </c>
      <c r="AQ1634" s="7">
        <v>5.8075689469527134</v>
      </c>
      <c r="AR1634" s="7">
        <v>9.3469939483347222E-4</v>
      </c>
      <c r="AS1634" s="7">
        <v>0.94764820067066768</v>
      </c>
      <c r="AT1634" s="7">
        <v>1.6803601222762932E-4</v>
      </c>
      <c r="AU1634" s="7">
        <v>0.23587671608882635</v>
      </c>
      <c r="AV1634" s="7">
        <v>0.36697160318728755</v>
      </c>
      <c r="AW1634" s="7">
        <v>0.97347223929122273</v>
      </c>
      <c r="AX1634" s="7">
        <v>5.813002356737722</v>
      </c>
      <c r="AY1634" s="7" t="e">
        <v>#N/A</v>
      </c>
      <c r="AZ1634" s="7">
        <v>67.692431053047287</v>
      </c>
      <c r="BA1634" s="7">
        <v>5.8075689469527134</v>
      </c>
      <c r="BU1634" t="b">
        <v>1</v>
      </c>
      <c r="BW1634">
        <v>1</v>
      </c>
      <c r="BX1634">
        <v>1</v>
      </c>
      <c r="BY1634">
        <v>31</v>
      </c>
      <c r="BZ1634">
        <v>0.53</v>
      </c>
      <c r="CA1634">
        <v>3.6764657600000001</v>
      </c>
    </row>
    <row r="1635" spans="40:79" x14ac:dyDescent="0.25">
      <c r="AN1635" t="str">
        <v>Montenegro</v>
      </c>
      <c r="AO1635" s="7">
        <v>73.5</v>
      </c>
      <c r="AP1635" s="7">
        <v>67.959619078487833</v>
      </c>
      <c r="AQ1635" s="7">
        <v>5.5403809215121669</v>
      </c>
      <c r="AR1635" s="7">
        <v>9.3521301049595887E-4</v>
      </c>
      <c r="AS1635" s="7">
        <v>0.90405011267999769</v>
      </c>
      <c r="AT1635" s="7">
        <v>1.5301425526569078E-4</v>
      </c>
      <c r="AU1635" s="7">
        <v>0.23587671608882635</v>
      </c>
      <c r="AV1635" s="7">
        <v>0.36756095954834495</v>
      </c>
      <c r="AW1635" s="7">
        <v>0.95081549875882743</v>
      </c>
      <c r="AX1635" s="7">
        <v>5.5455672081157763</v>
      </c>
      <c r="AY1635" s="7" t="e">
        <v>#N/A</v>
      </c>
      <c r="AZ1635" s="7">
        <v>67.959619078487833</v>
      </c>
      <c r="BA1635" s="7">
        <v>5.5403809215121669</v>
      </c>
      <c r="BU1635" t="b">
        <v>1</v>
      </c>
      <c r="BW1635">
        <v>1</v>
      </c>
      <c r="BX1635">
        <v>1</v>
      </c>
      <c r="BY1635">
        <v>34</v>
      </c>
      <c r="BZ1635">
        <v>0.51</v>
      </c>
      <c r="CA1635">
        <v>4.3958857169999996</v>
      </c>
    </row>
    <row r="1636" spans="40:79" x14ac:dyDescent="0.25">
      <c r="AN1636" t="str">
        <v>Montenegro</v>
      </c>
      <c r="AO1636" s="7">
        <v>73.400000000000006</v>
      </c>
      <c r="AP1636" s="7">
        <v>67.591156181470424</v>
      </c>
      <c r="AQ1636" s="7">
        <v>5.8088438185295814</v>
      </c>
      <c r="AR1636" s="7">
        <v>9.3047733834812347E-4</v>
      </c>
      <c r="AS1636" s="7">
        <v>0.94785422461446833</v>
      </c>
      <c r="AT1636" s="7">
        <v>1.6734902465553213E-4</v>
      </c>
      <c r="AU1636" s="7">
        <v>0.23587671608882635</v>
      </c>
      <c r="AV1636" s="7">
        <v>0.36768225701428381</v>
      </c>
      <c r="AW1636" s="7">
        <v>0.97357805265652342</v>
      </c>
      <c r="AX1636" s="7">
        <v>5.8142538499763878</v>
      </c>
      <c r="AY1636" s="7" t="e">
        <v>#N/A</v>
      </c>
      <c r="AZ1636" s="7">
        <v>67.591156181470424</v>
      </c>
      <c r="BA1636" s="7">
        <v>5.8088438185295814</v>
      </c>
      <c r="BU1636" t="b">
        <v>1</v>
      </c>
      <c r="BW1636">
        <v>1</v>
      </c>
      <c r="BX1636">
        <v>1</v>
      </c>
      <c r="BY1636">
        <v>37</v>
      </c>
      <c r="BZ1636">
        <v>0.47</v>
      </c>
      <c r="CA1636">
        <v>23.945071240000001</v>
      </c>
    </row>
    <row r="1637" spans="40:79" x14ac:dyDescent="0.25">
      <c r="AN1637" t="str">
        <v>Montenegro</v>
      </c>
      <c r="AO1637" s="7">
        <v>73.3</v>
      </c>
      <c r="AP1637" s="7">
        <v>67.589441598949961</v>
      </c>
      <c r="AQ1637" s="7">
        <v>5.7105584010500365</v>
      </c>
      <c r="AR1637" s="7">
        <v>9.3062607529323122E-4</v>
      </c>
      <c r="AS1637" s="7">
        <v>0.93181663638324153</v>
      </c>
      <c r="AT1637" s="7">
        <v>1.6175975721442837E-4</v>
      </c>
      <c r="AU1637" s="7">
        <v>0.23587671608882635</v>
      </c>
      <c r="AV1637" s="7">
        <v>0.36768637376499252</v>
      </c>
      <c r="AW1637" s="7">
        <v>0.96530649867450991</v>
      </c>
      <c r="AX1637" s="7">
        <v>5.7158777459235814</v>
      </c>
      <c r="AY1637" s="7" t="e">
        <v>#N/A</v>
      </c>
      <c r="AZ1637" s="7">
        <v>67.589441598949961</v>
      </c>
      <c r="BA1637" s="7">
        <v>5.7105584010500365</v>
      </c>
      <c r="BU1637" t="b">
        <v>0</v>
      </c>
      <c r="BW1637">
        <v>1</v>
      </c>
      <c r="BX1637">
        <v>0</v>
      </c>
      <c r="BY1637">
        <v>54</v>
      </c>
      <c r="BZ1637">
        <v>0</v>
      </c>
      <c r="CA1637">
        <v>0</v>
      </c>
    </row>
    <row r="1638" spans="40:79" x14ac:dyDescent="0.25">
      <c r="AN1638" t="str">
        <v>Montenegro</v>
      </c>
      <c r="AO1638" s="7">
        <v>73</v>
      </c>
      <c r="AP1638" s="7">
        <v>67.381668579773063</v>
      </c>
      <c r="AQ1638" s="7">
        <v>5.6183314202269372</v>
      </c>
      <c r="AR1638" s="7">
        <v>9.062098300701715E-4</v>
      </c>
      <c r="AS1638" s="7">
        <v>0.91675635680860545</v>
      </c>
      <c r="AT1638" s="7">
        <v>1.5246156203224301E-4</v>
      </c>
      <c r="AU1638" s="7">
        <v>0.23587671608882635</v>
      </c>
      <c r="AV1638" s="7">
        <v>0.36797448840374009</v>
      </c>
      <c r="AW1638" s="7">
        <v>0.95747394575967726</v>
      </c>
      <c r="AX1638" s="7">
        <v>5.6234274254385559</v>
      </c>
      <c r="AY1638" s="7" t="e">
        <v>#N/A</v>
      </c>
      <c r="AZ1638" s="7">
        <v>67.381668579773063</v>
      </c>
      <c r="BA1638" s="7">
        <v>5.6183314202269372</v>
      </c>
      <c r="BU1638" t="b">
        <v>1</v>
      </c>
      <c r="BW1638">
        <v>1</v>
      </c>
      <c r="BX1638">
        <v>0</v>
      </c>
      <c r="BY1638">
        <v>55</v>
      </c>
      <c r="BZ1638">
        <v>8.49</v>
      </c>
      <c r="CA1638">
        <v>409.60002480000003</v>
      </c>
    </row>
    <row r="1639" spans="40:79" x14ac:dyDescent="0.25">
      <c r="AN1639" t="str">
        <v>Morocco</v>
      </c>
      <c r="AO1639" s="7">
        <v>74.099999999999994</v>
      </c>
      <c r="AP1639" s="7">
        <v>69.6224803845586</v>
      </c>
      <c r="AQ1639" s="7">
        <v>4.4775196154413948</v>
      </c>
      <c r="AR1639" s="7">
        <v>9.7227506456422862E-4</v>
      </c>
      <c r="AS1639" s="7">
        <v>0.73063156745042801</v>
      </c>
      <c r="AT1639" s="7">
        <v>1.0390548338236158E-4</v>
      </c>
      <c r="AU1639" s="7">
        <v>0.23587671608882635</v>
      </c>
      <c r="AV1639" s="7">
        <v>0.36815757727870235</v>
      </c>
      <c r="AW1639" s="7">
        <v>0.85476989152076943</v>
      </c>
      <c r="AX1639" s="7">
        <v>4.4818772329173981</v>
      </c>
      <c r="AY1639" s="7" t="e">
        <v>#N/A</v>
      </c>
      <c r="AZ1639" s="7">
        <v>69.6224803845586</v>
      </c>
      <c r="BA1639" s="7">
        <v>4.4775196154413948</v>
      </c>
      <c r="BU1639" t="b">
        <v>1</v>
      </c>
      <c r="BW1639">
        <v>1</v>
      </c>
      <c r="BX1639">
        <v>0</v>
      </c>
      <c r="BY1639">
        <v>57</v>
      </c>
      <c r="BZ1639">
        <v>8.58</v>
      </c>
      <c r="CA1639">
        <v>374.29472829999997</v>
      </c>
    </row>
    <row r="1640" spans="40:79" x14ac:dyDescent="0.25">
      <c r="AN1640" t="str">
        <v>Morocco</v>
      </c>
      <c r="AO1640" s="7">
        <v>73.900000000000006</v>
      </c>
      <c r="AP1640" s="7">
        <v>69.574181697176869</v>
      </c>
      <c r="AQ1640" s="7">
        <v>4.3258183028231372</v>
      </c>
      <c r="AR1640" s="7">
        <v>9.641905114566577E-4</v>
      </c>
      <c r="AS1640" s="7">
        <v>0.70587443277869788</v>
      </c>
      <c r="AT1640" s="7">
        <v>9.6175997005659488E-5</v>
      </c>
      <c r="AU1640" s="7">
        <v>0.23587671608882635</v>
      </c>
      <c r="AV1640" s="7">
        <v>0.36860123569188008</v>
      </c>
      <c r="AW1640" s="7">
        <v>0.84016333696412737</v>
      </c>
      <c r="AX1640" s="7">
        <v>4.3299932412209943</v>
      </c>
      <c r="AY1640" s="7" t="e">
        <v>#N/A</v>
      </c>
      <c r="AZ1640" s="7">
        <v>69.574181697176869</v>
      </c>
      <c r="BA1640" s="7">
        <v>4.3258183028231372</v>
      </c>
      <c r="BU1640" t="b">
        <v>1</v>
      </c>
      <c r="BW1640">
        <v>1</v>
      </c>
      <c r="BX1640">
        <v>0</v>
      </c>
      <c r="BY1640">
        <v>58</v>
      </c>
      <c r="BZ1640">
        <v>7.67</v>
      </c>
      <c r="CA1640">
        <v>343.12339500000002</v>
      </c>
    </row>
    <row r="1641" spans="40:79" x14ac:dyDescent="0.25">
      <c r="AN1641" t="str">
        <v>Morocco</v>
      </c>
      <c r="AO1641" s="7">
        <v>73.599999999999994</v>
      </c>
      <c r="AP1641" s="7">
        <v>69.425245014278858</v>
      </c>
      <c r="AQ1641" s="7">
        <v>4.1747549857211368</v>
      </c>
      <c r="AR1641" s="7">
        <v>9.4403413127275011E-4</v>
      </c>
      <c r="AS1641" s="7">
        <v>0.68121748859788256</v>
      </c>
      <c r="AT1641" s="7">
        <v>8.7699971505921271E-5</v>
      </c>
      <c r="AU1641" s="7">
        <v>0.23587671608882635</v>
      </c>
      <c r="AV1641" s="7">
        <v>0.36882822139369431</v>
      </c>
      <c r="AW1641" s="7">
        <v>0.82535900588645816</v>
      </c>
      <c r="AX1641" s="7">
        <v>4.1786998209764823</v>
      </c>
      <c r="AY1641" s="7" t="e">
        <v>#N/A</v>
      </c>
      <c r="AZ1641" s="7">
        <v>69.425245014278858</v>
      </c>
      <c r="BA1641" s="7">
        <v>4.1747549857211368</v>
      </c>
      <c r="BU1641" t="b">
        <v>1</v>
      </c>
      <c r="BW1641">
        <v>1</v>
      </c>
      <c r="BX1641">
        <v>0</v>
      </c>
      <c r="BY1641">
        <v>59</v>
      </c>
      <c r="BZ1641">
        <v>6.91</v>
      </c>
      <c r="CA1641">
        <v>3601.2874569999999</v>
      </c>
    </row>
    <row r="1642" spans="40:79" x14ac:dyDescent="0.25">
      <c r="AN1642" t="str">
        <v>Morocco</v>
      </c>
      <c r="AO1642" s="7">
        <v>73.3</v>
      </c>
      <c r="AP1642" s="7">
        <v>73.192235267159759</v>
      </c>
      <c r="AQ1642" s="7">
        <v>0.1077647328402378</v>
      </c>
      <c r="AR1642" s="7">
        <v>1.5205808756487008E-3</v>
      </c>
      <c r="AS1642" s="7">
        <v>1.758963402301153E-2</v>
      </c>
      <c r="AT1642" s="7">
        <v>9.4235384973912844E-8</v>
      </c>
      <c r="AU1642" s="7">
        <v>0.23587671608882635</v>
      </c>
      <c r="AV1642" s="7">
        <v>0.36887002859463619</v>
      </c>
      <c r="AW1642" s="7">
        <v>0.13262591761421116</v>
      </c>
      <c r="AX1642" s="7">
        <v>0.10792884738149691</v>
      </c>
      <c r="AY1642" s="7" t="e">
        <v>#N/A</v>
      </c>
      <c r="AZ1642" s="7">
        <v>73.192235267159759</v>
      </c>
      <c r="BA1642" s="7">
        <v>0.1077647328402378</v>
      </c>
      <c r="BU1642" t="b">
        <v>1</v>
      </c>
      <c r="BW1642">
        <v>1</v>
      </c>
      <c r="BX1642">
        <v>0</v>
      </c>
      <c r="BY1642">
        <v>62</v>
      </c>
      <c r="BZ1642">
        <v>7.91</v>
      </c>
      <c r="CA1642">
        <v>278.06870509999999</v>
      </c>
    </row>
    <row r="1643" spans="40:79" x14ac:dyDescent="0.25">
      <c r="AN1643" t="str">
        <v>Morocco</v>
      </c>
      <c r="AO1643" s="7">
        <v>72.8</v>
      </c>
      <c r="AP1643" s="7">
        <v>73.431382362828842</v>
      </c>
      <c r="AQ1643" s="7">
        <v>-0.63138236282884463</v>
      </c>
      <c r="AR1643" s="7">
        <v>1.5281934399674973E-3</v>
      </c>
      <c r="AS1643" s="7">
        <v>-0.10305622938420743</v>
      </c>
      <c r="AT1643" s="7">
        <v>3.2510303007474169E-6</v>
      </c>
      <c r="AU1643" s="7">
        <v>0.23587671608882635</v>
      </c>
      <c r="AV1643" s="7">
        <v>0.36893794262628687</v>
      </c>
      <c r="AW1643" s="7">
        <v>0.32102372090580383</v>
      </c>
      <c r="AX1643" s="7">
        <v>-0.63234871398532888</v>
      </c>
      <c r="AY1643" s="7" t="e">
        <v>#N/A</v>
      </c>
      <c r="AZ1643" s="7">
        <v>73.431382362828842</v>
      </c>
      <c r="BA1643" s="7">
        <v>-0.63138236282884463</v>
      </c>
      <c r="BU1643" t="b">
        <v>1</v>
      </c>
      <c r="BW1643">
        <v>1</v>
      </c>
      <c r="BX1643">
        <v>0</v>
      </c>
      <c r="BY1643">
        <v>63</v>
      </c>
      <c r="BZ1643">
        <v>7.38</v>
      </c>
      <c r="CA1643">
        <v>335.51805680000001</v>
      </c>
    </row>
    <row r="1644" spans="40:79" x14ac:dyDescent="0.25">
      <c r="AN1644" t="str">
        <v>Morocco</v>
      </c>
      <c r="AO1644" s="7">
        <v>72.3</v>
      </c>
      <c r="AP1644" s="7">
        <v>68.801083201992881</v>
      </c>
      <c r="AQ1644" s="7">
        <v>3.4989167980071159</v>
      </c>
      <c r="AR1644" s="7">
        <v>8.5172321620298355E-4</v>
      </c>
      <c r="AS1644" s="7">
        <v>0.57091091888524093</v>
      </c>
      <c r="AT1644" s="7">
        <v>5.5569339606825764E-5</v>
      </c>
      <c r="AU1644" s="7">
        <v>0.25382032652314879</v>
      </c>
      <c r="AV1644" s="7">
        <v>0.37001459035595641</v>
      </c>
      <c r="AW1644" s="7">
        <v>0.75558647346630081</v>
      </c>
      <c r="AX1644" s="7">
        <v>3.5018994470669913</v>
      </c>
      <c r="AY1644" s="7" t="e">
        <v>#N/A</v>
      </c>
      <c r="AZ1644" s="7">
        <v>68.801083201992881</v>
      </c>
      <c r="BA1644" s="7">
        <v>3.4989167980071159</v>
      </c>
      <c r="BU1644" t="b">
        <v>1</v>
      </c>
      <c r="BW1644">
        <v>1</v>
      </c>
      <c r="BX1644">
        <v>0</v>
      </c>
      <c r="BY1644">
        <v>64</v>
      </c>
      <c r="BZ1644">
        <v>7.14</v>
      </c>
      <c r="CA1644">
        <v>2655.573684</v>
      </c>
    </row>
    <row r="1645" spans="40:79" x14ac:dyDescent="0.25">
      <c r="AN1645" t="str">
        <v>Morocco</v>
      </c>
      <c r="AO1645" s="7">
        <v>71.8</v>
      </c>
      <c r="AP1645" s="7">
        <v>68.43880735007329</v>
      </c>
      <c r="AQ1645" s="7">
        <v>3.3611926499267071</v>
      </c>
      <c r="AR1645" s="7">
        <v>8.5084451072263488E-4</v>
      </c>
      <c r="AS1645" s="7">
        <v>0.54843851720125747</v>
      </c>
      <c r="AT1645" s="7">
        <v>5.1227807313102846E-5</v>
      </c>
      <c r="AU1645" s="7">
        <v>0.25382032652314879</v>
      </c>
      <c r="AV1645" s="7">
        <v>0.3703742697859016</v>
      </c>
      <c r="AW1645" s="7">
        <v>0.74056634895278461</v>
      </c>
      <c r="AX1645" s="7">
        <v>3.3640549376041369</v>
      </c>
      <c r="AY1645" s="7" t="e">
        <v>#N/A</v>
      </c>
      <c r="AZ1645" s="7">
        <v>68.43880735007329</v>
      </c>
      <c r="BA1645" s="7">
        <v>3.3611926499267071</v>
      </c>
      <c r="BU1645" t="b">
        <v>1</v>
      </c>
      <c r="BW1645">
        <v>1</v>
      </c>
      <c r="BX1645">
        <v>0</v>
      </c>
      <c r="BY1645">
        <v>65</v>
      </c>
      <c r="BZ1645">
        <v>7.45</v>
      </c>
      <c r="CA1645">
        <v>2578.8883139999998</v>
      </c>
    </row>
    <row r="1646" spans="40:79" x14ac:dyDescent="0.25">
      <c r="AN1646" t="str">
        <v>Morocco</v>
      </c>
      <c r="AO1646" s="7">
        <v>71.400000000000006</v>
      </c>
      <c r="AP1646" s="7">
        <v>68.227623658562379</v>
      </c>
      <c r="AQ1646" s="7">
        <v>3.1723763414376265</v>
      </c>
      <c r="AR1646" s="7">
        <v>8.2566851513793155E-4</v>
      </c>
      <c r="AS1646" s="7">
        <v>0.51762324817462224</v>
      </c>
      <c r="AT1646" s="7">
        <v>4.4281466840233271E-5</v>
      </c>
      <c r="AU1646" s="7">
        <v>0.25382032652314879</v>
      </c>
      <c r="AV1646" s="7">
        <v>0.37086591416899478</v>
      </c>
      <c r="AW1646" s="7">
        <v>0.71946038680015056</v>
      </c>
      <c r="AX1646" s="7">
        <v>3.1749978371874228</v>
      </c>
      <c r="AY1646" s="7" t="e">
        <v>#N/A</v>
      </c>
      <c r="AZ1646" s="7">
        <v>68.227623658562379</v>
      </c>
      <c r="BA1646" s="7">
        <v>3.1723763414376265</v>
      </c>
      <c r="BU1646" t="b">
        <v>1</v>
      </c>
      <c r="BW1646">
        <v>1</v>
      </c>
      <c r="BX1646">
        <v>0</v>
      </c>
      <c r="BY1646">
        <v>66</v>
      </c>
      <c r="BZ1646">
        <v>8.84</v>
      </c>
      <c r="CA1646">
        <v>2380.6997959999999</v>
      </c>
    </row>
    <row r="1647" spans="40:79" x14ac:dyDescent="0.25">
      <c r="AN1647" t="str">
        <v>Morocco</v>
      </c>
      <c r="AO1647" s="7">
        <v>71</v>
      </c>
      <c r="AP1647" s="7">
        <v>67.995247099832341</v>
      </c>
      <c r="AQ1647" s="7">
        <v>3.0047529001676594</v>
      </c>
      <c r="AR1647" s="7">
        <v>8.0858897551026919E-4</v>
      </c>
      <c r="AS1647" s="7">
        <v>0.49026864904589545</v>
      </c>
      <c r="AT1647" s="7">
        <v>3.8902486822245664E-5</v>
      </c>
      <c r="AU1647" s="7">
        <v>0.25382032652314879</v>
      </c>
      <c r="AV1647" s="7">
        <v>0.37225933343417988</v>
      </c>
      <c r="AW1647" s="7">
        <v>0.70019186588098514</v>
      </c>
      <c r="AX1647" s="7">
        <v>3.0071844763825881</v>
      </c>
      <c r="AY1647" s="7" t="e">
        <v>#N/A</v>
      </c>
      <c r="AZ1647" s="7">
        <v>67.995247099832341</v>
      </c>
      <c r="BA1647" s="7">
        <v>3.0047529001676594</v>
      </c>
      <c r="BU1647" t="b">
        <v>1</v>
      </c>
      <c r="BW1647">
        <v>1</v>
      </c>
      <c r="BX1647">
        <v>0</v>
      </c>
      <c r="BY1647">
        <v>67</v>
      </c>
      <c r="BZ1647">
        <v>6.41</v>
      </c>
      <c r="CA1647">
        <v>2247.0356919999999</v>
      </c>
    </row>
    <row r="1648" spans="40:79" x14ac:dyDescent="0.25">
      <c r="AN1648" t="str">
        <v>Morocco</v>
      </c>
      <c r="AO1648" s="7">
        <v>77</v>
      </c>
      <c r="AP1648" s="7">
        <v>67.704150614824258</v>
      </c>
      <c r="AQ1648" s="7">
        <v>9.2958493851757424</v>
      </c>
      <c r="AR1648" s="7">
        <v>8.2662794143888293E-4</v>
      </c>
      <c r="AS1648" s="7">
        <v>1.5167652086586803</v>
      </c>
      <c r="AT1648" s="7">
        <v>3.806588592798745E-4</v>
      </c>
      <c r="AU1648" s="7">
        <v>0.25382032652314879</v>
      </c>
      <c r="AV1648" s="7">
        <v>0.37270261917230191</v>
      </c>
      <c r="AW1648" s="7">
        <v>1.2315702207583132</v>
      </c>
      <c r="AX1648" s="7">
        <v>9.3035399512537413</v>
      </c>
      <c r="AY1648" s="7" t="e">
        <v>#N/A</v>
      </c>
      <c r="AZ1648" s="7">
        <v>67.704150614824258</v>
      </c>
      <c r="BA1648" s="7">
        <v>9.2958493851757424</v>
      </c>
      <c r="BU1648" t="b">
        <v>1</v>
      </c>
      <c r="BW1648">
        <v>1</v>
      </c>
      <c r="BX1648">
        <v>0</v>
      </c>
      <c r="BY1648">
        <v>69</v>
      </c>
      <c r="BZ1648">
        <v>6.53</v>
      </c>
      <c r="CA1648">
        <v>203.31574989999999</v>
      </c>
    </row>
    <row r="1649" spans="40:79" x14ac:dyDescent="0.25">
      <c r="AN1649" t="str">
        <v>Morocco</v>
      </c>
      <c r="AO1649" s="7">
        <v>72</v>
      </c>
      <c r="AP1649" s="7">
        <v>67.571905965046284</v>
      </c>
      <c r="AQ1649" s="7">
        <v>4.4280940349537161</v>
      </c>
      <c r="AR1649" s="7">
        <v>7.9146731142053868E-4</v>
      </c>
      <c r="AS1649" s="7">
        <v>0.72250103502885632</v>
      </c>
      <c r="AT1649" s="7">
        <v>8.2695864466473238E-5</v>
      </c>
      <c r="AU1649" s="7">
        <v>0.25382032652314879</v>
      </c>
      <c r="AV1649" s="7">
        <v>0.37387548053275593</v>
      </c>
      <c r="AW1649" s="7">
        <v>0.85000060884028572</v>
      </c>
      <c r="AX1649" s="7">
        <v>4.4316015026803299</v>
      </c>
      <c r="AY1649" s="7" t="e">
        <v>#N/A</v>
      </c>
      <c r="AZ1649" s="7">
        <v>67.571905965046284</v>
      </c>
      <c r="BA1649" s="7">
        <v>4.4280940349537161</v>
      </c>
      <c r="BU1649" t="b">
        <v>1</v>
      </c>
      <c r="BW1649">
        <v>1</v>
      </c>
      <c r="BX1649">
        <v>0</v>
      </c>
      <c r="BY1649">
        <v>71</v>
      </c>
      <c r="BZ1649">
        <v>6.7</v>
      </c>
      <c r="CA1649">
        <v>1678.392773</v>
      </c>
    </row>
    <row r="1650" spans="40:79" x14ac:dyDescent="0.25">
      <c r="AN1650" t="str">
        <v>Morocco</v>
      </c>
      <c r="AO1650" s="7">
        <v>69.900000000000006</v>
      </c>
      <c r="AP1650" s="7">
        <v>67.394657233251465</v>
      </c>
      <c r="AQ1650" s="7">
        <v>2.5053427667485408</v>
      </c>
      <c r="AR1650" s="7">
        <v>7.7939253109324594E-4</v>
      </c>
      <c r="AS1650" s="7">
        <v>0.40877673122467251</v>
      </c>
      <c r="AT1650" s="7">
        <v>2.6067368188208295E-5</v>
      </c>
      <c r="AU1650" s="7">
        <v>0.25382032652314879</v>
      </c>
      <c r="AV1650" s="7">
        <v>0.37431062601643172</v>
      </c>
      <c r="AW1650" s="7">
        <v>0.63935649775745029</v>
      </c>
      <c r="AX1650" s="7">
        <v>2.5072969352531103</v>
      </c>
      <c r="AY1650" s="7" t="e">
        <v>#N/A</v>
      </c>
      <c r="AZ1650" s="7">
        <v>67.394657233251465</v>
      </c>
      <c r="BA1650" s="7">
        <v>2.5053427667485408</v>
      </c>
      <c r="BU1650" t="b">
        <v>1</v>
      </c>
      <c r="BW1650">
        <v>1</v>
      </c>
      <c r="BX1650">
        <v>0</v>
      </c>
      <c r="BY1650">
        <v>75</v>
      </c>
      <c r="BZ1650">
        <v>5.73</v>
      </c>
      <c r="CA1650">
        <v>1552.7404289999999</v>
      </c>
    </row>
    <row r="1651" spans="40:79" x14ac:dyDescent="0.25">
      <c r="AN1651" t="str">
        <v>Morocco</v>
      </c>
      <c r="AO1651" s="7">
        <v>69.5</v>
      </c>
      <c r="AP1651" s="7">
        <v>73.14489656240977</v>
      </c>
      <c r="AQ1651" s="7">
        <v>-3.6448965624097696</v>
      </c>
      <c r="AR1651" s="7">
        <v>1.5233027926496358E-3</v>
      </c>
      <c r="AS1651" s="7">
        <v>-0.59493010637289911</v>
      </c>
      <c r="AT1651" s="7">
        <v>1.0799662762687175E-4</v>
      </c>
      <c r="AU1651" s="7">
        <v>0.25382032652314879</v>
      </c>
      <c r="AV1651" s="7">
        <v>0.37436247650738713</v>
      </c>
      <c r="AW1651" s="7">
        <v>0.77131712438717392</v>
      </c>
      <c r="AX1651" s="7">
        <v>-3.650457314230986</v>
      </c>
      <c r="AY1651" s="7" t="e">
        <v>#N/A</v>
      </c>
      <c r="AZ1651" s="7">
        <v>73.14489656240977</v>
      </c>
      <c r="BA1651" s="7">
        <v>-3.6448965624097696</v>
      </c>
      <c r="BU1651" t="b">
        <v>1</v>
      </c>
      <c r="BW1651">
        <v>1</v>
      </c>
      <c r="BX1651">
        <v>0</v>
      </c>
      <c r="BY1651">
        <v>79</v>
      </c>
      <c r="BZ1651">
        <v>5.62</v>
      </c>
      <c r="CA1651">
        <v>130.0150391</v>
      </c>
    </row>
    <row r="1652" spans="40:79" x14ac:dyDescent="0.25">
      <c r="AN1652" t="str">
        <v>Morocco</v>
      </c>
      <c r="AO1652" s="7">
        <v>69</v>
      </c>
      <c r="AP1652" s="7">
        <v>66.939845201712885</v>
      </c>
      <c r="AQ1652" s="7">
        <v>2.0601547982871153</v>
      </c>
      <c r="AR1652" s="7">
        <v>7.8841612865221703E-4</v>
      </c>
      <c r="AS1652" s="7">
        <v>0.33614049063806201</v>
      </c>
      <c r="AT1652" s="7">
        <v>1.7830753445378323E-5</v>
      </c>
      <c r="AU1652" s="7">
        <v>0.25382032652314879</v>
      </c>
      <c r="AV1652" s="7">
        <v>0.37568226497111196</v>
      </c>
      <c r="AW1652" s="7">
        <v>0.57977624187100152</v>
      </c>
      <c r="AX1652" s="7">
        <v>2.0617803391602472</v>
      </c>
      <c r="AY1652" s="7" t="e">
        <v>#N/A</v>
      </c>
      <c r="AZ1652" s="7">
        <v>66.939845201712885</v>
      </c>
      <c r="BA1652" s="7">
        <v>2.0601547982871153</v>
      </c>
      <c r="BU1652" t="b">
        <v>1</v>
      </c>
      <c r="BW1652">
        <v>1</v>
      </c>
      <c r="BX1652">
        <v>0</v>
      </c>
      <c r="BY1652">
        <v>8</v>
      </c>
      <c r="BZ1652">
        <v>5.59</v>
      </c>
      <c r="CA1652">
        <v>134.35472530000001</v>
      </c>
    </row>
    <row r="1653" spans="40:79" x14ac:dyDescent="0.25">
      <c r="AN1653" t="str">
        <v>Morocco</v>
      </c>
      <c r="AO1653" s="7">
        <v>68.599999999999994</v>
      </c>
      <c r="AP1653" s="7">
        <v>73.094758977582828</v>
      </c>
      <c r="AQ1653" s="7">
        <v>-4.4947589775828334</v>
      </c>
      <c r="AR1653" s="7">
        <v>1.5168377961335539E-3</v>
      </c>
      <c r="AS1653" s="7">
        <v>-0.73364462716667589</v>
      </c>
      <c r="AT1653" s="7">
        <v>1.6353091791938452E-4</v>
      </c>
      <c r="AU1653" s="7">
        <v>0.25382032652314879</v>
      </c>
      <c r="AV1653" s="7">
        <v>0.37688490440499561</v>
      </c>
      <c r="AW1653" s="7">
        <v>0.85653057573368385</v>
      </c>
      <c r="AX1653" s="7">
        <v>-4.5015871551223121</v>
      </c>
      <c r="AY1653" s="7" t="e">
        <v>#N/A</v>
      </c>
      <c r="AZ1653" s="7">
        <v>73.094758977582828</v>
      </c>
      <c r="BA1653" s="7">
        <v>-4.4947589775828334</v>
      </c>
      <c r="BU1653" t="b">
        <v>0</v>
      </c>
      <c r="BW1653">
        <v>1</v>
      </c>
      <c r="BX1653">
        <v>1</v>
      </c>
      <c r="BY1653">
        <v>0</v>
      </c>
      <c r="BZ1653">
        <v>0.01</v>
      </c>
      <c r="CA1653">
        <v>871.87831730000005</v>
      </c>
    </row>
    <row r="1654" spans="40:79" x14ac:dyDescent="0.25">
      <c r="AN1654" t="str">
        <v>Mozambique</v>
      </c>
      <c r="AO1654" s="7">
        <v>56.7</v>
      </c>
      <c r="AP1654" s="7">
        <v>57.004922514438938</v>
      </c>
      <c r="AQ1654" s="7">
        <v>-0.30492251443893537</v>
      </c>
      <c r="AR1654" s="7">
        <v>1.8117673781262774E-3</v>
      </c>
      <c r="AS1654" s="7">
        <v>-4.9777487858143829E-2</v>
      </c>
      <c r="AT1654" s="7">
        <v>8.9946845258579458E-7</v>
      </c>
      <c r="AU1654" s="7">
        <v>0.25382032652314879</v>
      </c>
      <c r="AV1654" s="7">
        <v>0.37899073028339803</v>
      </c>
      <c r="AW1654" s="7">
        <v>0.22310869068268907</v>
      </c>
      <c r="AX1654" s="7">
        <v>-0.3054759658286253</v>
      </c>
      <c r="AY1654" s="7" t="e">
        <v>#N/A</v>
      </c>
      <c r="AZ1654" s="7">
        <v>57.004922514438938</v>
      </c>
      <c r="BA1654" s="7">
        <v>-0.30492251443893537</v>
      </c>
      <c r="BU1654" t="b">
        <v>0</v>
      </c>
      <c r="BW1654">
        <v>1</v>
      </c>
      <c r="BX1654">
        <v>1</v>
      </c>
      <c r="BY1654">
        <v>25</v>
      </c>
      <c r="BZ1654">
        <v>0</v>
      </c>
      <c r="CA1654">
        <v>0</v>
      </c>
    </row>
    <row r="1655" spans="40:79" x14ac:dyDescent="0.25">
      <c r="AN1655" t="str">
        <v>Mozambique</v>
      </c>
      <c r="AO1655" s="7">
        <v>55.3</v>
      </c>
      <c r="AP1655" s="7">
        <v>71.997664413504751</v>
      </c>
      <c r="AQ1655" s="7">
        <v>-16.697664413504754</v>
      </c>
      <c r="AR1655" s="7">
        <v>1.1491315650397377E-3</v>
      </c>
      <c r="AS1655" s="7">
        <v>-2.7249284816104624</v>
      </c>
      <c r="AT1655" s="7">
        <v>1.7084777017580318E-3</v>
      </c>
      <c r="AU1655" s="7">
        <v>0.25382032652314879</v>
      </c>
      <c r="AV1655" s="7">
        <v>0.37910890458396257</v>
      </c>
      <c r="AW1655" s="7">
        <v>1.6507357394842042</v>
      </c>
      <c r="AX1655" s="7">
        <v>-16.716874301433332</v>
      </c>
      <c r="AY1655" s="7" t="e">
        <v>#N/A</v>
      </c>
      <c r="AZ1655" s="7">
        <v>71.997664413504751</v>
      </c>
      <c r="BA1655" s="7">
        <v>-16.697664413504754</v>
      </c>
      <c r="BU1655" t="b">
        <v>1</v>
      </c>
      <c r="BW1655">
        <v>1</v>
      </c>
      <c r="BX1655">
        <v>1</v>
      </c>
      <c r="BY1655">
        <v>26</v>
      </c>
      <c r="BZ1655">
        <v>0.01</v>
      </c>
      <c r="CA1655">
        <v>80.926798020000007</v>
      </c>
    </row>
    <row r="1656" spans="40:79" x14ac:dyDescent="0.25">
      <c r="AN1656" t="str">
        <v>Mozambique</v>
      </c>
      <c r="AO1656" s="7">
        <v>54.8</v>
      </c>
      <c r="AP1656" s="7">
        <v>71.947220661919005</v>
      </c>
      <c r="AQ1656" s="7">
        <v>-17.147220661919008</v>
      </c>
      <c r="AR1656" s="7">
        <v>1.1252360611738487E-3</v>
      </c>
      <c r="AS1656" s="7">
        <v>-2.7982590807130587</v>
      </c>
      <c r="AT1656" s="7">
        <v>1.7641619060074557E-3</v>
      </c>
      <c r="AU1656" s="7">
        <v>0.25382032652314879</v>
      </c>
      <c r="AV1656" s="7">
        <v>0.37918768448440399</v>
      </c>
      <c r="AW1656" s="7">
        <v>1.6727997730490816</v>
      </c>
      <c r="AX1656" s="7">
        <v>-17.166537068473932</v>
      </c>
      <c r="AY1656" s="7" t="e">
        <v>#N/A</v>
      </c>
      <c r="AZ1656" s="7">
        <v>71.947220661919005</v>
      </c>
      <c r="BA1656" s="7">
        <v>-17.147220661919008</v>
      </c>
      <c r="BU1656" t="b">
        <v>1</v>
      </c>
      <c r="BW1656">
        <v>1</v>
      </c>
      <c r="BX1656">
        <v>1</v>
      </c>
      <c r="BY1656">
        <v>28</v>
      </c>
      <c r="BZ1656">
        <v>0.01</v>
      </c>
      <c r="CA1656">
        <v>8.8802811800000008</v>
      </c>
    </row>
    <row r="1657" spans="40:79" x14ac:dyDescent="0.25">
      <c r="AN1657" t="str">
        <v>Mozambique</v>
      </c>
      <c r="AO1657" s="7">
        <v>54.3</v>
      </c>
      <c r="AP1657" s="7">
        <v>71.891543411601617</v>
      </c>
      <c r="AQ1657" s="7">
        <v>-17.59154341160162</v>
      </c>
      <c r="AR1657" s="7">
        <v>1.1749784675381249E-3</v>
      </c>
      <c r="AS1657" s="7">
        <v>-2.8708397000947605</v>
      </c>
      <c r="AT1657" s="7">
        <v>1.9390471829360809E-3</v>
      </c>
      <c r="AU1657" s="7">
        <v>0.25382032652314879</v>
      </c>
      <c r="AV1657" s="7">
        <v>0.38016584614978799</v>
      </c>
      <c r="AW1657" s="7">
        <v>1.6943552461319205</v>
      </c>
      <c r="AX1657" s="7">
        <v>-17.612237411325097</v>
      </c>
      <c r="AY1657" s="7" t="e">
        <v>#N/A</v>
      </c>
      <c r="AZ1657" s="7">
        <v>71.891543411601617</v>
      </c>
      <c r="BA1657" s="7">
        <v>-17.59154341160162</v>
      </c>
      <c r="BU1657" t="b">
        <v>1</v>
      </c>
      <c r="BW1657">
        <v>1</v>
      </c>
      <c r="BX1657">
        <v>1</v>
      </c>
      <c r="BY1657">
        <v>29</v>
      </c>
      <c r="BZ1657">
        <v>0.01</v>
      </c>
      <c r="CA1657">
        <v>62.48419552</v>
      </c>
    </row>
    <row r="1658" spans="40:79" x14ac:dyDescent="0.25">
      <c r="AN1658" t="str">
        <v>Mozambique</v>
      </c>
      <c r="AO1658" s="7">
        <v>54</v>
      </c>
      <c r="AP1658" s="7">
        <v>71.877709475348496</v>
      </c>
      <c r="AQ1658" s="7">
        <v>-17.877709475348496</v>
      </c>
      <c r="AR1658" s="7">
        <v>1.1751216234079079E-3</v>
      </c>
      <c r="AS1658" s="7">
        <v>-2.9175405810460697</v>
      </c>
      <c r="AT1658" s="7">
        <v>2.0028908079162142E-3</v>
      </c>
      <c r="AU1658" s="7">
        <v>0.25382032652314879</v>
      </c>
      <c r="AV1658" s="7">
        <v>0.38016950628539897</v>
      </c>
      <c r="AW1658" s="7">
        <v>1.7080809644294002</v>
      </c>
      <c r="AX1658" s="7">
        <v>-17.898742674897584</v>
      </c>
      <c r="AY1658" s="7" t="e">
        <v>#N/A</v>
      </c>
      <c r="AZ1658" s="7">
        <v>71.877709475348496</v>
      </c>
      <c r="BA1658" s="7">
        <v>-17.877709475348496</v>
      </c>
      <c r="BU1658" t="b">
        <v>1</v>
      </c>
      <c r="BW1658">
        <v>1</v>
      </c>
      <c r="BX1658">
        <v>1</v>
      </c>
      <c r="BY1658">
        <v>212</v>
      </c>
      <c r="BZ1658">
        <v>0.01</v>
      </c>
      <c r="CA1658">
        <v>79.276584639999996</v>
      </c>
    </row>
    <row r="1659" spans="40:79" x14ac:dyDescent="0.25">
      <c r="AN1659" t="str">
        <v>Mozambique</v>
      </c>
      <c r="AO1659" s="7">
        <v>53.8</v>
      </c>
      <c r="AP1659" s="7">
        <v>73.888245272454441</v>
      </c>
      <c r="AQ1659" s="7">
        <v>-20.088245272454444</v>
      </c>
      <c r="AR1659" s="7">
        <v>1.4953790261458175E-3</v>
      </c>
      <c r="AS1659" s="7">
        <v>-3.2788131518154251</v>
      </c>
      <c r="AT1659" s="7">
        <v>3.2200642591123552E-3</v>
      </c>
      <c r="AU1659" s="7">
        <v>0.25382032652314879</v>
      </c>
      <c r="AV1659" s="7">
        <v>0.38079537179376072</v>
      </c>
      <c r="AW1659" s="7">
        <v>1.8107493343407377</v>
      </c>
      <c r="AX1659" s="7">
        <v>-20.118329800879764</v>
      </c>
      <c r="AY1659" s="7" t="e">
        <v>#N/A</v>
      </c>
      <c r="AZ1659" s="7">
        <v>73.888245272454441</v>
      </c>
      <c r="BA1659" s="7">
        <v>-20.088245272454444</v>
      </c>
      <c r="BU1659" t="b">
        <v>1</v>
      </c>
      <c r="BW1659">
        <v>1</v>
      </c>
      <c r="BX1659">
        <v>1</v>
      </c>
      <c r="BY1659">
        <v>214</v>
      </c>
      <c r="BZ1659">
        <v>0.01</v>
      </c>
      <c r="CA1659">
        <v>8.3530747979999997</v>
      </c>
    </row>
    <row r="1660" spans="40:79" x14ac:dyDescent="0.25">
      <c r="AN1660" t="str">
        <v>Mozambique</v>
      </c>
      <c r="AO1660" s="7">
        <v>53.2</v>
      </c>
      <c r="AP1660" s="7">
        <v>72.159859077192777</v>
      </c>
      <c r="AQ1660" s="7">
        <v>-18.959859077192775</v>
      </c>
      <c r="AR1660" s="7">
        <v>1.1096153203778631E-3</v>
      </c>
      <c r="AS1660" s="7">
        <v>-3.0940397887120974</v>
      </c>
      <c r="AT1660" s="7">
        <v>2.1268477204225873E-3</v>
      </c>
      <c r="AU1660" s="7">
        <v>0.25382032652314879</v>
      </c>
      <c r="AV1660" s="7">
        <v>0.38177409557910713</v>
      </c>
      <c r="AW1660" s="7">
        <v>1.7589882855528338</v>
      </c>
      <c r="AX1660" s="7">
        <v>-18.980920597482619</v>
      </c>
      <c r="AY1660" s="7" t="e">
        <v>#N/A</v>
      </c>
      <c r="AZ1660" s="7">
        <v>72.159859077192777</v>
      </c>
      <c r="BA1660" s="7">
        <v>-18.959859077192775</v>
      </c>
      <c r="BU1660" t="b">
        <v>1</v>
      </c>
      <c r="BW1660">
        <v>1</v>
      </c>
      <c r="BX1660">
        <v>1</v>
      </c>
      <c r="BY1660">
        <v>215</v>
      </c>
      <c r="BZ1660">
        <v>0.01</v>
      </c>
      <c r="CA1660">
        <v>11.145042910000001</v>
      </c>
    </row>
    <row r="1661" spans="40:79" x14ac:dyDescent="0.25">
      <c r="AN1661" t="str">
        <v>Mozambique</v>
      </c>
      <c r="AO1661" s="7">
        <v>52.1</v>
      </c>
      <c r="AP1661" s="7">
        <v>55.172704277484826</v>
      </c>
      <c r="AQ1661" s="7">
        <v>-3.0727042774848243</v>
      </c>
      <c r="AR1661" s="7">
        <v>2.1674313263516658E-3</v>
      </c>
      <c r="AS1661" s="7">
        <v>-0.50169714907969831</v>
      </c>
      <c r="AT1661" s="7">
        <v>1.0934550458276872E-4</v>
      </c>
      <c r="AU1661" s="7">
        <v>0.25382032652314879</v>
      </c>
      <c r="AV1661" s="7">
        <v>0.38300714090442295</v>
      </c>
      <c r="AW1661" s="7">
        <v>0.70830583018897864</v>
      </c>
      <c r="AX1661" s="7">
        <v>-3.0793786191697103</v>
      </c>
      <c r="AY1661" s="7" t="e">
        <v>#N/A</v>
      </c>
      <c r="AZ1661" s="7">
        <v>55.172704277484826</v>
      </c>
      <c r="BA1661" s="7">
        <v>-3.0727042774848243</v>
      </c>
      <c r="BU1661" t="b">
        <v>1</v>
      </c>
      <c r="BW1661">
        <v>1</v>
      </c>
      <c r="BX1661">
        <v>1</v>
      </c>
      <c r="BY1661">
        <v>217</v>
      </c>
      <c r="BZ1661">
        <v>0.02</v>
      </c>
      <c r="CA1661">
        <v>61.762637949999998</v>
      </c>
    </row>
    <row r="1662" spans="40:79" x14ac:dyDescent="0.25">
      <c r="AN1662" t="str">
        <v>Mozambique</v>
      </c>
      <c r="AO1662" s="7">
        <v>51.2</v>
      </c>
      <c r="AP1662" s="7">
        <v>54.840706237547991</v>
      </c>
      <c r="AQ1662" s="7">
        <v>-3.6407062375479882</v>
      </c>
      <c r="AR1662" s="7">
        <v>2.2555405919996922E-3</v>
      </c>
      <c r="AS1662" s="7">
        <v>-0.59446416653884504</v>
      </c>
      <c r="AT1662" s="7">
        <v>1.597764179327838E-4</v>
      </c>
      <c r="AU1662" s="7">
        <v>0.25382032652314879</v>
      </c>
      <c r="AV1662" s="7">
        <v>0.38321224039499402</v>
      </c>
      <c r="AW1662" s="7">
        <v>0.77101502354937612</v>
      </c>
      <c r="AX1662" s="7">
        <v>-3.6489365620813947</v>
      </c>
      <c r="AY1662" s="7" t="e">
        <v>#N/A</v>
      </c>
      <c r="AZ1662" s="7">
        <v>54.840706237547991</v>
      </c>
      <c r="BA1662" s="7">
        <v>-3.6407062375479882</v>
      </c>
      <c r="BU1662" t="b">
        <v>1</v>
      </c>
      <c r="BW1662">
        <v>1</v>
      </c>
      <c r="BX1662">
        <v>1</v>
      </c>
      <c r="BY1662">
        <v>219</v>
      </c>
      <c r="BZ1662">
        <v>0.02</v>
      </c>
      <c r="CA1662">
        <v>7.3540007200000002</v>
      </c>
    </row>
    <row r="1663" spans="40:79" x14ac:dyDescent="0.25">
      <c r="AN1663" t="str">
        <v>Mozambique</v>
      </c>
      <c r="AO1663" s="7">
        <v>58</v>
      </c>
      <c r="AP1663" s="7">
        <v>54.857372410194806</v>
      </c>
      <c r="AQ1663" s="7">
        <v>3.1426275898051941</v>
      </c>
      <c r="AR1663" s="7">
        <v>2.2514565877268041E-3</v>
      </c>
      <c r="AS1663" s="7">
        <v>0.51313551426083115</v>
      </c>
      <c r="AT1663" s="7">
        <v>1.1883287852181032E-4</v>
      </c>
      <c r="AU1663" s="7">
        <v>0.25382032652314879</v>
      </c>
      <c r="AV1663" s="7">
        <v>0.3840442845076108</v>
      </c>
      <c r="AW1663" s="7">
        <v>0.71633477806178802</v>
      </c>
      <c r="AX1663" s="7">
        <v>3.1497190454996731</v>
      </c>
      <c r="AY1663" s="7" t="e">
        <v>#N/A</v>
      </c>
      <c r="AZ1663" s="7">
        <v>54.857372410194806</v>
      </c>
      <c r="BA1663" s="7">
        <v>3.1426275898051941</v>
      </c>
      <c r="BU1663" t="b">
        <v>1</v>
      </c>
      <c r="BW1663">
        <v>1</v>
      </c>
      <c r="BX1663">
        <v>1</v>
      </c>
      <c r="BY1663">
        <v>221</v>
      </c>
      <c r="BZ1663">
        <v>0.01</v>
      </c>
      <c r="CA1663">
        <v>55.798369690000001</v>
      </c>
    </row>
    <row r="1664" spans="40:79" x14ac:dyDescent="0.25">
      <c r="AN1664" t="str">
        <v>Mozambique</v>
      </c>
      <c r="AO1664" s="7">
        <v>54</v>
      </c>
      <c r="AP1664" s="7">
        <v>55.183552315841148</v>
      </c>
      <c r="AQ1664" s="7">
        <v>-1.1835523158411476</v>
      </c>
      <c r="AR1664" s="7">
        <v>2.1410526120067995E-3</v>
      </c>
      <c r="AS1664" s="7">
        <v>-0.1932424732504055</v>
      </c>
      <c r="AT1664" s="7">
        <v>1.6024827147377688E-5</v>
      </c>
      <c r="AU1664" s="7">
        <v>0.25382032652314879</v>
      </c>
      <c r="AV1664" s="7">
        <v>0.38472038136771902</v>
      </c>
      <c r="AW1664" s="7">
        <v>0.43959353185687972</v>
      </c>
      <c r="AX1664" s="7">
        <v>-1.1860918007893073</v>
      </c>
      <c r="AY1664" s="7" t="e">
        <v>#N/A</v>
      </c>
      <c r="AZ1664" s="7">
        <v>55.183552315841148</v>
      </c>
      <c r="BA1664" s="7">
        <v>-1.1835523158411476</v>
      </c>
      <c r="BU1664" t="b">
        <v>1</v>
      </c>
      <c r="BW1664">
        <v>1</v>
      </c>
      <c r="BX1664">
        <v>1</v>
      </c>
      <c r="BY1664">
        <v>223</v>
      </c>
      <c r="BZ1664">
        <v>0.01</v>
      </c>
      <c r="CA1664">
        <v>55.121870710000003</v>
      </c>
    </row>
    <row r="1665" spans="40:79" x14ac:dyDescent="0.25">
      <c r="AN1665" t="str">
        <v>Mozambique</v>
      </c>
      <c r="AO1665" s="7">
        <v>51</v>
      </c>
      <c r="AP1665" s="7">
        <v>55.455682921287313</v>
      </c>
      <c r="AQ1665" s="7">
        <v>-4.4556829212873126</v>
      </c>
      <c r="AR1665" s="7">
        <v>2.0596530184898818E-3</v>
      </c>
      <c r="AS1665" s="7">
        <v>-0.72746431191163996</v>
      </c>
      <c r="AT1665" s="7">
        <v>2.1844537880394272E-4</v>
      </c>
      <c r="AU1665" s="7">
        <v>0.27374853109051045</v>
      </c>
      <c r="AV1665" s="7">
        <v>0.38488784538641663</v>
      </c>
      <c r="AW1665" s="7">
        <v>0.85291518447712023</v>
      </c>
      <c r="AX1665" s="7">
        <v>-4.4648790228439053</v>
      </c>
      <c r="AY1665" s="7" t="e">
        <v>#N/A</v>
      </c>
      <c r="AZ1665" s="7">
        <v>55.455682921287313</v>
      </c>
      <c r="BA1665" s="7">
        <v>-4.4556829212873126</v>
      </c>
      <c r="BU1665" t="b">
        <v>1</v>
      </c>
      <c r="BW1665">
        <v>1</v>
      </c>
      <c r="BX1665">
        <v>1</v>
      </c>
      <c r="BY1665">
        <v>224</v>
      </c>
      <c r="BZ1665">
        <v>0.01</v>
      </c>
      <c r="CA1665">
        <v>5.0037828800000002</v>
      </c>
    </row>
    <row r="1666" spans="40:79" x14ac:dyDescent="0.25">
      <c r="AN1666" t="str">
        <v>Mozambique</v>
      </c>
      <c r="AO1666" s="7">
        <v>49.8</v>
      </c>
      <c r="AP1666" s="7">
        <v>55.990743775559451</v>
      </c>
      <c r="AQ1666" s="7">
        <v>-6.1907437755594543</v>
      </c>
      <c r="AR1666" s="7">
        <v>1.9101300261517714E-3</v>
      </c>
      <c r="AS1666" s="7">
        <v>-1.0106661294566404</v>
      </c>
      <c r="AT1666" s="7">
        <v>3.909657399764974E-4</v>
      </c>
      <c r="AU1666" s="7">
        <v>0.27374853109051045</v>
      </c>
      <c r="AV1666" s="7">
        <v>0.38548675795584209</v>
      </c>
      <c r="AW1666" s="7">
        <v>1.0053189192771816</v>
      </c>
      <c r="AX1666" s="7">
        <v>-6.2025915318844618</v>
      </c>
      <c r="AY1666" s="7" t="e">
        <v>#N/A</v>
      </c>
      <c r="AZ1666" s="7">
        <v>55.990743775559451</v>
      </c>
      <c r="BA1666" s="7">
        <v>-6.1907437755594543</v>
      </c>
      <c r="BU1666" t="b">
        <v>1</v>
      </c>
      <c r="BW1666">
        <v>1</v>
      </c>
      <c r="BX1666">
        <v>1</v>
      </c>
      <c r="BY1666">
        <v>226</v>
      </c>
      <c r="BZ1666">
        <v>0.01</v>
      </c>
      <c r="CA1666">
        <v>29.653708989999998</v>
      </c>
    </row>
    <row r="1667" spans="40:79" x14ac:dyDescent="0.25">
      <c r="AN1667" t="str">
        <v>Mozambique</v>
      </c>
      <c r="AO1667" s="7">
        <v>49.5</v>
      </c>
      <c r="AP1667" s="7">
        <v>72.279919096204623</v>
      </c>
      <c r="AQ1667" s="7">
        <v>-22.779919096204623</v>
      </c>
      <c r="AR1667" s="7">
        <v>1.0128269541708138E-3</v>
      </c>
      <c r="AS1667" s="7">
        <v>-3.7172513425243183</v>
      </c>
      <c r="AT1667" s="7">
        <v>2.801877787674361E-3</v>
      </c>
      <c r="AU1667" s="7">
        <v>0.27374853109051045</v>
      </c>
      <c r="AV1667" s="7">
        <v>0.38656536105528538</v>
      </c>
      <c r="AW1667" s="7">
        <v>1.9280174642684953</v>
      </c>
      <c r="AX1667" s="7">
        <v>-22.803014604031937</v>
      </c>
      <c r="AY1667" s="7" t="e">
        <v>#N/A</v>
      </c>
      <c r="AZ1667" s="7">
        <v>72.279919096204623</v>
      </c>
      <c r="BA1667" s="7">
        <v>-22.779919096204623</v>
      </c>
      <c r="BU1667" t="b">
        <v>1</v>
      </c>
      <c r="BW1667">
        <v>1</v>
      </c>
      <c r="BX1667">
        <v>1</v>
      </c>
      <c r="BY1667">
        <v>228</v>
      </c>
      <c r="BZ1667">
        <v>0.02</v>
      </c>
      <c r="CA1667">
        <v>4.1131907410000004</v>
      </c>
    </row>
    <row r="1668" spans="40:79" x14ac:dyDescent="0.25">
      <c r="AN1668" t="str">
        <v>Mozambique</v>
      </c>
      <c r="AO1668" s="7">
        <v>49</v>
      </c>
      <c r="AP1668" s="7">
        <v>72.148362380469891</v>
      </c>
      <c r="AQ1668" s="7">
        <v>-23.148362380469891</v>
      </c>
      <c r="AR1668" s="7">
        <v>1.1701197360825019E-3</v>
      </c>
      <c r="AS1668" s="7">
        <v>-3.777671721334138</v>
      </c>
      <c r="AT1668" s="7">
        <v>3.3436222347864148E-3</v>
      </c>
      <c r="AU1668" s="7">
        <v>0.27374853109051045</v>
      </c>
      <c r="AV1668" s="7">
        <v>0.38734599210939352</v>
      </c>
      <c r="AW1668" s="7">
        <v>1.9436233486285706</v>
      </c>
      <c r="AX1668" s="7">
        <v>-23.175480467558174</v>
      </c>
      <c r="AY1668" s="7" t="e">
        <v>#N/A</v>
      </c>
      <c r="AZ1668" s="7">
        <v>72.148362380469891</v>
      </c>
      <c r="BA1668" s="7">
        <v>-23.148362380469891</v>
      </c>
      <c r="BU1668" t="b">
        <v>1</v>
      </c>
      <c r="BW1668">
        <v>1</v>
      </c>
      <c r="BX1668">
        <v>1</v>
      </c>
      <c r="BY1668">
        <v>229</v>
      </c>
      <c r="BZ1668">
        <v>0.01</v>
      </c>
      <c r="CA1668">
        <v>28.782245</v>
      </c>
    </row>
    <row r="1669" spans="40:79" x14ac:dyDescent="0.25">
      <c r="AN1669" t="str">
        <v>Myanmar</v>
      </c>
      <c r="AO1669" s="7">
        <v>66.400000000000006</v>
      </c>
      <c r="AP1669" s="7">
        <v>72.695765061971443</v>
      </c>
      <c r="AQ1669" s="7">
        <v>-6.2957650619714371</v>
      </c>
      <c r="AR1669" s="7">
        <v>1.5738864223181913E-3</v>
      </c>
      <c r="AS1669" s="7">
        <v>-1.0276382315715609</v>
      </c>
      <c r="AT1669" s="7">
        <v>3.3294152107088339E-4</v>
      </c>
      <c r="AU1669" s="7">
        <v>0.27374853109051045</v>
      </c>
      <c r="AV1669" s="7">
        <v>0.38776253489926277</v>
      </c>
      <c r="AW1669" s="7">
        <v>1.0137249289484602</v>
      </c>
      <c r="AX1669" s="7">
        <v>-6.3056895010605105</v>
      </c>
      <c r="AY1669" s="7" t="e">
        <v>#N/A</v>
      </c>
      <c r="AZ1669" s="7">
        <v>72.695765061971443</v>
      </c>
      <c r="BA1669" s="7">
        <v>-6.2957650619714371</v>
      </c>
      <c r="BU1669" t="b">
        <v>1</v>
      </c>
      <c r="BW1669">
        <v>1</v>
      </c>
      <c r="BX1669">
        <v>1</v>
      </c>
      <c r="BY1669">
        <v>23</v>
      </c>
      <c r="BZ1669">
        <v>0.03</v>
      </c>
      <c r="CA1669">
        <v>8.5945702320000006</v>
      </c>
    </row>
    <row r="1670" spans="40:79" x14ac:dyDescent="0.25">
      <c r="AN1670" t="str">
        <v>Myanmar</v>
      </c>
      <c r="AO1670" s="7">
        <v>66.2</v>
      </c>
      <c r="AP1670" s="7">
        <v>72.90787479275177</v>
      </c>
      <c r="AQ1670" s="7">
        <v>-6.7078747927517668</v>
      </c>
      <c r="AR1670" s="7">
        <v>1.4169777195349492E-3</v>
      </c>
      <c r="AS1670" s="7">
        <v>-1.0948196011427012</v>
      </c>
      <c r="AT1670" s="7">
        <v>3.4016840023114609E-4</v>
      </c>
      <c r="AU1670" s="7">
        <v>0.27374853109051045</v>
      </c>
      <c r="AV1670" s="7">
        <v>0.38778674384760647</v>
      </c>
      <c r="AW1670" s="7">
        <v>1.0463362753640444</v>
      </c>
      <c r="AX1670" s="7">
        <v>-6.7173931892342678</v>
      </c>
      <c r="AY1670" s="7" t="e">
        <v>#N/A</v>
      </c>
      <c r="AZ1670" s="7">
        <v>72.90787479275177</v>
      </c>
      <c r="BA1670" s="7">
        <v>-6.7078747927517668</v>
      </c>
      <c r="BU1670" t="b">
        <v>0</v>
      </c>
      <c r="BW1670">
        <v>1</v>
      </c>
      <c r="BX1670">
        <v>1</v>
      </c>
      <c r="BY1670">
        <v>146</v>
      </c>
      <c r="BZ1670">
        <v>0</v>
      </c>
      <c r="CA1670">
        <v>0</v>
      </c>
    </row>
    <row r="1671" spans="40:79" x14ac:dyDescent="0.25">
      <c r="AN1671" t="str">
        <v>Myanmar</v>
      </c>
      <c r="AO1671" s="7">
        <v>65.900000000000006</v>
      </c>
      <c r="AP1671" s="7">
        <v>72.718228429441993</v>
      </c>
      <c r="AQ1671" s="7">
        <v>-6.8182284294419873</v>
      </c>
      <c r="AR1671" s="7">
        <v>1.4210788674787137E-3</v>
      </c>
      <c r="AS1671" s="7">
        <v>-1.1128331534208915</v>
      </c>
      <c r="AT1671" s="7">
        <v>3.5247303152979924E-4</v>
      </c>
      <c r="AU1671" s="7">
        <v>0.27374853109051045</v>
      </c>
      <c r="AV1671" s="7">
        <v>0.38969294933364318</v>
      </c>
      <c r="AW1671" s="7">
        <v>1.054909073532355</v>
      </c>
      <c r="AX1671" s="7">
        <v>-6.8279314585463204</v>
      </c>
      <c r="AY1671" s="7" t="e">
        <v>#N/A</v>
      </c>
      <c r="AZ1671" s="7">
        <v>72.718228429441993</v>
      </c>
      <c r="BA1671" s="7">
        <v>-6.8182284294419873</v>
      </c>
      <c r="BU1671" t="b">
        <v>1</v>
      </c>
      <c r="BW1671">
        <v>1</v>
      </c>
      <c r="BX1671">
        <v>1</v>
      </c>
      <c r="BY1671">
        <v>148</v>
      </c>
      <c r="BZ1671">
        <v>0.01</v>
      </c>
      <c r="CA1671">
        <v>115.27842819999999</v>
      </c>
    </row>
    <row r="1672" spans="40:79" x14ac:dyDescent="0.25">
      <c r="AN1672" t="str">
        <v>Myanmar</v>
      </c>
      <c r="AO1672" s="7">
        <v>65.599999999999994</v>
      </c>
      <c r="AP1672" s="7">
        <v>72.535930294470887</v>
      </c>
      <c r="AQ1672" s="7">
        <v>-6.9359302944708929</v>
      </c>
      <c r="AR1672" s="7">
        <v>1.4523564193334273E-3</v>
      </c>
      <c r="AS1672" s="7">
        <v>-1.1320615236656391</v>
      </c>
      <c r="AT1672" s="7">
        <v>3.7279877186935172E-4</v>
      </c>
      <c r="AU1672" s="7">
        <v>0.27374853109051045</v>
      </c>
      <c r="AV1672" s="7">
        <v>0.39043529489800244</v>
      </c>
      <c r="AW1672" s="7">
        <v>1.0639837985917073</v>
      </c>
      <c r="AX1672" s="7">
        <v>-6.9460183888667713</v>
      </c>
      <c r="AY1672" s="7" t="e">
        <v>#N/A</v>
      </c>
      <c r="AZ1672" s="7">
        <v>72.535930294470887</v>
      </c>
      <c r="BA1672" s="7">
        <v>-6.9359302944708929</v>
      </c>
      <c r="BU1672" t="b">
        <v>1</v>
      </c>
      <c r="BW1672">
        <v>1</v>
      </c>
      <c r="BX1672">
        <v>1</v>
      </c>
      <c r="BY1672">
        <v>147</v>
      </c>
      <c r="BZ1672">
        <v>0.01</v>
      </c>
      <c r="CA1672">
        <v>917.46762799999999</v>
      </c>
    </row>
    <row r="1673" spans="40:79" x14ac:dyDescent="0.25">
      <c r="AN1673" t="str">
        <v>Myanmar</v>
      </c>
      <c r="AO1673" s="7">
        <v>65.400000000000006</v>
      </c>
      <c r="AP1673" s="7">
        <v>72.433622497270377</v>
      </c>
      <c r="AQ1673" s="7">
        <v>-7.0336224972703718</v>
      </c>
      <c r="AR1673" s="7">
        <v>1.4427911729778722E-3</v>
      </c>
      <c r="AS1673" s="7">
        <v>-1.1480010505261595</v>
      </c>
      <c r="AT1673" s="7">
        <v>3.8084222340978557E-4</v>
      </c>
      <c r="AU1673" s="7">
        <v>0.27374853109051045</v>
      </c>
      <c r="AV1673" s="7">
        <v>0.39056642053443175</v>
      </c>
      <c r="AW1673" s="7">
        <v>1.0714481091150236</v>
      </c>
      <c r="AX1673" s="7">
        <v>-7.0437852083933938</v>
      </c>
      <c r="AY1673" s="7" t="e">
        <v>#N/A</v>
      </c>
      <c r="AZ1673" s="7">
        <v>72.433622497270377</v>
      </c>
      <c r="BA1673" s="7">
        <v>-7.0336224972703718</v>
      </c>
      <c r="BU1673" t="b">
        <v>1</v>
      </c>
      <c r="BW1673">
        <v>1</v>
      </c>
      <c r="BX1673">
        <v>1</v>
      </c>
      <c r="BY1673">
        <v>154</v>
      </c>
      <c r="BZ1673">
        <v>0.01</v>
      </c>
      <c r="CA1673">
        <v>915.18592049999995</v>
      </c>
    </row>
    <row r="1674" spans="40:79" x14ac:dyDescent="0.25">
      <c r="AN1674" t="str">
        <v>Myanmar</v>
      </c>
      <c r="AO1674" s="7">
        <v>65.2</v>
      </c>
      <c r="AP1674" s="7">
        <v>64.352096074839039</v>
      </c>
      <c r="AQ1674" s="7">
        <v>0.84790392516096347</v>
      </c>
      <c r="AR1674" s="7">
        <v>8.2261206778079944E-4</v>
      </c>
      <c r="AS1674" s="7">
        <v>0.13834869049641732</v>
      </c>
      <c r="AT1674" s="7">
        <v>3.151610803278224E-6</v>
      </c>
      <c r="AU1674" s="7">
        <v>0.27374853109051045</v>
      </c>
      <c r="AV1674" s="7">
        <v>0.39116658249445613</v>
      </c>
      <c r="AW1674" s="7">
        <v>0.37195253796205952</v>
      </c>
      <c r="AX1674" s="7">
        <v>0.84860199540312498</v>
      </c>
      <c r="AY1674" s="7" t="e">
        <v>#N/A</v>
      </c>
      <c r="AZ1674" s="7">
        <v>64.352096074839039</v>
      </c>
      <c r="BA1674" s="7">
        <v>0.84790392516096347</v>
      </c>
      <c r="BU1674" t="b">
        <v>1</v>
      </c>
      <c r="BW1674">
        <v>1</v>
      </c>
      <c r="BX1674">
        <v>1</v>
      </c>
      <c r="BY1674">
        <v>158</v>
      </c>
      <c r="BZ1674">
        <v>3.03</v>
      </c>
      <c r="CA1674">
        <v>918.80724499999997</v>
      </c>
    </row>
    <row r="1675" spans="40:79" x14ac:dyDescent="0.25">
      <c r="AN1675" t="str">
        <v>Myanmar</v>
      </c>
      <c r="AO1675" s="7">
        <v>59.2</v>
      </c>
      <c r="AP1675" s="7">
        <v>60.589747050169883</v>
      </c>
      <c r="AQ1675" s="7">
        <v>-1.3897470501698805</v>
      </c>
      <c r="AR1675" s="7">
        <v>1.1215240232699199E-3</v>
      </c>
      <c r="AS1675" s="7">
        <v>-0.22679273532282057</v>
      </c>
      <c r="AT1675" s="7">
        <v>1.1550058913218702E-5</v>
      </c>
      <c r="AU1675" s="7">
        <v>0.27374853109051045</v>
      </c>
      <c r="AV1675" s="7">
        <v>0.3917793197885322</v>
      </c>
      <c r="AW1675" s="7">
        <v>0.47622760873643244</v>
      </c>
      <c r="AX1675" s="7">
        <v>-1.3913074348818546</v>
      </c>
      <c r="AY1675" s="7" t="e">
        <v>#N/A</v>
      </c>
      <c r="AZ1675" s="7">
        <v>60.589747050169883</v>
      </c>
      <c r="BA1675" s="7">
        <v>-1.3897470501698805</v>
      </c>
      <c r="BU1675" t="b">
        <v>1</v>
      </c>
      <c r="BW1675">
        <v>1</v>
      </c>
      <c r="BX1675">
        <v>1</v>
      </c>
      <c r="BY1675">
        <v>163</v>
      </c>
      <c r="BZ1675">
        <v>2.95</v>
      </c>
      <c r="CA1675">
        <v>0.108055973</v>
      </c>
    </row>
    <row r="1676" spans="40:79" x14ac:dyDescent="0.25">
      <c r="AN1676" t="str">
        <v>Myanmar</v>
      </c>
      <c r="AO1676" s="7">
        <v>64.5</v>
      </c>
      <c r="AP1676" s="7">
        <v>64.072074265783286</v>
      </c>
      <c r="AQ1676" s="7">
        <v>0.4279257342167142</v>
      </c>
      <c r="AR1676" s="7">
        <v>8.3630840143865924E-4</v>
      </c>
      <c r="AS1676" s="7">
        <v>6.9823206346286706E-2</v>
      </c>
      <c r="AT1676" s="7">
        <v>8.1613008528548513E-7</v>
      </c>
      <c r="AU1676" s="7">
        <v>0.27374853109051045</v>
      </c>
      <c r="AV1676" s="7">
        <v>0.3928737737852418</v>
      </c>
      <c r="AW1676" s="7">
        <v>0.26424081128070792</v>
      </c>
      <c r="AX1676" s="7">
        <v>0.42828391165022833</v>
      </c>
      <c r="AY1676" s="7" t="e">
        <v>#N/A</v>
      </c>
      <c r="AZ1676" s="7">
        <v>64.072074265783286</v>
      </c>
      <c r="BA1676" s="7">
        <v>0.4279257342167142</v>
      </c>
      <c r="BU1676" t="b">
        <v>1</v>
      </c>
      <c r="BW1676">
        <v>1</v>
      </c>
      <c r="BX1676">
        <v>1</v>
      </c>
      <c r="BY1676">
        <v>166</v>
      </c>
      <c r="BZ1676">
        <v>2.83</v>
      </c>
      <c r="CA1676">
        <v>624.23618280000005</v>
      </c>
    </row>
    <row r="1677" spans="40:79" x14ac:dyDescent="0.25">
      <c r="AN1677" t="str">
        <v>Myanmar</v>
      </c>
      <c r="AO1677" s="7">
        <v>64.2</v>
      </c>
      <c r="AP1677" s="7">
        <v>72.72861213996363</v>
      </c>
      <c r="AQ1677" s="7">
        <v>-8.5286121399636272</v>
      </c>
      <c r="AR1677" s="7">
        <v>1.5073378184632482E-3</v>
      </c>
      <c r="AS1677" s="7">
        <v>-1.3920525526288421</v>
      </c>
      <c r="AT1677" s="7">
        <v>5.8506884924014923E-4</v>
      </c>
      <c r="AU1677" s="7">
        <v>0.27374853109051045</v>
      </c>
      <c r="AV1677" s="7">
        <v>0.39317965824153217</v>
      </c>
      <c r="AW1677" s="7">
        <v>1.1798527673522836</v>
      </c>
      <c r="AX1677" s="7">
        <v>-8.541487046414602</v>
      </c>
      <c r="AY1677" s="7" t="e">
        <v>#N/A</v>
      </c>
      <c r="AZ1677" s="7">
        <v>72.72861213996363</v>
      </c>
      <c r="BA1677" s="7">
        <v>-8.5286121399636272</v>
      </c>
      <c r="BU1677" t="b">
        <v>1</v>
      </c>
      <c r="BW1677">
        <v>1</v>
      </c>
      <c r="BX1677">
        <v>1</v>
      </c>
      <c r="BY1677">
        <v>166</v>
      </c>
      <c r="BZ1677">
        <v>2.4900000000000002</v>
      </c>
      <c r="CA1677">
        <v>6.6489824999999998</v>
      </c>
    </row>
    <row r="1678" spans="40:79" x14ac:dyDescent="0.25">
      <c r="AN1678" t="str">
        <v>Myanmar</v>
      </c>
      <c r="AO1678" s="7">
        <v>63.9</v>
      </c>
      <c r="AP1678" s="7">
        <v>63.770625782691269</v>
      </c>
      <c r="AQ1678" s="7">
        <v>0.12937421730872956</v>
      </c>
      <c r="AR1678" s="7">
        <v>8.4465563409807758E-4</v>
      </c>
      <c r="AS1678" s="7">
        <v>2.1109645160713827E-2</v>
      </c>
      <c r="AT1678" s="7">
        <v>7.5342240258614747E-8</v>
      </c>
      <c r="AU1678" s="7">
        <v>0.27374853109051045</v>
      </c>
      <c r="AV1678" s="7">
        <v>0.39346133849995879</v>
      </c>
      <c r="AW1678" s="7">
        <v>0.14529158668248424</v>
      </c>
      <c r="AX1678" s="7">
        <v>0.12948358634946286</v>
      </c>
      <c r="AY1678" s="7" t="e">
        <v>#N/A</v>
      </c>
      <c r="AZ1678" s="7">
        <v>63.770625782691269</v>
      </c>
      <c r="BA1678" s="7">
        <v>0.12937421730872956</v>
      </c>
      <c r="BU1678" t="b">
        <v>1</v>
      </c>
      <c r="BW1678">
        <v>1</v>
      </c>
      <c r="BX1678">
        <v>1</v>
      </c>
      <c r="BY1678">
        <v>161</v>
      </c>
      <c r="BZ1678">
        <v>3.24</v>
      </c>
      <c r="CA1678">
        <v>582.51437429999999</v>
      </c>
    </row>
    <row r="1679" spans="40:79" x14ac:dyDescent="0.25">
      <c r="AN1679" t="str">
        <v>Myanmar</v>
      </c>
      <c r="AO1679" s="7">
        <v>63.5</v>
      </c>
      <c r="AP1679" s="7">
        <v>63.654549330517426</v>
      </c>
      <c r="AQ1679" s="7">
        <v>-0.15454933051742614</v>
      </c>
      <c r="AR1679" s="7">
        <v>8.1873935305153784E-4</v>
      </c>
      <c r="AS1679" s="7">
        <v>-2.5217074037664797E-2</v>
      </c>
      <c r="AT1679" s="7">
        <v>1.0421272875115939E-7</v>
      </c>
      <c r="AU1679" s="7">
        <v>0.27374853109051045</v>
      </c>
      <c r="AV1679" s="7">
        <v>0.39353762684446691</v>
      </c>
      <c r="AW1679" s="7">
        <v>0.15879884772146427</v>
      </c>
      <c r="AX1679" s="7">
        <v>-0.15467596982088991</v>
      </c>
      <c r="AY1679" s="7" t="e">
        <v>#N/A</v>
      </c>
      <c r="AZ1679" s="7">
        <v>63.654549330517426</v>
      </c>
      <c r="BA1679" s="7">
        <v>-0.15454933051742614</v>
      </c>
      <c r="BU1679" t="b">
        <v>1</v>
      </c>
      <c r="BW1679">
        <v>1</v>
      </c>
      <c r="BX1679">
        <v>1</v>
      </c>
      <c r="BY1679">
        <v>165</v>
      </c>
      <c r="BZ1679">
        <v>3.73</v>
      </c>
      <c r="CA1679">
        <v>502.38449459999998</v>
      </c>
    </row>
    <row r="1680" spans="40:79" x14ac:dyDescent="0.25">
      <c r="AN1680" t="str">
        <v>Myanmar</v>
      </c>
      <c r="AO1680" s="7">
        <v>63.2</v>
      </c>
      <c r="AP1680" s="7">
        <v>63.506210809002006</v>
      </c>
      <c r="AQ1680" s="7">
        <v>-0.30621080900200326</v>
      </c>
      <c r="AR1680" s="7">
        <v>8.3409265957261737E-4</v>
      </c>
      <c r="AS1680" s="7">
        <v>-4.9963334957620821E-2</v>
      </c>
      <c r="AT1680" s="7">
        <v>4.1678254845476334E-7</v>
      </c>
      <c r="AU1680" s="7">
        <v>0.27374853109051045</v>
      </c>
      <c r="AV1680" s="7">
        <v>0.39381665037286195</v>
      </c>
      <c r="AW1680" s="7">
        <v>0.22352479718729379</v>
      </c>
      <c r="AX1680" s="7">
        <v>-0.306466430402007</v>
      </c>
      <c r="AY1680" s="7" t="e">
        <v>#N/A</v>
      </c>
      <c r="AZ1680" s="7">
        <v>63.506210809002006</v>
      </c>
      <c r="BA1680" s="7">
        <v>-0.30621080900200326</v>
      </c>
      <c r="BU1680" t="b">
        <v>1</v>
      </c>
      <c r="BW1680">
        <v>1</v>
      </c>
      <c r="BX1680">
        <v>1</v>
      </c>
      <c r="BY1680">
        <v>168</v>
      </c>
      <c r="BZ1680">
        <v>3.94</v>
      </c>
      <c r="CA1680">
        <v>479.92340769999998</v>
      </c>
    </row>
    <row r="1681" spans="40:79" x14ac:dyDescent="0.25">
      <c r="AN1681" t="str">
        <v>Myanmar</v>
      </c>
      <c r="AO1681" s="7">
        <v>62.8</v>
      </c>
      <c r="AP1681" s="7">
        <v>63.332380269886556</v>
      </c>
      <c r="AQ1681" s="7">
        <v>-0.53238026988655918</v>
      </c>
      <c r="AR1681" s="7">
        <v>8.4194541867463899E-4</v>
      </c>
      <c r="AS1681" s="7">
        <v>-8.6866947523417726E-2</v>
      </c>
      <c r="AT1681" s="7">
        <v>1.2717122703711091E-6</v>
      </c>
      <c r="AU1681" s="7">
        <v>0.27374853109051045</v>
      </c>
      <c r="AV1681" s="7">
        <v>0.39556838201060501</v>
      </c>
      <c r="AW1681" s="7">
        <v>0.29473199270424943</v>
      </c>
      <c r="AX1681" s="7">
        <v>-0.53282888272330564</v>
      </c>
      <c r="AY1681" s="7" t="e">
        <v>#N/A</v>
      </c>
      <c r="AZ1681" s="7">
        <v>63.332380269886556</v>
      </c>
      <c r="BA1681" s="7">
        <v>-0.53238026988655918</v>
      </c>
      <c r="BU1681" t="b">
        <v>1</v>
      </c>
      <c r="BW1681">
        <v>1</v>
      </c>
      <c r="BX1681">
        <v>1</v>
      </c>
      <c r="BY1681">
        <v>168</v>
      </c>
      <c r="BZ1681">
        <v>4.16</v>
      </c>
      <c r="CA1681">
        <v>509.38999430000001</v>
      </c>
    </row>
    <row r="1682" spans="40:79" x14ac:dyDescent="0.25">
      <c r="AN1682" t="str">
        <v>Myanmar</v>
      </c>
      <c r="AO1682" s="7">
        <v>62.5</v>
      </c>
      <c r="AP1682" s="7">
        <v>63.142762917901237</v>
      </c>
      <c r="AQ1682" s="7">
        <v>-0.64276291790123707</v>
      </c>
      <c r="AR1682" s="7">
        <v>8.5914650269305122E-4</v>
      </c>
      <c r="AS1682" s="7">
        <v>-0.1048786674458765</v>
      </c>
      <c r="AT1682" s="7">
        <v>1.8916676051851207E-6</v>
      </c>
      <c r="AU1682" s="7">
        <v>0.27374853109051045</v>
      </c>
      <c r="AV1682" s="7">
        <v>0.39634304083014121</v>
      </c>
      <c r="AW1682" s="7">
        <v>0.32384976060802717</v>
      </c>
      <c r="AX1682" s="7">
        <v>-0.6433156202665169</v>
      </c>
      <c r="AY1682" s="7" t="e">
        <v>#N/A</v>
      </c>
      <c r="AZ1682" s="7">
        <v>63.142762917901237</v>
      </c>
      <c r="BA1682" s="7">
        <v>-0.64276291790123707</v>
      </c>
      <c r="BU1682" t="b">
        <v>1</v>
      </c>
      <c r="BW1682">
        <v>1</v>
      </c>
      <c r="BX1682">
        <v>1</v>
      </c>
      <c r="BY1682">
        <v>174</v>
      </c>
      <c r="BZ1682">
        <v>4.08</v>
      </c>
      <c r="CA1682">
        <v>407.77926200000002</v>
      </c>
    </row>
    <row r="1683" spans="40:79" x14ac:dyDescent="0.25">
      <c r="AN1683" t="str">
        <v>Myanmar</v>
      </c>
      <c r="AO1683" s="7">
        <v>62.1</v>
      </c>
      <c r="AP1683" s="7">
        <v>62.9544261159012</v>
      </c>
      <c r="AQ1683" s="7">
        <v>-0.8544261159011981</v>
      </c>
      <c r="AR1683" s="7">
        <v>8.7720365588777921E-4</v>
      </c>
      <c r="AS1683" s="7">
        <v>-0.13941669585791161</v>
      </c>
      <c r="AT1683" s="7">
        <v>3.4130380677058401E-6</v>
      </c>
      <c r="AU1683" s="7">
        <v>0.27374853109051045</v>
      </c>
      <c r="AV1683" s="7">
        <v>0.39780162920645268</v>
      </c>
      <c r="AW1683" s="7">
        <v>0.37338545212409069</v>
      </c>
      <c r="AX1683" s="7">
        <v>-0.85517627966014442</v>
      </c>
      <c r="AY1683" s="7" t="e">
        <v>#N/A</v>
      </c>
      <c r="AZ1683" s="7">
        <v>62.9544261159012</v>
      </c>
      <c r="BA1683" s="7">
        <v>-0.8544261159011981</v>
      </c>
      <c r="BU1683" t="b">
        <v>1</v>
      </c>
      <c r="BW1683">
        <v>1</v>
      </c>
      <c r="BX1683">
        <v>1</v>
      </c>
      <c r="BY1683">
        <v>179</v>
      </c>
      <c r="BZ1683">
        <v>4.1399999999999997</v>
      </c>
      <c r="CA1683">
        <v>369.6317105</v>
      </c>
    </row>
    <row r="1684" spans="40:79" x14ac:dyDescent="0.25">
      <c r="AN1684" t="str">
        <v>Namibia</v>
      </c>
      <c r="AO1684" s="7">
        <v>65.900000000000006</v>
      </c>
      <c r="AP1684" s="7">
        <v>63.327175904503449</v>
      </c>
      <c r="AQ1684" s="7">
        <v>2.5728240954965571</v>
      </c>
      <c r="AR1684" s="7">
        <v>1.0037659808487752E-3</v>
      </c>
      <c r="AS1684" s="7">
        <v>0.4198342588583342</v>
      </c>
      <c r="AT1684" s="7">
        <v>3.5420473812000386E-5</v>
      </c>
      <c r="AU1684" s="7">
        <v>0.27374853109051045</v>
      </c>
      <c r="AV1684" s="7">
        <v>0.39882991068682744</v>
      </c>
      <c r="AW1684" s="7">
        <v>0.64794618515609315</v>
      </c>
      <c r="AX1684" s="7">
        <v>2.5754092036419376</v>
      </c>
      <c r="AY1684" s="7" t="e">
        <v>#N/A</v>
      </c>
      <c r="AZ1684" s="7">
        <v>63.327175904503449</v>
      </c>
      <c r="BA1684" s="7">
        <v>2.5728240954965571</v>
      </c>
      <c r="BU1684" t="b">
        <v>1</v>
      </c>
      <c r="BW1684">
        <v>1</v>
      </c>
      <c r="BX1684">
        <v>1</v>
      </c>
      <c r="BY1684">
        <v>177</v>
      </c>
      <c r="BZ1684">
        <v>4.38</v>
      </c>
      <c r="CA1684">
        <v>70.155369809999996</v>
      </c>
    </row>
    <row r="1685" spans="40:79" x14ac:dyDescent="0.25">
      <c r="AN1685" t="str">
        <v>Namibia</v>
      </c>
      <c r="AO1685" s="7">
        <v>66.099999999999994</v>
      </c>
      <c r="AP1685" s="7">
        <v>63.776232406029742</v>
      </c>
      <c r="AQ1685" s="7">
        <v>2.3237675939702527</v>
      </c>
      <c r="AR1685" s="7">
        <v>9.7502372676755802E-4</v>
      </c>
      <c r="AS1685" s="7">
        <v>0.37918768448440399</v>
      </c>
      <c r="AT1685" s="7">
        <v>2.8065790626965216E-5</v>
      </c>
      <c r="AU1685" s="7">
        <v>0.27374853109051045</v>
      </c>
      <c r="AV1685" s="7">
        <v>0.39982943425783279</v>
      </c>
      <c r="AW1685" s="7">
        <v>0.61578217291864168</v>
      </c>
      <c r="AX1685" s="7">
        <v>2.3260355338050172</v>
      </c>
      <c r="AY1685" s="7" t="e">
        <v>#N/A</v>
      </c>
      <c r="AZ1685" s="7">
        <v>63.776232406029742</v>
      </c>
      <c r="BA1685" s="7">
        <v>2.3237675939702527</v>
      </c>
      <c r="BU1685" t="b">
        <v>1</v>
      </c>
      <c r="BW1685">
        <v>1</v>
      </c>
      <c r="BX1685">
        <v>1</v>
      </c>
      <c r="BY1685">
        <v>177</v>
      </c>
      <c r="BZ1685">
        <v>4.5999999999999996</v>
      </c>
      <c r="CA1685">
        <v>336.32133260000001</v>
      </c>
    </row>
    <row r="1686" spans="40:79" x14ac:dyDescent="0.25">
      <c r="AN1686" t="str">
        <v>Namibia</v>
      </c>
      <c r="AO1686" s="7">
        <v>65.8</v>
      </c>
      <c r="AP1686" s="7">
        <v>63.798328475743943</v>
      </c>
      <c r="AQ1686" s="7">
        <v>2.0016715242560537</v>
      </c>
      <c r="AR1686" s="7">
        <v>9.8071526696396055E-4</v>
      </c>
      <c r="AS1686" s="7">
        <v>0.32662963130800354</v>
      </c>
      <c r="AT1686" s="7">
        <v>2.0946439964255595E-5</v>
      </c>
      <c r="AU1686" s="7">
        <v>0.27374853109051045</v>
      </c>
      <c r="AV1686" s="7">
        <v>0.40012647287995151</v>
      </c>
      <c r="AW1686" s="7">
        <v>0.57151520654135135</v>
      </c>
      <c r="AX1686" s="7">
        <v>2.0036365211818232</v>
      </c>
      <c r="AY1686" s="7" t="e">
        <v>#N/A</v>
      </c>
      <c r="AZ1686" s="7">
        <v>63.798328475743943</v>
      </c>
      <c r="BA1686" s="7">
        <v>2.0016715242560537</v>
      </c>
      <c r="BU1686" t="b">
        <v>0</v>
      </c>
      <c r="BW1686">
        <v>1</v>
      </c>
      <c r="BX1686">
        <v>1</v>
      </c>
      <c r="BY1686">
        <v>122</v>
      </c>
      <c r="BZ1686">
        <v>0</v>
      </c>
      <c r="CA1686">
        <v>0</v>
      </c>
    </row>
    <row r="1687" spans="40:79" x14ac:dyDescent="0.25">
      <c r="AN1687" t="str">
        <v>Namibia</v>
      </c>
      <c r="AO1687" s="7">
        <v>64.3</v>
      </c>
      <c r="AP1687" s="7">
        <v>64.679335612134253</v>
      </c>
      <c r="AQ1687" s="7">
        <v>-0.37933561213425548</v>
      </c>
      <c r="AR1687" s="7">
        <v>1.3119511302734303E-3</v>
      </c>
      <c r="AS1687" s="7">
        <v>-6.1909656664441003E-2</v>
      </c>
      <c r="AT1687" s="7">
        <v>1.0070118751077996E-6</v>
      </c>
      <c r="AU1687" s="7">
        <v>0.27374853109051045</v>
      </c>
      <c r="AV1687" s="7">
        <v>0.40061734165038165</v>
      </c>
      <c r="AW1687" s="7">
        <v>0.24881651204138563</v>
      </c>
      <c r="AX1687" s="7">
        <v>-0.37983393569550739</v>
      </c>
      <c r="AY1687" s="7" t="e">
        <v>#N/A</v>
      </c>
      <c r="AZ1687" s="7">
        <v>64.679335612134253</v>
      </c>
      <c r="BA1687" s="7">
        <v>-0.37933561213425548</v>
      </c>
      <c r="BU1687" t="b">
        <v>1</v>
      </c>
      <c r="BW1687">
        <v>1</v>
      </c>
      <c r="BX1687">
        <v>1</v>
      </c>
      <c r="BY1687">
        <v>122</v>
      </c>
      <c r="BZ1687">
        <v>5.26</v>
      </c>
      <c r="CA1687">
        <v>168.173753</v>
      </c>
    </row>
    <row r="1688" spans="40:79" x14ac:dyDescent="0.25">
      <c r="AN1688" t="str">
        <v>Namibia</v>
      </c>
      <c r="AO1688" s="7">
        <v>63</v>
      </c>
      <c r="AP1688" s="7">
        <v>63.640691749218185</v>
      </c>
      <c r="AQ1688" s="7">
        <v>-0.64069174921818473</v>
      </c>
      <c r="AR1688" s="7">
        <v>1.4001109075502112E-3</v>
      </c>
      <c r="AS1688" s="7">
        <v>-0.10456903015380808</v>
      </c>
      <c r="AT1688" s="7">
        <v>3.0662466119329384E-6</v>
      </c>
      <c r="AU1688" s="7">
        <v>0.27374853109051045</v>
      </c>
      <c r="AV1688" s="7">
        <v>0.40095212830646443</v>
      </c>
      <c r="AW1688" s="7">
        <v>0.32337135023654784</v>
      </c>
      <c r="AX1688" s="7">
        <v>-0.64159004644038153</v>
      </c>
      <c r="AY1688" s="7" t="e">
        <v>#N/A</v>
      </c>
      <c r="AZ1688" s="7">
        <v>63.640691749218185</v>
      </c>
      <c r="BA1688" s="7">
        <v>-0.64069174921818473</v>
      </c>
      <c r="BU1688" t="b">
        <v>1</v>
      </c>
      <c r="BW1688">
        <v>1</v>
      </c>
      <c r="BX1688">
        <v>1</v>
      </c>
      <c r="BY1688">
        <v>12</v>
      </c>
      <c r="BZ1688">
        <v>5.23</v>
      </c>
      <c r="CA1688">
        <v>150.40887499999999</v>
      </c>
    </row>
    <row r="1689" spans="40:79" x14ac:dyDescent="0.25">
      <c r="AN1689" t="str">
        <v>Namibia</v>
      </c>
      <c r="AO1689" s="7">
        <v>62.4</v>
      </c>
      <c r="AP1689" s="7">
        <v>75.369495802250441</v>
      </c>
      <c r="AQ1689" s="7">
        <v>-12.969495802250442</v>
      </c>
      <c r="AR1689" s="7">
        <v>1.6927365989711726E-3</v>
      </c>
      <c r="AS1689" s="7">
        <v>-2.1170966408885907</v>
      </c>
      <c r="AT1689" s="7">
        <v>1.5199752459449864E-3</v>
      </c>
      <c r="AU1689" s="7">
        <v>0.27374853109051045</v>
      </c>
      <c r="AV1689" s="7">
        <v>0.40104402969597691</v>
      </c>
      <c r="AW1689" s="7">
        <v>1.4550246186537843</v>
      </c>
      <c r="AX1689" s="7">
        <v>-12.991486967715751</v>
      </c>
      <c r="AY1689" s="7" t="e">
        <v>#N/A</v>
      </c>
      <c r="AZ1689" s="7">
        <v>75.369495802250441</v>
      </c>
      <c r="BA1689" s="7">
        <v>-12.969495802250442</v>
      </c>
      <c r="BU1689" t="b">
        <v>1</v>
      </c>
      <c r="BW1689">
        <v>1</v>
      </c>
      <c r="BX1689">
        <v>1</v>
      </c>
      <c r="BY1689">
        <v>123</v>
      </c>
      <c r="BZ1689">
        <v>5.29</v>
      </c>
      <c r="CA1689">
        <v>112.69648599999999</v>
      </c>
    </row>
    <row r="1690" spans="40:79" x14ac:dyDescent="0.25">
      <c r="AN1690" t="str">
        <v>Namibia</v>
      </c>
      <c r="AO1690" s="7">
        <v>61.7</v>
      </c>
      <c r="AP1690" s="7">
        <v>61.948687397142997</v>
      </c>
      <c r="AQ1690" s="7">
        <v>-0.24868739714299437</v>
      </c>
      <c r="AR1690" s="7">
        <v>1.1911014018960114E-3</v>
      </c>
      <c r="AS1690" s="7">
        <v>-4.0584694485527602E-2</v>
      </c>
      <c r="AT1690" s="7">
        <v>3.9284469301897909E-7</v>
      </c>
      <c r="AU1690" s="7">
        <v>0.29761589224064183</v>
      </c>
      <c r="AV1690" s="7">
        <v>0.40155750406587365</v>
      </c>
      <c r="AW1690" s="7">
        <v>0.20145643321951176</v>
      </c>
      <c r="AX1690" s="7">
        <v>-0.24898396228952707</v>
      </c>
      <c r="AY1690" s="7" t="e">
        <v>#N/A</v>
      </c>
      <c r="AZ1690" s="7">
        <v>61.948687397142997</v>
      </c>
      <c r="BA1690" s="7">
        <v>-0.24868739714299437</v>
      </c>
      <c r="BU1690" t="b">
        <v>1</v>
      </c>
      <c r="BW1690">
        <v>1</v>
      </c>
      <c r="BX1690">
        <v>1</v>
      </c>
      <c r="BY1690">
        <v>124</v>
      </c>
      <c r="BZ1690">
        <v>5.3</v>
      </c>
      <c r="CA1690">
        <v>1117.196097</v>
      </c>
    </row>
    <row r="1691" spans="40:79" x14ac:dyDescent="0.25">
      <c r="AN1691" t="str">
        <v>Namibia</v>
      </c>
      <c r="AO1691" s="7">
        <v>60</v>
      </c>
      <c r="AP1691" s="7">
        <v>59.782639772567215</v>
      </c>
      <c r="AQ1691" s="7">
        <v>0.21736022743278482</v>
      </c>
      <c r="AR1691" s="7">
        <v>1.3187675366422523E-3</v>
      </c>
      <c r="AS1691" s="7">
        <v>3.5474504755298245E-2</v>
      </c>
      <c r="AT1691" s="7">
        <v>3.3235639319945496E-7</v>
      </c>
      <c r="AU1691" s="7">
        <v>0.29761589224064183</v>
      </c>
      <c r="AV1691" s="7">
        <v>0.4016995376896727</v>
      </c>
      <c r="AW1691" s="7">
        <v>0.18834676730779917</v>
      </c>
      <c r="AX1691" s="7">
        <v>0.21764725356522599</v>
      </c>
      <c r="AY1691" s="7" t="e">
        <v>#N/A</v>
      </c>
      <c r="AZ1691" s="7">
        <v>59.782639772567215</v>
      </c>
      <c r="BA1691" s="7">
        <v>0.21736022743278482</v>
      </c>
      <c r="BU1691" t="b">
        <v>1</v>
      </c>
      <c r="BW1691">
        <v>1</v>
      </c>
      <c r="BX1691">
        <v>1</v>
      </c>
      <c r="BY1691">
        <v>127</v>
      </c>
      <c r="BZ1691">
        <v>5.21</v>
      </c>
      <c r="CA1691">
        <v>1033.0397370000001</v>
      </c>
    </row>
    <row r="1692" spans="40:79" x14ac:dyDescent="0.25">
      <c r="AN1692" t="str">
        <v>Namibia</v>
      </c>
      <c r="AO1692" s="7">
        <v>57</v>
      </c>
      <c r="AP1692" s="7">
        <v>56.631287033093905</v>
      </c>
      <c r="AQ1692" s="7">
        <v>0.36871296690609512</v>
      </c>
      <c r="AR1692" s="7">
        <v>2.1471793496336861E-3</v>
      </c>
      <c r="AS1692" s="7">
        <v>6.0201161730001576E-2</v>
      </c>
      <c r="AT1692" s="7">
        <v>1.559701796296937E-6</v>
      </c>
      <c r="AU1692" s="7">
        <v>0.29761589224064183</v>
      </c>
      <c r="AV1692" s="7">
        <v>0.40241212988231584</v>
      </c>
      <c r="AW1692" s="7">
        <v>0.24535925034528772</v>
      </c>
      <c r="AX1692" s="7">
        <v>0.36950636333901488</v>
      </c>
      <c r="AY1692" s="7" t="e">
        <v>#N/A</v>
      </c>
      <c r="AZ1692" s="7">
        <v>56.631287033093905</v>
      </c>
      <c r="BA1692" s="7">
        <v>0.36871296690609512</v>
      </c>
      <c r="BU1692" t="b">
        <v>1</v>
      </c>
      <c r="BW1692">
        <v>1</v>
      </c>
      <c r="BX1692">
        <v>1</v>
      </c>
      <c r="BY1692">
        <v>13</v>
      </c>
      <c r="BZ1692">
        <v>5.27</v>
      </c>
      <c r="CA1692">
        <v>881.73643270000002</v>
      </c>
    </row>
    <row r="1693" spans="40:79" x14ac:dyDescent="0.25">
      <c r="AN1693" t="str">
        <v>Namibia</v>
      </c>
      <c r="AO1693" s="7">
        <v>55.1</v>
      </c>
      <c r="AP1693" s="7">
        <v>54.571835390344944</v>
      </c>
      <c r="AQ1693" s="7">
        <v>0.5281646096550574</v>
      </c>
      <c r="AR1693" s="7">
        <v>2.799222655170225E-3</v>
      </c>
      <c r="AS1693" s="7">
        <v>8.6263623917194929E-2</v>
      </c>
      <c r="AT1693" s="7">
        <v>4.1777286582956901E-6</v>
      </c>
      <c r="AU1693" s="7">
        <v>0.29761589224064183</v>
      </c>
      <c r="AV1693" s="7">
        <v>0.40288618910536583</v>
      </c>
      <c r="AW1693" s="7">
        <v>0.29370669709285646</v>
      </c>
      <c r="AX1693" s="7">
        <v>0.52964721012488669</v>
      </c>
      <c r="AY1693" s="7" t="e">
        <v>#N/A</v>
      </c>
      <c r="AZ1693" s="7">
        <v>54.571835390344944</v>
      </c>
      <c r="BA1693" s="7">
        <v>0.5281646096550574</v>
      </c>
      <c r="BU1693" t="b">
        <v>1</v>
      </c>
      <c r="BW1693">
        <v>1</v>
      </c>
      <c r="BX1693">
        <v>1</v>
      </c>
      <c r="BY1693">
        <v>127</v>
      </c>
      <c r="BZ1693">
        <v>5.36</v>
      </c>
      <c r="CA1693">
        <v>159.87722640000001</v>
      </c>
    </row>
    <row r="1694" spans="40:79" x14ac:dyDescent="0.25">
      <c r="AN1694" t="str">
        <v>Namibia</v>
      </c>
      <c r="AO1694" s="7">
        <v>54.7</v>
      </c>
      <c r="AP1694" s="7">
        <v>54.217220243558366</v>
      </c>
      <c r="AQ1694" s="7">
        <v>0.48277975644163718</v>
      </c>
      <c r="AR1694" s="7">
        <v>2.8732901313809935E-3</v>
      </c>
      <c r="AS1694" s="7">
        <v>7.885397339784371E-2</v>
      </c>
      <c r="AT1694" s="7">
        <v>3.5834907778336663E-6</v>
      </c>
      <c r="AU1694" s="7">
        <v>0.29761589224064183</v>
      </c>
      <c r="AV1694" s="7">
        <v>0.40322558752600635</v>
      </c>
      <c r="AW1694" s="7">
        <v>0.28080949663044463</v>
      </c>
      <c r="AX1694" s="7">
        <v>0.48417091996788258</v>
      </c>
      <c r="AY1694" s="7" t="e">
        <v>#N/A</v>
      </c>
      <c r="AZ1694" s="7">
        <v>54.217220243558366</v>
      </c>
      <c r="BA1694" s="7">
        <v>0.48277975644163718</v>
      </c>
      <c r="BU1694" t="b">
        <v>1</v>
      </c>
      <c r="BW1694">
        <v>1</v>
      </c>
      <c r="BX1694">
        <v>1</v>
      </c>
      <c r="BY1694">
        <v>123</v>
      </c>
      <c r="BZ1694">
        <v>5.35</v>
      </c>
      <c r="CA1694">
        <v>105.7476131</v>
      </c>
    </row>
    <row r="1695" spans="40:79" x14ac:dyDescent="0.25">
      <c r="AN1695" t="str">
        <v>Namibia</v>
      </c>
      <c r="AO1695" s="7">
        <v>55</v>
      </c>
      <c r="AP1695" s="7">
        <v>54.885763749142782</v>
      </c>
      <c r="AQ1695" s="7">
        <v>0.11423625085721767</v>
      </c>
      <c r="AR1695" s="7">
        <v>2.7325221708798127E-3</v>
      </c>
      <c r="AS1695" s="7">
        <v>1.8657258074066298E-2</v>
      </c>
      <c r="AT1695" s="7">
        <v>1.9075576475057737E-7</v>
      </c>
      <c r="AU1695" s="7">
        <v>0.29761589224064183</v>
      </c>
      <c r="AV1695" s="7">
        <v>0.40376409803369351</v>
      </c>
      <c r="AW1695" s="7">
        <v>0.13659157394973637</v>
      </c>
      <c r="AX1695" s="7">
        <v>0.11454925924777007</v>
      </c>
      <c r="AY1695" s="7" t="e">
        <v>#N/A</v>
      </c>
      <c r="AZ1695" s="7">
        <v>54.885763749142782</v>
      </c>
      <c r="BA1695" s="7">
        <v>0.11423625085721767</v>
      </c>
      <c r="BU1695" t="b">
        <v>1</v>
      </c>
      <c r="BW1695">
        <v>1</v>
      </c>
      <c r="BX1695">
        <v>1</v>
      </c>
      <c r="BY1695">
        <v>125</v>
      </c>
      <c r="BZ1695">
        <v>5.1100000000000003</v>
      </c>
      <c r="CA1695">
        <v>980.25374439999996</v>
      </c>
    </row>
    <row r="1696" spans="40:79" x14ac:dyDescent="0.25">
      <c r="AN1696" t="str">
        <v>Namibia</v>
      </c>
      <c r="AO1696" s="7">
        <v>55.7</v>
      </c>
      <c r="AP1696" s="7">
        <v>55.600976957482892</v>
      </c>
      <c r="AQ1696" s="7">
        <v>9.9023042517110582E-2</v>
      </c>
      <c r="AR1696" s="7">
        <v>2.4255725296290342E-3</v>
      </c>
      <c r="AS1696" s="7">
        <v>1.6170122792609199E-2</v>
      </c>
      <c r="AT1696" s="7">
        <v>1.2715270078839121E-7</v>
      </c>
      <c r="AU1696" s="7">
        <v>0.29761589224064183</v>
      </c>
      <c r="AV1696" s="7">
        <v>0.40437401537977669</v>
      </c>
      <c r="AW1696" s="7">
        <v>0.12716179769336858</v>
      </c>
      <c r="AX1696" s="7">
        <v>9.9263814097772338E-2</v>
      </c>
      <c r="AY1696" s="7" t="e">
        <v>#N/A</v>
      </c>
      <c r="AZ1696" s="7">
        <v>55.600976957482892</v>
      </c>
      <c r="BA1696" s="7">
        <v>9.9023042517110582E-2</v>
      </c>
      <c r="BU1696" t="b">
        <v>1</v>
      </c>
      <c r="BW1696">
        <v>1</v>
      </c>
      <c r="BX1696">
        <v>1</v>
      </c>
      <c r="BY1696">
        <v>126</v>
      </c>
      <c r="BZ1696">
        <v>4.93</v>
      </c>
      <c r="CA1696">
        <v>998.34980489999998</v>
      </c>
    </row>
    <row r="1697" spans="40:79" x14ac:dyDescent="0.25">
      <c r="AN1697" t="str">
        <v>Namibia</v>
      </c>
      <c r="AO1697" s="7">
        <v>56.5</v>
      </c>
      <c r="AP1697" s="7">
        <v>56.755106976640228</v>
      </c>
      <c r="AQ1697" s="7">
        <v>-0.25510697664022786</v>
      </c>
      <c r="AR1697" s="7">
        <v>2.0775007642462339E-3</v>
      </c>
      <c r="AS1697" s="7">
        <v>-4.1650827504428778E-2</v>
      </c>
      <c r="AT1697" s="7">
        <v>7.2230669779267757E-7</v>
      </c>
      <c r="AU1697" s="7">
        <v>0.29761589224064183</v>
      </c>
      <c r="AV1697" s="7">
        <v>0.40450727627599536</v>
      </c>
      <c r="AW1697" s="7">
        <v>0.20408534367864042</v>
      </c>
      <c r="AX1697" s="7">
        <v>-0.25563806491546015</v>
      </c>
      <c r="AY1697" s="7" t="e">
        <v>#N/A</v>
      </c>
      <c r="AZ1697" s="7">
        <v>56.755106976640228</v>
      </c>
      <c r="BA1697" s="7">
        <v>-0.25510697664022786</v>
      </c>
      <c r="BU1697" t="b">
        <v>1</v>
      </c>
      <c r="BW1697">
        <v>1</v>
      </c>
      <c r="BX1697">
        <v>1</v>
      </c>
      <c r="BY1697">
        <v>124</v>
      </c>
      <c r="BZ1697">
        <v>4.9000000000000004</v>
      </c>
      <c r="CA1697">
        <v>920.82841150000002</v>
      </c>
    </row>
    <row r="1698" spans="40:79" x14ac:dyDescent="0.25">
      <c r="AN1698" t="str">
        <v>Namibia</v>
      </c>
      <c r="AO1698" s="7">
        <v>57.4</v>
      </c>
      <c r="AP1698" s="7">
        <v>73.964474601629533</v>
      </c>
      <c r="AQ1698" s="7">
        <v>-16.564474601629534</v>
      </c>
      <c r="AR1698" s="7">
        <v>1.1816719006275819E-3</v>
      </c>
      <c r="AS1698" s="7">
        <v>-2.7032369771387543</v>
      </c>
      <c r="AT1698" s="7">
        <v>1.7290543308711276E-3</v>
      </c>
      <c r="AU1698" s="7">
        <v>0.29761589224064183</v>
      </c>
      <c r="AV1698" s="7">
        <v>0.40485182286937166</v>
      </c>
      <c r="AW1698" s="7">
        <v>1.6441523582499142</v>
      </c>
      <c r="AX1698" s="7">
        <v>-16.584071532958028</v>
      </c>
      <c r="AY1698" s="7" t="e">
        <v>#N/A</v>
      </c>
      <c r="AZ1698" s="7">
        <v>73.964474601629533</v>
      </c>
      <c r="BA1698" s="7">
        <v>-16.564474601629534</v>
      </c>
      <c r="BU1698" t="b">
        <v>1</v>
      </c>
      <c r="BW1698">
        <v>1</v>
      </c>
      <c r="BX1698">
        <v>1</v>
      </c>
      <c r="BY1698">
        <v>127</v>
      </c>
      <c r="BZ1698">
        <v>4.88</v>
      </c>
      <c r="CA1698">
        <v>781.20628280000005</v>
      </c>
    </row>
    <row r="1699" spans="40:79" x14ac:dyDescent="0.25">
      <c r="AN1699" t="str">
        <v>Nepal</v>
      </c>
      <c r="AO1699" s="7">
        <v>69.599999999999994</v>
      </c>
      <c r="AP1699" s="7">
        <v>66.598600261340138</v>
      </c>
      <c r="AQ1699" s="7">
        <v>3.0013997386598561</v>
      </c>
      <c r="AR1699" s="7">
        <v>8.8758350843179672E-4</v>
      </c>
      <c r="AS1699" s="7">
        <v>0.48974089198450005</v>
      </c>
      <c r="AT1699" s="7">
        <v>4.2614519857586363E-5</v>
      </c>
      <c r="AU1699" s="7">
        <v>0.29761589224064183</v>
      </c>
      <c r="AV1699" s="7">
        <v>0.40491221816895351</v>
      </c>
      <c r="AW1699" s="7">
        <v>0.69981489837277688</v>
      </c>
      <c r="AX1699" s="7">
        <v>3.0040660981868457</v>
      </c>
      <c r="AY1699" s="7" t="e">
        <v>#N/A</v>
      </c>
      <c r="AZ1699" s="7">
        <v>66.598600261340138</v>
      </c>
      <c r="BA1699" s="7">
        <v>3.0013997386598561</v>
      </c>
      <c r="BU1699" t="b">
        <v>1</v>
      </c>
      <c r="BW1699">
        <v>1</v>
      </c>
      <c r="BX1699">
        <v>1</v>
      </c>
      <c r="BY1699">
        <v>127</v>
      </c>
      <c r="BZ1699">
        <v>4.7699999999999996</v>
      </c>
      <c r="CA1699">
        <v>12.1859723</v>
      </c>
    </row>
    <row r="1700" spans="40:79" x14ac:dyDescent="0.25">
      <c r="AN1700" t="str">
        <v>Nepal</v>
      </c>
      <c r="AO1700" s="7">
        <v>69.3</v>
      </c>
      <c r="AP1700" s="7">
        <v>66.563180285348395</v>
      </c>
      <c r="AQ1700" s="7">
        <v>2.7368197146516025</v>
      </c>
      <c r="AR1700" s="7">
        <v>8.1928026555391331E-4</v>
      </c>
      <c r="AS1700" s="7">
        <v>0.44655388555731501</v>
      </c>
      <c r="AT1700" s="7">
        <v>3.2701388223037645E-5</v>
      </c>
      <c r="AU1700" s="7">
        <v>0.29761589224064183</v>
      </c>
      <c r="AV1700" s="7">
        <v>0.40717512907702869</v>
      </c>
      <c r="AW1700" s="7">
        <v>0.66824687470822863</v>
      </c>
      <c r="AX1700" s="7">
        <v>2.7390637755490035</v>
      </c>
      <c r="AY1700" s="7" t="e">
        <v>#N/A</v>
      </c>
      <c r="AZ1700" s="7">
        <v>66.563180285348395</v>
      </c>
      <c r="BA1700" s="7">
        <v>2.7368197146516025</v>
      </c>
      <c r="BU1700" t="b">
        <v>1</v>
      </c>
      <c r="BW1700">
        <v>1</v>
      </c>
      <c r="BX1700">
        <v>1</v>
      </c>
      <c r="BY1700">
        <v>126</v>
      </c>
      <c r="BZ1700">
        <v>4.8600000000000003</v>
      </c>
      <c r="CA1700">
        <v>13.31109532</v>
      </c>
    </row>
    <row r="1701" spans="40:79" x14ac:dyDescent="0.25">
      <c r="AN1701" t="str">
        <v>Nepal</v>
      </c>
      <c r="AO1701" s="7">
        <v>68.900000000000006</v>
      </c>
      <c r="AP1701" s="7">
        <v>66.337961213836039</v>
      </c>
      <c r="AQ1701" s="7">
        <v>2.5620387861639671</v>
      </c>
      <c r="AR1701" s="7">
        <v>8.1613180543723839E-4</v>
      </c>
      <c r="AS1701" s="7">
        <v>0.4180350522375853</v>
      </c>
      <c r="AT1701" s="7">
        <v>2.8547644687514632E-5</v>
      </c>
      <c r="AU1701" s="7">
        <v>0.29761589224064183</v>
      </c>
      <c r="AV1701" s="7">
        <v>0.40737615730115512</v>
      </c>
      <c r="AW1701" s="7">
        <v>0.64655630244982165</v>
      </c>
      <c r="AX1701" s="7">
        <v>2.5641314553980394</v>
      </c>
      <c r="AY1701" s="7" t="e">
        <v>#N/A</v>
      </c>
      <c r="AZ1701" s="7">
        <v>66.337961213836039</v>
      </c>
      <c r="BA1701" s="7">
        <v>2.5620387861639671</v>
      </c>
      <c r="BU1701" t="b">
        <v>1</v>
      </c>
      <c r="BW1701">
        <v>1</v>
      </c>
      <c r="BX1701">
        <v>1</v>
      </c>
      <c r="BY1701">
        <v>129</v>
      </c>
      <c r="BZ1701">
        <v>4.99</v>
      </c>
      <c r="CA1701">
        <v>10.228401180000001</v>
      </c>
    </row>
    <row r="1702" spans="40:79" x14ac:dyDescent="0.25">
      <c r="AN1702" t="str">
        <v>Nepal</v>
      </c>
      <c r="AO1702" s="7">
        <v>68.400000000000006</v>
      </c>
      <c r="AP1702" s="7">
        <v>66.139274070338232</v>
      </c>
      <c r="AQ1702" s="7">
        <v>2.2607259296617741</v>
      </c>
      <c r="AR1702" s="7">
        <v>8.0902315015225616E-4</v>
      </c>
      <c r="AS1702" s="7">
        <v>0.36887002859463619</v>
      </c>
      <c r="AT1702" s="7">
        <v>2.2033788686336848E-5</v>
      </c>
      <c r="AU1702" s="7">
        <v>0.29761589224064183</v>
      </c>
      <c r="AV1702" s="7">
        <v>0.40744625452929301</v>
      </c>
      <c r="AW1702" s="7">
        <v>0.60734671201434542</v>
      </c>
      <c r="AX1702" s="7">
        <v>2.2625563901599386</v>
      </c>
      <c r="AY1702" s="7" t="e">
        <v>#N/A</v>
      </c>
      <c r="AZ1702" s="7">
        <v>66.139274070338232</v>
      </c>
      <c r="BA1702" s="7">
        <v>2.2607259296617741</v>
      </c>
      <c r="BU1702" t="b">
        <v>0</v>
      </c>
      <c r="BW1702">
        <v>1</v>
      </c>
      <c r="BX1702">
        <v>1</v>
      </c>
      <c r="BY1702">
        <v>166</v>
      </c>
      <c r="BZ1702">
        <v>0</v>
      </c>
      <c r="CA1702">
        <v>0</v>
      </c>
    </row>
    <row r="1703" spans="40:79" x14ac:dyDescent="0.25">
      <c r="AN1703" t="str">
        <v>Nepal</v>
      </c>
      <c r="AO1703" s="7">
        <v>68</v>
      </c>
      <c r="AP1703" s="7">
        <v>65.845115788847352</v>
      </c>
      <c r="AQ1703" s="7">
        <v>2.1548842111526483</v>
      </c>
      <c r="AR1703" s="7">
        <v>8.1332186607006667E-4</v>
      </c>
      <c r="AS1703" s="7">
        <v>0.35160118261599382</v>
      </c>
      <c r="AT1703" s="7">
        <v>2.0125490013057187E-5</v>
      </c>
      <c r="AU1703" s="7">
        <v>0.29761589224064183</v>
      </c>
      <c r="AV1703" s="7">
        <v>0.40821577674154619</v>
      </c>
      <c r="AW1703" s="7">
        <v>0.59295968043029179</v>
      </c>
      <c r="AX1703" s="7">
        <v>2.156638252200366</v>
      </c>
      <c r="AY1703" s="7" t="e">
        <v>#N/A</v>
      </c>
      <c r="AZ1703" s="7">
        <v>65.845115788847352</v>
      </c>
      <c r="BA1703" s="7">
        <v>2.1548842111526483</v>
      </c>
      <c r="BU1703" t="b">
        <v>1</v>
      </c>
      <c r="BW1703">
        <v>1</v>
      </c>
      <c r="BX1703">
        <v>1</v>
      </c>
      <c r="BY1703">
        <v>164</v>
      </c>
      <c r="BZ1703">
        <v>1.58</v>
      </c>
      <c r="CA1703">
        <v>0</v>
      </c>
    </row>
    <row r="1704" spans="40:79" x14ac:dyDescent="0.25">
      <c r="AN1704" t="str">
        <v>Nepal</v>
      </c>
      <c r="AO1704" s="7">
        <v>67.5</v>
      </c>
      <c r="AP1704" s="7">
        <v>65.568005919521113</v>
      </c>
      <c r="AQ1704" s="7">
        <v>1.9319940804788871</v>
      </c>
      <c r="AR1704" s="7">
        <v>8.1925577104316276E-4</v>
      </c>
      <c r="AS1704" s="7">
        <v>0.31523430217856052</v>
      </c>
      <c r="AT1704" s="7">
        <v>1.6295676228071148E-5</v>
      </c>
      <c r="AU1704" s="7">
        <v>0.29761589224064183</v>
      </c>
      <c r="AV1704" s="7">
        <v>0.40833738782500684</v>
      </c>
      <c r="AW1704" s="7">
        <v>0.56145730218651579</v>
      </c>
      <c r="AX1704" s="7">
        <v>1.933578175557976</v>
      </c>
      <c r="AY1704" s="7" t="e">
        <v>#N/A</v>
      </c>
      <c r="AZ1704" s="7">
        <v>65.568005919521113</v>
      </c>
      <c r="BA1704" s="7">
        <v>1.9319940804788871</v>
      </c>
      <c r="BU1704" t="b">
        <v>1</v>
      </c>
      <c r="BW1704">
        <v>1</v>
      </c>
      <c r="BX1704">
        <v>1</v>
      </c>
      <c r="BY1704">
        <v>166</v>
      </c>
      <c r="BZ1704">
        <v>1.67</v>
      </c>
      <c r="CA1704">
        <v>0</v>
      </c>
    </row>
    <row r="1705" spans="40:79" x14ac:dyDescent="0.25">
      <c r="AN1705" t="str">
        <v>Nepal</v>
      </c>
      <c r="AO1705" s="7">
        <v>67</v>
      </c>
      <c r="AP1705" s="7">
        <v>65.337274251227782</v>
      </c>
      <c r="AQ1705" s="7">
        <v>1.6627257487722176</v>
      </c>
      <c r="AR1705" s="7">
        <v>8.1960507105473387E-4</v>
      </c>
      <c r="AS1705" s="7">
        <v>0.27129911423754449</v>
      </c>
      <c r="AT1705" s="7">
        <v>1.2075009470741544E-5</v>
      </c>
      <c r="AU1705" s="7">
        <v>0.29761589224064183</v>
      </c>
      <c r="AV1705" s="7">
        <v>0.40877673122467251</v>
      </c>
      <c r="AW1705" s="7">
        <v>0.52086381544271676</v>
      </c>
      <c r="AX1705" s="7">
        <v>1.6640896450840181</v>
      </c>
      <c r="AY1705" s="7" t="e">
        <v>#N/A</v>
      </c>
      <c r="AZ1705" s="7">
        <v>65.337274251227782</v>
      </c>
      <c r="BA1705" s="7">
        <v>1.6627257487722176</v>
      </c>
      <c r="BU1705" t="b">
        <v>1</v>
      </c>
      <c r="BW1705">
        <v>1</v>
      </c>
      <c r="BX1705">
        <v>1</v>
      </c>
      <c r="BY1705">
        <v>168</v>
      </c>
      <c r="BZ1705">
        <v>2.98</v>
      </c>
      <c r="CA1705">
        <v>0</v>
      </c>
    </row>
    <row r="1706" spans="40:79" x14ac:dyDescent="0.25">
      <c r="AN1706" t="str">
        <v>Nepal</v>
      </c>
      <c r="AO1706" s="7">
        <v>66.599999999999994</v>
      </c>
      <c r="AP1706" s="7">
        <v>65.100784030557719</v>
      </c>
      <c r="AQ1706" s="7">
        <v>1.4992159694422753</v>
      </c>
      <c r="AR1706" s="7">
        <v>8.2401457706152593E-4</v>
      </c>
      <c r="AS1706" s="7">
        <v>0.24462053489681468</v>
      </c>
      <c r="AT1706" s="7">
        <v>9.8698084861831713E-6</v>
      </c>
      <c r="AU1706" s="7">
        <v>0.29761589224064183</v>
      </c>
      <c r="AV1706" s="7">
        <v>0.40952170327276616</v>
      </c>
      <c r="AW1706" s="7">
        <v>0.49459128065182739</v>
      </c>
      <c r="AX1706" s="7">
        <v>1.5004523640624492</v>
      </c>
      <c r="AY1706" s="7" t="e">
        <v>#N/A</v>
      </c>
      <c r="AZ1706" s="7">
        <v>65.100784030557719</v>
      </c>
      <c r="BA1706" s="7">
        <v>1.4992159694422753</v>
      </c>
      <c r="BU1706" t="b">
        <v>1</v>
      </c>
      <c r="BW1706">
        <v>1</v>
      </c>
      <c r="BX1706">
        <v>1</v>
      </c>
      <c r="BY1706">
        <v>169</v>
      </c>
      <c r="BZ1706">
        <v>1.89</v>
      </c>
      <c r="CA1706">
        <v>0</v>
      </c>
    </row>
    <row r="1707" spans="40:79" x14ac:dyDescent="0.25">
      <c r="AN1707" t="str">
        <v>Nepal</v>
      </c>
      <c r="AO1707" s="7">
        <v>66</v>
      </c>
      <c r="AP1707" s="7">
        <v>72.7678885178901</v>
      </c>
      <c r="AQ1707" s="7">
        <v>-6.7678885178900998</v>
      </c>
      <c r="AR1707" s="7">
        <v>1.5294692547313891E-3</v>
      </c>
      <c r="AS1707" s="7">
        <v>-1.1046769092916753</v>
      </c>
      <c r="AT1707" s="7">
        <v>3.7385745724095431E-4</v>
      </c>
      <c r="AU1707" s="7">
        <v>0.29761589224064183</v>
      </c>
      <c r="AV1707" s="7">
        <v>0.40963565870198321</v>
      </c>
      <c r="AW1707" s="7">
        <v>1.0510361122681158</v>
      </c>
      <c r="AX1707" s="7">
        <v>-6.7782556515097934</v>
      </c>
      <c r="AY1707" s="7" t="e">
        <v>#N/A</v>
      </c>
      <c r="AZ1707" s="7">
        <v>72.7678885178901</v>
      </c>
      <c r="BA1707" s="7">
        <v>-6.7678885178900998</v>
      </c>
      <c r="BU1707" t="b">
        <v>1</v>
      </c>
      <c r="BW1707">
        <v>1</v>
      </c>
      <c r="BX1707">
        <v>1</v>
      </c>
      <c r="BY1707">
        <v>171</v>
      </c>
      <c r="BZ1707">
        <v>1.76</v>
      </c>
      <c r="CA1707">
        <v>0</v>
      </c>
    </row>
    <row r="1708" spans="40:79" x14ac:dyDescent="0.25">
      <c r="AN1708" t="str">
        <v>Nepal</v>
      </c>
      <c r="AO1708" s="7">
        <v>65.400000000000006</v>
      </c>
      <c r="AP1708" s="7">
        <v>72.432110545643027</v>
      </c>
      <c r="AQ1708" s="7">
        <v>-7.0321105456430217</v>
      </c>
      <c r="AR1708" s="7">
        <v>1.4747328786763095E-3</v>
      </c>
      <c r="AS1708" s="7">
        <v>-1.1477726330859033</v>
      </c>
      <c r="AT1708" s="7">
        <v>3.8913117947081188E-4</v>
      </c>
      <c r="AU1708" s="7">
        <v>0.29761589224064183</v>
      </c>
      <c r="AV1708" s="7">
        <v>0.41095985321802531</v>
      </c>
      <c r="AW1708" s="7">
        <v>1.0713415109505948</v>
      </c>
      <c r="AX1708" s="7">
        <v>-7.0424963465532411</v>
      </c>
      <c r="AY1708" s="7" t="e">
        <v>#N/A</v>
      </c>
      <c r="AZ1708" s="7">
        <v>72.432110545643027</v>
      </c>
      <c r="BA1708" s="7">
        <v>-7.0321105456430217</v>
      </c>
      <c r="BU1708" t="b">
        <v>1</v>
      </c>
      <c r="BW1708">
        <v>1</v>
      </c>
      <c r="BX1708">
        <v>1</v>
      </c>
      <c r="BY1708">
        <v>172</v>
      </c>
      <c r="BZ1708">
        <v>2.06</v>
      </c>
      <c r="CA1708">
        <v>0</v>
      </c>
    </row>
    <row r="1709" spans="40:79" x14ac:dyDescent="0.25">
      <c r="AN1709" t="str">
        <v>Nepal</v>
      </c>
      <c r="AO1709" s="7">
        <v>64.7</v>
      </c>
      <c r="AP1709" s="7">
        <v>64.027997790116203</v>
      </c>
      <c r="AQ1709" s="7">
        <v>0.67200220988380011</v>
      </c>
      <c r="AR1709" s="7">
        <v>8.4838217122695748E-4</v>
      </c>
      <c r="AS1709" s="7">
        <v>0.10964900849023683</v>
      </c>
      <c r="AT1709" s="7">
        <v>2.041735832621135E-6</v>
      </c>
      <c r="AU1709" s="7">
        <v>0.31586842822114602</v>
      </c>
      <c r="AV1709" s="7">
        <v>0.41140181797948072</v>
      </c>
      <c r="AW1709" s="7">
        <v>0.33113291665166245</v>
      </c>
      <c r="AX1709" s="7">
        <v>0.67257280866352231</v>
      </c>
      <c r="AY1709" s="7" t="e">
        <v>#N/A</v>
      </c>
      <c r="AZ1709" s="7">
        <v>64.027997790116203</v>
      </c>
      <c r="BA1709" s="7">
        <v>0.67200220988380011</v>
      </c>
      <c r="BU1709" t="b">
        <v>1</v>
      </c>
      <c r="BW1709">
        <v>1</v>
      </c>
      <c r="BX1709">
        <v>1</v>
      </c>
      <c r="BY1709">
        <v>174</v>
      </c>
      <c r="BZ1709">
        <v>1.97</v>
      </c>
      <c r="CA1709">
        <v>0</v>
      </c>
    </row>
    <row r="1710" spans="40:79" x14ac:dyDescent="0.25">
      <c r="AN1710" t="str">
        <v>Nepal</v>
      </c>
      <c r="AO1710" s="7">
        <v>64.3</v>
      </c>
      <c r="AP1710" s="7">
        <v>72.697259948411926</v>
      </c>
      <c r="AQ1710" s="7">
        <v>-8.3972599484119286</v>
      </c>
      <c r="AR1710" s="7">
        <v>1.5254306204684556E-3</v>
      </c>
      <c r="AS1710" s="7">
        <v>-1.3706254737299881</v>
      </c>
      <c r="AT1710" s="7">
        <v>5.7401474132491473E-4</v>
      </c>
      <c r="AU1710" s="7">
        <v>0.31586842822114602</v>
      </c>
      <c r="AV1710" s="7">
        <v>0.4118946200858154</v>
      </c>
      <c r="AW1710" s="7">
        <v>1.170737149718069</v>
      </c>
      <c r="AX1710" s="7">
        <v>-8.4100889556257048</v>
      </c>
      <c r="AY1710" s="7" t="e">
        <v>#N/A</v>
      </c>
      <c r="AZ1710" s="7">
        <v>72.697259948411926</v>
      </c>
      <c r="BA1710" s="7">
        <v>-8.3972599484119286</v>
      </c>
      <c r="BU1710" t="b">
        <v>1</v>
      </c>
      <c r="BW1710">
        <v>1</v>
      </c>
      <c r="BX1710">
        <v>1</v>
      </c>
      <c r="BY1710">
        <v>175</v>
      </c>
      <c r="BZ1710">
        <v>1.64</v>
      </c>
      <c r="CA1710">
        <v>0</v>
      </c>
    </row>
    <row r="1711" spans="40:79" x14ac:dyDescent="0.25">
      <c r="AN1711" t="str">
        <v>Nepal</v>
      </c>
      <c r="AO1711" s="7">
        <v>63.1</v>
      </c>
      <c r="AP1711" s="7">
        <v>63.128285463963707</v>
      </c>
      <c r="AQ1711" s="7">
        <v>-2.8285463963705126E-2</v>
      </c>
      <c r="AR1711" s="7">
        <v>8.9781079912620951E-4</v>
      </c>
      <c r="AS1711" s="7">
        <v>-4.6153863058770823E-3</v>
      </c>
      <c r="AT1711" s="7">
        <v>3.8284327639394535E-9</v>
      </c>
      <c r="AU1711" s="7">
        <v>0.31586842822114602</v>
      </c>
      <c r="AV1711" s="7">
        <v>0.41295320304320465</v>
      </c>
      <c r="AW1711" s="7">
        <v>6.7936634490362288E-2</v>
      </c>
      <c r="AX1711" s="7">
        <v>-2.8310881779099187E-2</v>
      </c>
      <c r="AY1711" s="7" t="e">
        <v>#N/A</v>
      </c>
      <c r="AZ1711" s="7">
        <v>63.128285463963707</v>
      </c>
      <c r="BA1711" s="7">
        <v>-2.8285463963705126E-2</v>
      </c>
      <c r="BU1711" t="b">
        <v>1</v>
      </c>
      <c r="BW1711">
        <v>1</v>
      </c>
      <c r="BX1711">
        <v>1</v>
      </c>
      <c r="BY1711">
        <v>176</v>
      </c>
      <c r="BZ1711">
        <v>1.73</v>
      </c>
      <c r="CA1711">
        <v>0</v>
      </c>
    </row>
    <row r="1712" spans="40:79" x14ac:dyDescent="0.25">
      <c r="AN1712" t="str">
        <v>Nepal</v>
      </c>
      <c r="AO1712" s="7">
        <v>63.2</v>
      </c>
      <c r="AP1712" s="7">
        <v>72.623029979829923</v>
      </c>
      <c r="AQ1712" s="7">
        <v>-9.42302997982992</v>
      </c>
      <c r="AR1712" s="7">
        <v>1.5401591655159915E-3</v>
      </c>
      <c r="AS1712" s="7">
        <v>-1.5380660201830074</v>
      </c>
      <c r="AT1712" s="7">
        <v>7.2981864415367509E-4</v>
      </c>
      <c r="AU1712" s="7">
        <v>0.31586842822114602</v>
      </c>
      <c r="AV1712" s="7">
        <v>0.41348387512319706</v>
      </c>
      <c r="AW1712" s="7">
        <v>1.2401878971280955</v>
      </c>
      <c r="AX1712" s="7">
        <v>-9.4375653325770443</v>
      </c>
      <c r="AY1712" s="7" t="e">
        <v>#N/A</v>
      </c>
      <c r="AZ1712" s="7">
        <v>72.623029979829923</v>
      </c>
      <c r="BA1712" s="7">
        <v>-9.42302997982992</v>
      </c>
      <c r="BU1712" t="b">
        <v>1</v>
      </c>
      <c r="BW1712">
        <v>1</v>
      </c>
      <c r="BX1712">
        <v>1</v>
      </c>
      <c r="BY1712">
        <v>178</v>
      </c>
      <c r="BZ1712">
        <v>1.9</v>
      </c>
      <c r="CA1712">
        <v>0</v>
      </c>
    </row>
    <row r="1713" spans="40:79" x14ac:dyDescent="0.25">
      <c r="AN1713" t="str">
        <v>Nepal</v>
      </c>
      <c r="AO1713" s="7">
        <v>62.5</v>
      </c>
      <c r="AP1713" s="7">
        <v>63.083505121414298</v>
      </c>
      <c r="AQ1713" s="7">
        <v>-0.58350512141429789</v>
      </c>
      <c r="AR1713" s="7">
        <v>9.2326226837015444E-4</v>
      </c>
      <c r="AS1713" s="7">
        <v>-9.5212716092921812E-2</v>
      </c>
      <c r="AT1713" s="7">
        <v>1.6755066058309222E-6</v>
      </c>
      <c r="AU1713" s="7">
        <v>0.31586842822114602</v>
      </c>
      <c r="AV1713" s="7">
        <v>0.41414341577490088</v>
      </c>
      <c r="AW1713" s="7">
        <v>0.30856557826971209</v>
      </c>
      <c r="AX1713" s="7">
        <v>-0.58404434752342116</v>
      </c>
      <c r="AY1713" s="7" t="e">
        <v>#N/A</v>
      </c>
      <c r="AZ1713" s="7">
        <v>63.083505121414298</v>
      </c>
      <c r="BA1713" s="7">
        <v>-0.58350512141429789</v>
      </c>
      <c r="BU1713" t="b">
        <v>1</v>
      </c>
      <c r="BW1713">
        <v>1</v>
      </c>
      <c r="BX1713">
        <v>1</v>
      </c>
      <c r="BY1713">
        <v>179</v>
      </c>
      <c r="BZ1713">
        <v>2.02</v>
      </c>
      <c r="CA1713">
        <v>0</v>
      </c>
    </row>
    <row r="1714" spans="40:79" x14ac:dyDescent="0.25">
      <c r="AN1714" t="str">
        <v>Netherlands</v>
      </c>
      <c r="AO1714" s="7">
        <v>81.7</v>
      </c>
      <c r="AP1714" s="7">
        <v>75.545631726390994</v>
      </c>
      <c r="AQ1714" s="7">
        <v>6.1543682736090091</v>
      </c>
      <c r="AR1714" s="7">
        <v>5.5201395501073957E-3</v>
      </c>
      <c r="AS1714" s="7">
        <v>1.0065496217277097</v>
      </c>
      <c r="AT1714" s="7">
        <v>1.1247459551137794E-3</v>
      </c>
      <c r="AU1714" s="7">
        <v>0.31586842822114602</v>
      </c>
      <c r="AV1714" s="7">
        <v>0.41446043530211241</v>
      </c>
      <c r="AW1714" s="7">
        <v>1.0032694661593713</v>
      </c>
      <c r="AX1714" s="7">
        <v>6.1885298218355427</v>
      </c>
      <c r="AY1714" s="7" t="e">
        <v>#N/A</v>
      </c>
      <c r="AZ1714" s="7">
        <v>75.545631726390994</v>
      </c>
      <c r="BA1714" s="7">
        <v>6.1543682736090091</v>
      </c>
      <c r="BU1714" t="b">
        <v>1</v>
      </c>
      <c r="BW1714">
        <v>1</v>
      </c>
      <c r="BX1714">
        <v>1</v>
      </c>
      <c r="BY1714">
        <v>18</v>
      </c>
      <c r="BZ1714">
        <v>3.15</v>
      </c>
      <c r="CA1714">
        <v>0</v>
      </c>
    </row>
    <row r="1715" spans="40:79" x14ac:dyDescent="0.25">
      <c r="AN1715" t="str">
        <v>Netherlands</v>
      </c>
      <c r="AO1715" s="7">
        <v>81.400000000000006</v>
      </c>
      <c r="AP1715" s="7">
        <v>81.117205393549312</v>
      </c>
      <c r="AQ1715" s="7">
        <v>0.28279460645069321</v>
      </c>
      <c r="AR1715" s="7">
        <v>2.4997414542563649E-3</v>
      </c>
      <c r="AS1715" s="7">
        <v>4.6181104899058731E-2</v>
      </c>
      <c r="AT1715" s="7">
        <v>1.0689089410251503E-6</v>
      </c>
      <c r="AU1715" s="7">
        <v>0.31586842822114602</v>
      </c>
      <c r="AV1715" s="7">
        <v>0.41490677758673544</v>
      </c>
      <c r="AW1715" s="7">
        <v>0.21489789412429972</v>
      </c>
      <c r="AX1715" s="7">
        <v>0.28350329138057534</v>
      </c>
      <c r="AY1715" s="7" t="e">
        <v>#N/A</v>
      </c>
      <c r="AZ1715" s="7">
        <v>81.117205393549312</v>
      </c>
      <c r="BA1715" s="7">
        <v>0.28279460645069321</v>
      </c>
      <c r="BU1715" t="b">
        <v>1</v>
      </c>
      <c r="BW1715">
        <v>1</v>
      </c>
      <c r="BX1715">
        <v>1</v>
      </c>
      <c r="BY1715">
        <v>21</v>
      </c>
      <c r="BZ1715">
        <v>2.78</v>
      </c>
      <c r="CA1715">
        <v>0</v>
      </c>
    </row>
    <row r="1716" spans="40:79" x14ac:dyDescent="0.25">
      <c r="AN1716" t="str">
        <v>Netherlands</v>
      </c>
      <c r="AO1716" s="7">
        <v>81.099999999999994</v>
      </c>
      <c r="AP1716" s="7">
        <v>78.583348648834033</v>
      </c>
      <c r="AQ1716" s="7">
        <v>2.5166513511659616</v>
      </c>
      <c r="AR1716" s="7">
        <v>2.4223192342218273E-3</v>
      </c>
      <c r="AS1716" s="7">
        <v>0.41095985321802531</v>
      </c>
      <c r="AT1716" s="7">
        <v>8.2018806361691693E-5</v>
      </c>
      <c r="AU1716" s="7">
        <v>0.31586842822114602</v>
      </c>
      <c r="AV1716" s="7">
        <v>0.41540763459703389</v>
      </c>
      <c r="AW1716" s="7">
        <v>0.64106150501962389</v>
      </c>
      <c r="AX1716" s="7">
        <v>2.5227622867765902</v>
      </c>
      <c r="AY1716" s="7" t="e">
        <v>#N/A</v>
      </c>
      <c r="AZ1716" s="7">
        <v>78.583348648834033</v>
      </c>
      <c r="BA1716" s="7">
        <v>2.5166513511659616</v>
      </c>
      <c r="BU1716" t="b">
        <v>1</v>
      </c>
      <c r="BW1716">
        <v>1</v>
      </c>
      <c r="BX1716">
        <v>1</v>
      </c>
      <c r="BY1716">
        <v>183</v>
      </c>
      <c r="BZ1716">
        <v>2.82</v>
      </c>
      <c r="CA1716">
        <v>0</v>
      </c>
    </row>
    <row r="1717" spans="40:79" x14ac:dyDescent="0.25">
      <c r="AN1717" t="str">
        <v>Netherlands</v>
      </c>
      <c r="AO1717" s="7">
        <v>81.099999999999994</v>
      </c>
      <c r="AP1717" s="7">
        <v>78.434666732630376</v>
      </c>
      <c r="AQ1717" s="7">
        <v>2.6653332673696184</v>
      </c>
      <c r="AR1717" s="7">
        <v>2.470034045497344E-3</v>
      </c>
      <c r="AS1717" s="7">
        <v>0.43524946922456909</v>
      </c>
      <c r="AT1717" s="7">
        <v>9.3817419778391897E-5</v>
      </c>
      <c r="AU1717" s="7">
        <v>0.31586842822114602</v>
      </c>
      <c r="AV1717" s="7">
        <v>0.41710761989004597</v>
      </c>
      <c r="AW1717" s="7">
        <v>0.65973439293746772</v>
      </c>
      <c r="AX1717" s="7">
        <v>2.6719330329282402</v>
      </c>
      <c r="AY1717" s="7" t="e">
        <v>#N/A</v>
      </c>
      <c r="AZ1717" s="7">
        <v>78.434666732630376</v>
      </c>
      <c r="BA1717" s="7">
        <v>2.6653332673696184</v>
      </c>
      <c r="BU1717" t="b">
        <v>1</v>
      </c>
      <c r="BW1717">
        <v>1</v>
      </c>
      <c r="BX1717">
        <v>1</v>
      </c>
      <c r="BY1717">
        <v>185</v>
      </c>
      <c r="BZ1717">
        <v>2.23</v>
      </c>
      <c r="CA1717">
        <v>0</v>
      </c>
    </row>
    <row r="1718" spans="40:79" x14ac:dyDescent="0.25">
      <c r="AN1718" t="str">
        <v>Netherlands</v>
      </c>
      <c r="AO1718" s="7">
        <v>88</v>
      </c>
      <c r="AP1718" s="7">
        <v>78.522965121554677</v>
      </c>
      <c r="AQ1718" s="7">
        <v>9.4770348784453233</v>
      </c>
      <c r="AR1718" s="7">
        <v>2.463007307109182E-3</v>
      </c>
      <c r="AS1718" s="7">
        <v>1.547596288670515</v>
      </c>
      <c r="AT1718" s="7">
        <v>1.1827202836207835E-3</v>
      </c>
      <c r="AU1718" s="7">
        <v>0.31586842822114602</v>
      </c>
      <c r="AV1718" s="7">
        <v>0.41710933536063549</v>
      </c>
      <c r="AW1718" s="7">
        <v>1.2440242315447536</v>
      </c>
      <c r="AX1718" s="7">
        <v>9.5004345180840755</v>
      </c>
      <c r="AY1718" s="7" t="e">
        <v>#N/A</v>
      </c>
      <c r="AZ1718" s="7">
        <v>78.522965121554677</v>
      </c>
      <c r="BA1718" s="7">
        <v>9.4770348784453233</v>
      </c>
      <c r="BU1718" t="b">
        <v>0</v>
      </c>
      <c r="BW1718">
        <v>1</v>
      </c>
      <c r="BX1718">
        <v>1</v>
      </c>
      <c r="BY1718">
        <v>0</v>
      </c>
      <c r="BZ1718">
        <v>0.01</v>
      </c>
      <c r="CA1718">
        <v>0</v>
      </c>
    </row>
    <row r="1719" spans="40:79" x14ac:dyDescent="0.25">
      <c r="AN1719" t="str">
        <v>Netherlands</v>
      </c>
      <c r="AO1719" s="7">
        <v>86</v>
      </c>
      <c r="AP1719" s="7">
        <v>77.868118976172511</v>
      </c>
      <c r="AQ1719" s="7">
        <v>8.1318810238274892</v>
      </c>
      <c r="AR1719" s="7">
        <v>2.9538665319464967E-3</v>
      </c>
      <c r="AS1719" s="7">
        <v>1.3282600014443067</v>
      </c>
      <c r="AT1719" s="7">
        <v>1.0453742534132142E-3</v>
      </c>
      <c r="AU1719" s="7">
        <v>0.31586842822114602</v>
      </c>
      <c r="AV1719" s="7">
        <v>0.41754642425231936</v>
      </c>
      <c r="AW1719" s="7">
        <v>1.1525016275234958</v>
      </c>
      <c r="AX1719" s="7">
        <v>8.1559726785581521</v>
      </c>
      <c r="AY1719" s="7" t="e">
        <v>#N/A</v>
      </c>
      <c r="AZ1719" s="7">
        <v>77.868118976172511</v>
      </c>
      <c r="BA1719" s="7">
        <v>8.1318810238274892</v>
      </c>
      <c r="BU1719" t="b">
        <v>0</v>
      </c>
      <c r="BW1719">
        <v>1</v>
      </c>
      <c r="BX1719">
        <v>1</v>
      </c>
      <c r="BY1719">
        <v>222</v>
      </c>
      <c r="BZ1719">
        <v>0</v>
      </c>
      <c r="CA1719">
        <v>0</v>
      </c>
    </row>
    <row r="1720" spans="40:79" x14ac:dyDescent="0.25">
      <c r="AN1720" t="str">
        <v>Netherlands</v>
      </c>
      <c r="AO1720" s="7">
        <v>83</v>
      </c>
      <c r="AP1720" s="7">
        <v>84.457006003370068</v>
      </c>
      <c r="AQ1720" s="7">
        <v>-1.4570060033700685</v>
      </c>
      <c r="AR1720" s="7">
        <v>9.3679851254772246E-3</v>
      </c>
      <c r="AS1720" s="7">
        <v>-0.23875631494826141</v>
      </c>
      <c r="AT1720" s="7">
        <v>1.0781360385938919E-4</v>
      </c>
      <c r="AU1720" s="7">
        <v>0.31586842822114602</v>
      </c>
      <c r="AV1720" s="7">
        <v>0.41782298304241916</v>
      </c>
      <c r="AW1720" s="7">
        <v>0.48862696911679099</v>
      </c>
      <c r="AX1720" s="7">
        <v>-1.4707842887094844</v>
      </c>
      <c r="AY1720" s="7" t="e">
        <v>#N/A</v>
      </c>
      <c r="AZ1720" s="7">
        <v>84.457006003370068</v>
      </c>
      <c r="BA1720" s="7">
        <v>-1.4570060033700685</v>
      </c>
      <c r="BU1720" t="b">
        <v>1</v>
      </c>
      <c r="BW1720">
        <v>1</v>
      </c>
      <c r="BX1720">
        <v>1</v>
      </c>
      <c r="BY1720">
        <v>225</v>
      </c>
      <c r="BZ1720">
        <v>0.01</v>
      </c>
      <c r="CA1720">
        <v>281.00239920000001</v>
      </c>
    </row>
    <row r="1721" spans="40:79" x14ac:dyDescent="0.25">
      <c r="AN1721" t="str">
        <v>Netherlands</v>
      </c>
      <c r="AO1721" s="7">
        <v>82</v>
      </c>
      <c r="AP1721" s="7">
        <v>83.700864932808798</v>
      </c>
      <c r="AQ1721" s="7">
        <v>-1.7008649328087984</v>
      </c>
      <c r="AR1721" s="7">
        <v>7.3770981697997935E-3</v>
      </c>
      <c r="AS1721" s="7">
        <v>-0.27843728307695326</v>
      </c>
      <c r="AT1721" s="7">
        <v>1.1523543410229475E-4</v>
      </c>
      <c r="AU1721" s="7">
        <v>0.31586842822114602</v>
      </c>
      <c r="AV1721" s="7">
        <v>0.4180350522375853</v>
      </c>
      <c r="AW1721" s="7">
        <v>0.52767156743276711</v>
      </c>
      <c r="AX1721" s="7">
        <v>-1.7135056320710917</v>
      </c>
      <c r="AY1721" s="7" t="e">
        <v>#N/A</v>
      </c>
      <c r="AZ1721" s="7">
        <v>83.700864932808798</v>
      </c>
      <c r="BA1721" s="7">
        <v>-1.7008649328087984</v>
      </c>
      <c r="BU1721" t="b">
        <v>1</v>
      </c>
      <c r="BW1721">
        <v>1</v>
      </c>
      <c r="BX1721">
        <v>1</v>
      </c>
      <c r="BY1721">
        <v>227</v>
      </c>
      <c r="BZ1721">
        <v>0.01</v>
      </c>
      <c r="CA1721">
        <v>241.1958645</v>
      </c>
    </row>
    <row r="1722" spans="40:79" x14ac:dyDescent="0.25">
      <c r="AN1722" t="str">
        <v>Netherlands</v>
      </c>
      <c r="AO1722" s="7">
        <v>79.8</v>
      </c>
      <c r="AP1722" s="7">
        <v>82.845087901109181</v>
      </c>
      <c r="AQ1722" s="7">
        <v>-3.0450879011091843</v>
      </c>
      <c r="AR1722" s="7">
        <v>5.4775619043699268E-3</v>
      </c>
      <c r="AS1722" s="7">
        <v>-0.49801479659910364</v>
      </c>
      <c r="AT1722" s="7">
        <v>2.732040900801465E-4</v>
      </c>
      <c r="AU1722" s="7">
        <v>0.31586842822114602</v>
      </c>
      <c r="AV1722" s="7">
        <v>0.41869687198627603</v>
      </c>
      <c r="AW1722" s="7">
        <v>0.70570163426132404</v>
      </c>
      <c r="AX1722" s="7">
        <v>-3.0618594256556917</v>
      </c>
      <c r="AY1722" s="7" t="e">
        <v>#N/A</v>
      </c>
      <c r="AZ1722" s="7">
        <v>82.845087901109181</v>
      </c>
      <c r="BA1722" s="7">
        <v>-3.0450879011091843</v>
      </c>
      <c r="BU1722" t="b">
        <v>1</v>
      </c>
      <c r="BW1722">
        <v>1</v>
      </c>
      <c r="BX1722">
        <v>1</v>
      </c>
      <c r="BY1722">
        <v>231</v>
      </c>
      <c r="BZ1722">
        <v>0.01</v>
      </c>
      <c r="CA1722">
        <v>253.8285861</v>
      </c>
    </row>
    <row r="1723" spans="40:79" x14ac:dyDescent="0.25">
      <c r="AN1723" t="str">
        <v>Netherlands</v>
      </c>
      <c r="AO1723" s="7">
        <v>79.400000000000006</v>
      </c>
      <c r="AP1723" s="7">
        <v>81.685255276536424</v>
      </c>
      <c r="AQ1723" s="7">
        <v>-2.285255276536418</v>
      </c>
      <c r="AR1723" s="7">
        <v>3.6366881080029936E-3</v>
      </c>
      <c r="AS1723" s="7">
        <v>-0.37340107353028196</v>
      </c>
      <c r="AT1723" s="7">
        <v>1.0178164107612841E-4</v>
      </c>
      <c r="AU1723" s="7">
        <v>0.31586842822114602</v>
      </c>
      <c r="AV1723" s="7">
        <v>0.41931789786046103</v>
      </c>
      <c r="AW1723" s="7">
        <v>0.61106552310720486</v>
      </c>
      <c r="AX1723" s="7">
        <v>-2.2935963711840621</v>
      </c>
      <c r="AY1723" s="7" t="e">
        <v>#N/A</v>
      </c>
      <c r="AZ1723" s="7">
        <v>81.685255276536424</v>
      </c>
      <c r="BA1723" s="7">
        <v>-2.285255276536418</v>
      </c>
      <c r="BU1723" t="b">
        <v>1</v>
      </c>
      <c r="BW1723">
        <v>1</v>
      </c>
      <c r="BX1723">
        <v>1</v>
      </c>
      <c r="BY1723">
        <v>235</v>
      </c>
      <c r="BZ1723">
        <v>0.01</v>
      </c>
      <c r="CA1723">
        <v>257.84031540000001</v>
      </c>
    </row>
    <row r="1724" spans="40:79" x14ac:dyDescent="0.25">
      <c r="AN1724" t="str">
        <v>Netherlands</v>
      </c>
      <c r="AO1724" s="7">
        <v>79.2</v>
      </c>
      <c r="AP1724" s="7">
        <v>80.555817830510676</v>
      </c>
      <c r="AQ1724" s="7">
        <v>-1.3558178305106736</v>
      </c>
      <c r="AR1724" s="7">
        <v>2.6809897901297485E-3</v>
      </c>
      <c r="AS1724" s="7">
        <v>-0.22142874470569912</v>
      </c>
      <c r="AT1724" s="7">
        <v>2.6360828424588241E-5</v>
      </c>
      <c r="AU1724" s="7">
        <v>0.31586842822114602</v>
      </c>
      <c r="AV1724" s="7">
        <v>0.4195603719506425</v>
      </c>
      <c r="AW1724" s="7">
        <v>0.47056215817434693</v>
      </c>
      <c r="AX1724" s="7">
        <v>-1.3594625356889196</v>
      </c>
      <c r="AY1724" s="7" t="e">
        <v>#N/A</v>
      </c>
      <c r="AZ1724" s="7">
        <v>80.555817830510676</v>
      </c>
      <c r="BA1724" s="7">
        <v>-1.3558178305106736</v>
      </c>
      <c r="BU1724" t="b">
        <v>1</v>
      </c>
      <c r="BW1724">
        <v>1</v>
      </c>
      <c r="BX1724">
        <v>1</v>
      </c>
      <c r="BY1724">
        <v>25</v>
      </c>
      <c r="BZ1724">
        <v>5.8</v>
      </c>
      <c r="CA1724">
        <v>22.316242720000002</v>
      </c>
    </row>
    <row r="1725" spans="40:79" x14ac:dyDescent="0.25">
      <c r="AN1725" t="str">
        <v>Netherlands</v>
      </c>
      <c r="AO1725" s="7">
        <v>78.7</v>
      </c>
      <c r="AP1725" s="7">
        <v>83.189798919725419</v>
      </c>
      <c r="AQ1725" s="7">
        <v>-4.4897989197254162</v>
      </c>
      <c r="AR1725" s="7">
        <v>2.4562318758058381E-3</v>
      </c>
      <c r="AS1725" s="7">
        <v>-0.73318001220580953</v>
      </c>
      <c r="AT1725" s="7">
        <v>2.6472114498071227E-4</v>
      </c>
      <c r="AU1725" s="7">
        <v>0.31586842822114602</v>
      </c>
      <c r="AV1725" s="7">
        <v>0.4198342588583342</v>
      </c>
      <c r="AW1725" s="7">
        <v>0.8562593136461697</v>
      </c>
      <c r="AX1725" s="7">
        <v>-4.5008540609382424</v>
      </c>
      <c r="AY1725" s="7" t="e">
        <v>#N/A</v>
      </c>
      <c r="AZ1725" s="7">
        <v>83.189798919725419</v>
      </c>
      <c r="BA1725" s="7">
        <v>-4.4897989197254162</v>
      </c>
      <c r="BU1725" t="b">
        <v>1</v>
      </c>
      <c r="BW1725">
        <v>1</v>
      </c>
      <c r="BX1725">
        <v>1</v>
      </c>
      <c r="BY1725">
        <v>235</v>
      </c>
      <c r="BZ1725">
        <v>4.6100000000000003</v>
      </c>
      <c r="CA1725">
        <v>134.16789320000001</v>
      </c>
    </row>
    <row r="1726" spans="40:79" x14ac:dyDescent="0.25">
      <c r="AN1726" t="str">
        <v>Netherlands</v>
      </c>
      <c r="AO1726" s="7">
        <v>78.400000000000006</v>
      </c>
      <c r="AP1726" s="7">
        <v>79.377551881445342</v>
      </c>
      <c r="AQ1726" s="7">
        <v>-0.97755188144533633</v>
      </c>
      <c r="AR1726" s="7">
        <v>2.1085161560242729E-3</v>
      </c>
      <c r="AS1726" s="7">
        <v>-0.15960550379734437</v>
      </c>
      <c r="AT1726" s="7">
        <v>1.0765131497569929E-5</v>
      </c>
      <c r="AU1726" s="7">
        <v>0.31586842822114602</v>
      </c>
      <c r="AV1726" s="7">
        <v>0.42064152591551585</v>
      </c>
      <c r="AW1726" s="7">
        <v>0.39950657541190027</v>
      </c>
      <c r="AX1726" s="7">
        <v>-0.9796174206034014</v>
      </c>
      <c r="AY1726" s="7" t="e">
        <v>#N/A</v>
      </c>
      <c r="AZ1726" s="7">
        <v>79.377551881445342</v>
      </c>
      <c r="BA1726" s="7">
        <v>-0.97755188144533633</v>
      </c>
      <c r="BU1726" t="b">
        <v>1</v>
      </c>
      <c r="BW1726">
        <v>1</v>
      </c>
      <c r="BX1726">
        <v>1</v>
      </c>
      <c r="BY1726">
        <v>225</v>
      </c>
      <c r="BZ1726">
        <v>4.26</v>
      </c>
      <c r="CA1726">
        <v>181.0123284</v>
      </c>
    </row>
    <row r="1727" spans="40:79" x14ac:dyDescent="0.25">
      <c r="AN1727" t="str">
        <v>Netherlands</v>
      </c>
      <c r="AO1727" s="7">
        <v>78.3</v>
      </c>
      <c r="AP1727" s="7">
        <v>79.190784919981638</v>
      </c>
      <c r="AQ1727" s="7">
        <v>-0.89078491998164111</v>
      </c>
      <c r="AR1727" s="7">
        <v>2.0709924877568889E-3</v>
      </c>
      <c r="AS1727" s="7">
        <v>-0.14543627363222739</v>
      </c>
      <c r="AT1727" s="7">
        <v>8.7791880058328529E-6</v>
      </c>
      <c r="AU1727" s="7">
        <v>0.31586842822114602</v>
      </c>
      <c r="AV1727" s="7">
        <v>0.42122745753146978</v>
      </c>
      <c r="AW1727" s="7">
        <v>0.38136108038475475</v>
      </c>
      <c r="AX1727" s="7">
        <v>-0.89263355737328087</v>
      </c>
      <c r="AY1727" s="7" t="e">
        <v>#N/A</v>
      </c>
      <c r="AZ1727" s="7">
        <v>79.190784919981638</v>
      </c>
      <c r="BA1727" s="7">
        <v>-0.89078491998164111</v>
      </c>
      <c r="BU1727" t="b">
        <v>1</v>
      </c>
      <c r="BW1727">
        <v>1</v>
      </c>
      <c r="BX1727">
        <v>1</v>
      </c>
      <c r="BY1727">
        <v>26</v>
      </c>
      <c r="BZ1727">
        <v>3.79</v>
      </c>
      <c r="CA1727">
        <v>126.698109</v>
      </c>
    </row>
    <row r="1728" spans="40:79" x14ac:dyDescent="0.25">
      <c r="AN1728" t="str">
        <v>Netherlands</v>
      </c>
      <c r="AO1728" s="7">
        <v>78.099999999999994</v>
      </c>
      <c r="AP1728" s="7">
        <v>79.076634627850311</v>
      </c>
      <c r="AQ1728" s="7">
        <v>-0.97663462785031641</v>
      </c>
      <c r="AR1728" s="7">
        <v>2.0692142779218277E-3</v>
      </c>
      <c r="AS1728" s="7">
        <v>-0.15945260324904006</v>
      </c>
      <c r="AT1728" s="7">
        <v>1.0543826950370616E-5</v>
      </c>
      <c r="AU1728" s="7">
        <v>0.31586842822114602</v>
      </c>
      <c r="AV1728" s="7">
        <v>0.42142977382985386</v>
      </c>
      <c r="AW1728" s="7">
        <v>0.39931516781740217</v>
      </c>
      <c r="AX1728" s="7">
        <v>-0.97865968444259155</v>
      </c>
      <c r="AY1728" s="7" t="e">
        <v>#N/A</v>
      </c>
      <c r="AZ1728" s="7">
        <v>79.076634627850311</v>
      </c>
      <c r="BA1728" s="7">
        <v>-0.97663462785031641</v>
      </c>
      <c r="BU1728" t="b">
        <v>1</v>
      </c>
      <c r="BW1728">
        <v>1</v>
      </c>
      <c r="BX1728">
        <v>1</v>
      </c>
      <c r="BY1728">
        <v>271</v>
      </c>
      <c r="BZ1728">
        <v>2.91</v>
      </c>
      <c r="CA1728">
        <v>122.1206485</v>
      </c>
    </row>
    <row r="1729" spans="40:79" x14ac:dyDescent="0.25">
      <c r="AN1729" t="str">
        <v>New Zealand</v>
      </c>
      <c r="AO1729" s="7">
        <v>81.599999999999994</v>
      </c>
      <c r="AP1729" s="7">
        <v>77.564422580712048</v>
      </c>
      <c r="AQ1729" s="7">
        <v>4.0355774192879466</v>
      </c>
      <c r="AR1729" s="7">
        <v>3.0292821698759105E-3</v>
      </c>
      <c r="AS1729" s="7">
        <v>0.65919542950262533</v>
      </c>
      <c r="AT1729" s="7">
        <v>2.6406795160791312E-4</v>
      </c>
      <c r="AU1729" s="7">
        <v>0.31586842822114602</v>
      </c>
      <c r="AV1729" s="7">
        <v>0.42346022925669052</v>
      </c>
      <c r="AW1729" s="7">
        <v>0.81190851054944935</v>
      </c>
      <c r="AX1729" s="7">
        <v>4.0478394672124933</v>
      </c>
      <c r="AY1729" s="7" t="e">
        <v>#N/A</v>
      </c>
      <c r="AZ1729" s="7">
        <v>77.564422580712048</v>
      </c>
      <c r="BA1729" s="7">
        <v>4.0355774192879466</v>
      </c>
      <c r="BU1729" t="b">
        <v>1</v>
      </c>
      <c r="BW1729">
        <v>1</v>
      </c>
      <c r="BX1729">
        <v>1</v>
      </c>
      <c r="BY1729">
        <v>274</v>
      </c>
      <c r="BZ1729">
        <v>2.75</v>
      </c>
      <c r="CA1729">
        <v>98.683679510000005</v>
      </c>
    </row>
    <row r="1730" spans="40:79" x14ac:dyDescent="0.25">
      <c r="AN1730" t="str">
        <v>New Zealand</v>
      </c>
      <c r="AO1730" s="7">
        <v>81.5</v>
      </c>
      <c r="AP1730" s="7">
        <v>78.294540760553048</v>
      </c>
      <c r="AQ1730" s="7">
        <v>3.2054592394469523</v>
      </c>
      <c r="AR1730" s="7">
        <v>2.4627070485166809E-3</v>
      </c>
      <c r="AS1730" s="7">
        <v>0.52345022884128956</v>
      </c>
      <c r="AT1730" s="7">
        <v>1.3528959487493105E-4</v>
      </c>
      <c r="AU1730" s="7">
        <v>0.31586842822114602</v>
      </c>
      <c r="AV1730" s="7">
        <v>0.42457675505400705</v>
      </c>
      <c r="AW1730" s="7">
        <v>0.72349860320617732</v>
      </c>
      <c r="AX1730" s="7">
        <v>3.2133728353781503</v>
      </c>
      <c r="AY1730" s="7" t="e">
        <v>#N/A</v>
      </c>
      <c r="AZ1730" s="7">
        <v>78.294540760553048</v>
      </c>
      <c r="BA1730" s="7">
        <v>3.2054592394469523</v>
      </c>
      <c r="BU1730" t="b">
        <v>1</v>
      </c>
      <c r="BW1730">
        <v>1</v>
      </c>
      <c r="BX1730">
        <v>1</v>
      </c>
      <c r="BY1730">
        <v>284</v>
      </c>
      <c r="BZ1730">
        <v>1.75</v>
      </c>
      <c r="CA1730">
        <v>73.241504829999997</v>
      </c>
    </row>
    <row r="1731" spans="40:79" x14ac:dyDescent="0.25">
      <c r="AN1731" t="str">
        <v>New Zealand</v>
      </c>
      <c r="AO1731" s="7">
        <v>81.3</v>
      </c>
      <c r="AP1731" s="7">
        <v>83.72519973418143</v>
      </c>
      <c r="AQ1731" s="7">
        <v>-2.4251997341814331</v>
      </c>
      <c r="AR1731" s="7">
        <v>7.9429210477927718E-3</v>
      </c>
      <c r="AS1731" s="7">
        <v>-0.3971265175007751</v>
      </c>
      <c r="AT1731" s="7">
        <v>2.5254068590269818E-4</v>
      </c>
      <c r="AU1731" s="7">
        <v>0.33713567505892272</v>
      </c>
      <c r="AV1731" s="7">
        <v>0.42532761629836235</v>
      </c>
      <c r="AW1731" s="7">
        <v>0.630179750151316</v>
      </c>
      <c r="AX1731" s="7">
        <v>-2.4446171350774346</v>
      </c>
      <c r="AY1731" s="7" t="e">
        <v>#N/A</v>
      </c>
      <c r="AZ1731" s="7">
        <v>83.72519973418143</v>
      </c>
      <c r="BA1731" s="7">
        <v>-2.4251997341814331</v>
      </c>
      <c r="BU1731" t="b">
        <v>1</v>
      </c>
      <c r="BW1731">
        <v>1</v>
      </c>
      <c r="BX1731">
        <v>1</v>
      </c>
      <c r="BY1731">
        <v>271</v>
      </c>
      <c r="BZ1731">
        <v>1.31</v>
      </c>
      <c r="CA1731">
        <v>56.056864279999999</v>
      </c>
    </row>
    <row r="1732" spans="40:79" x14ac:dyDescent="0.25">
      <c r="AN1732" t="str">
        <v>New Zealand</v>
      </c>
      <c r="AO1732" s="7">
        <v>81.099999999999994</v>
      </c>
      <c r="AP1732" s="7">
        <v>80.933522811455759</v>
      </c>
      <c r="AQ1732" s="7">
        <v>0.16647718854423488</v>
      </c>
      <c r="AR1732" s="7">
        <v>2.6924122761843887E-3</v>
      </c>
      <c r="AS1732" s="7">
        <v>2.7188789785995392E-2</v>
      </c>
      <c r="AT1732" s="7">
        <v>3.9913718341173304E-7</v>
      </c>
      <c r="AU1732" s="7">
        <v>0.33713567505892272</v>
      </c>
      <c r="AV1732" s="7">
        <v>0.42553175120246994</v>
      </c>
      <c r="AW1732" s="7">
        <v>0.16489023556898508</v>
      </c>
      <c r="AX1732" s="7">
        <v>0.16692662383547152</v>
      </c>
      <c r="AY1732" s="7" t="e">
        <v>#N/A</v>
      </c>
      <c r="AZ1732" s="7">
        <v>80.933522811455759</v>
      </c>
      <c r="BA1732" s="7">
        <v>0.16647718854423488</v>
      </c>
      <c r="BU1732" t="b">
        <v>1</v>
      </c>
      <c r="BW1732">
        <v>1</v>
      </c>
      <c r="BX1732">
        <v>1</v>
      </c>
      <c r="BY1732">
        <v>263</v>
      </c>
      <c r="BZ1732">
        <v>2.4300000000000002</v>
      </c>
      <c r="CA1732">
        <v>55.608782159999997</v>
      </c>
    </row>
    <row r="1733" spans="40:79" x14ac:dyDescent="0.25">
      <c r="AN1733" t="str">
        <v>New Zealand</v>
      </c>
      <c r="AO1733" s="7">
        <v>86</v>
      </c>
      <c r="AP1733" s="7">
        <v>82.67885387303086</v>
      </c>
      <c r="AQ1733" s="7">
        <v>3.3211461269691398</v>
      </c>
      <c r="AR1733" s="7">
        <v>5.5009948125449744E-3</v>
      </c>
      <c r="AS1733" s="7">
        <v>0.54316967275497041</v>
      </c>
      <c r="AT1733" s="7">
        <v>3.2639079738840387E-4</v>
      </c>
      <c r="AU1733" s="7">
        <v>0.33713567505892272</v>
      </c>
      <c r="AV1733" s="7">
        <v>0.42619553611618005</v>
      </c>
      <c r="AW1733" s="7">
        <v>0.73700045641435696</v>
      </c>
      <c r="AX1733" s="7">
        <v>3.3395167915156745</v>
      </c>
      <c r="AY1733" s="7" t="e">
        <v>#N/A</v>
      </c>
      <c r="AZ1733" s="7">
        <v>82.67885387303086</v>
      </c>
      <c r="BA1733" s="7">
        <v>3.3211461269691398</v>
      </c>
      <c r="BU1733" t="b">
        <v>1</v>
      </c>
      <c r="BW1733">
        <v>1</v>
      </c>
      <c r="BX1733">
        <v>1</v>
      </c>
      <c r="BY1733">
        <v>266</v>
      </c>
      <c r="BZ1733">
        <v>2.87</v>
      </c>
      <c r="CA1733">
        <v>61.84921903</v>
      </c>
    </row>
    <row r="1734" spans="40:79" x14ac:dyDescent="0.25">
      <c r="AN1734" t="str">
        <v>New Zealand</v>
      </c>
      <c r="AO1734" s="7">
        <v>89</v>
      </c>
      <c r="AP1734" s="7">
        <v>81.756003814809247</v>
      </c>
      <c r="AQ1734" s="7">
        <v>7.2439961851907526</v>
      </c>
      <c r="AR1734" s="7">
        <v>3.7133839325507638E-3</v>
      </c>
      <c r="AS1734" s="7">
        <v>1.1836839815954274</v>
      </c>
      <c r="AT1734" s="7">
        <v>1.0444486537539886E-3</v>
      </c>
      <c r="AU1734" s="7">
        <v>0.33713567505892272</v>
      </c>
      <c r="AV1734" s="7">
        <v>0.42628675682875222</v>
      </c>
      <c r="AW1734" s="7">
        <v>1.0879724176629788</v>
      </c>
      <c r="AX1734" s="7">
        <v>7.2709961855999969</v>
      </c>
      <c r="AY1734" s="7" t="e">
        <v>#N/A</v>
      </c>
      <c r="AZ1734" s="7">
        <v>81.756003814809247</v>
      </c>
      <c r="BA1734" s="7">
        <v>7.2439961851907526</v>
      </c>
      <c r="BU1734" t="b">
        <v>1</v>
      </c>
      <c r="BW1734">
        <v>1</v>
      </c>
      <c r="BX1734">
        <v>1</v>
      </c>
      <c r="BY1734">
        <v>274</v>
      </c>
      <c r="BZ1734">
        <v>2.79</v>
      </c>
      <c r="CA1734">
        <v>56.431387000000001</v>
      </c>
    </row>
    <row r="1735" spans="40:79" x14ac:dyDescent="0.25">
      <c r="AN1735" t="str">
        <v>New Zealand</v>
      </c>
      <c r="AO1735" s="7">
        <v>85</v>
      </c>
      <c r="AP1735" s="7">
        <v>77.496865869688421</v>
      </c>
      <c r="AQ1735" s="7">
        <v>7.5031341303115795</v>
      </c>
      <c r="AR1735" s="7">
        <v>2.9608230134203083E-3</v>
      </c>
      <c r="AS1735" s="7">
        <v>1.225564871028255</v>
      </c>
      <c r="AT1735" s="7">
        <v>8.9207799765407938E-4</v>
      </c>
      <c r="AU1735" s="7">
        <v>0.33713567505892272</v>
      </c>
      <c r="AV1735" s="7">
        <v>0.42631603168131293</v>
      </c>
      <c r="AW1735" s="7">
        <v>1.1070523343673753</v>
      </c>
      <c r="AX1735" s="7">
        <v>7.5254155538690259</v>
      </c>
      <c r="AY1735" s="7" t="e">
        <v>#N/A</v>
      </c>
      <c r="AZ1735" s="7">
        <v>77.496865869688421</v>
      </c>
      <c r="BA1735" s="7">
        <v>7.5031341303115795</v>
      </c>
      <c r="BU1735" t="b">
        <v>0</v>
      </c>
      <c r="BW1735">
        <v>1</v>
      </c>
      <c r="BX1735">
        <v>1</v>
      </c>
      <c r="BY1735">
        <v>16</v>
      </c>
      <c r="BZ1735">
        <v>0</v>
      </c>
      <c r="CA1735">
        <v>0</v>
      </c>
    </row>
    <row r="1736" spans="40:79" x14ac:dyDescent="0.25">
      <c r="AN1736" t="str">
        <v>New Zealand</v>
      </c>
      <c r="AO1736" s="7">
        <v>81</v>
      </c>
      <c r="AP1736" s="7">
        <v>81.588782019804114</v>
      </c>
      <c r="AQ1736" s="7">
        <v>-0.58878201980411404</v>
      </c>
      <c r="AR1736" s="7">
        <v>3.81170377249134E-3</v>
      </c>
      <c r="AS1736" s="7">
        <v>-9.621294918355619E-2</v>
      </c>
      <c r="AT1736" s="7">
        <v>7.0839380866439555E-6</v>
      </c>
      <c r="AU1736" s="7">
        <v>0.33713567505892272</v>
      </c>
      <c r="AV1736" s="7">
        <v>0.42694384211270353</v>
      </c>
      <c r="AW1736" s="7">
        <v>0.31018212260469846</v>
      </c>
      <c r="AX1736" s="7">
        <v>-0.59103486964641916</v>
      </c>
      <c r="AY1736" s="7" t="e">
        <v>#N/A</v>
      </c>
      <c r="AZ1736" s="7">
        <v>81.588782019804114</v>
      </c>
      <c r="BA1736" s="7">
        <v>-0.58878201980411404</v>
      </c>
      <c r="BU1736" t="b">
        <v>1</v>
      </c>
      <c r="BW1736">
        <v>1</v>
      </c>
      <c r="BX1736">
        <v>1</v>
      </c>
      <c r="BY1736">
        <v>17</v>
      </c>
      <c r="BZ1736">
        <v>0.01</v>
      </c>
      <c r="CA1736">
        <v>726.02917639999998</v>
      </c>
    </row>
    <row r="1737" spans="40:79" x14ac:dyDescent="0.25">
      <c r="AN1737" t="str">
        <v>New Zealand</v>
      </c>
      <c r="AO1737" s="7">
        <v>81</v>
      </c>
      <c r="AP1737" s="7">
        <v>77.67606069878741</v>
      </c>
      <c r="AQ1737" s="7">
        <v>3.3239393012125902</v>
      </c>
      <c r="AR1737" s="7">
        <v>2.6475433549922127E-3</v>
      </c>
      <c r="AS1737" s="7">
        <v>0.54284827139353031</v>
      </c>
      <c r="AT1737" s="7">
        <v>1.5645207699069026E-4</v>
      </c>
      <c r="AU1737" s="7">
        <v>0.33713567505892272</v>
      </c>
      <c r="AV1737" s="7">
        <v>0.42719942442662717</v>
      </c>
      <c r="AW1737" s="7">
        <v>0.73678237722785578</v>
      </c>
      <c r="AX1737" s="7">
        <v>3.3327629355764397</v>
      </c>
      <c r="AY1737" s="7" t="e">
        <v>#N/A</v>
      </c>
      <c r="AZ1737" s="7">
        <v>77.67606069878741</v>
      </c>
      <c r="BA1737" s="7">
        <v>3.3239393012125902</v>
      </c>
      <c r="BU1737" t="b">
        <v>1</v>
      </c>
      <c r="BW1737">
        <v>1</v>
      </c>
      <c r="BX1737">
        <v>1</v>
      </c>
      <c r="BY1737">
        <v>19</v>
      </c>
      <c r="BZ1737">
        <v>0.01</v>
      </c>
      <c r="CA1737">
        <v>707.14469099999997</v>
      </c>
    </row>
    <row r="1738" spans="40:79" x14ac:dyDescent="0.25">
      <c r="AN1738" t="str">
        <v>New Zealand</v>
      </c>
      <c r="AO1738" s="7">
        <v>79.900000000000006</v>
      </c>
      <c r="AP1738" s="7">
        <v>77.665576918331993</v>
      </c>
      <c r="AQ1738" s="7">
        <v>2.2344230816680124</v>
      </c>
      <c r="AR1738" s="7">
        <v>2.7028853209050251E-3</v>
      </c>
      <c r="AS1738" s="7">
        <v>0.36492434175738747</v>
      </c>
      <c r="AT1738" s="7">
        <v>7.2183630193538002E-5</v>
      </c>
      <c r="AU1738" s="7">
        <v>0.33713567505892272</v>
      </c>
      <c r="AV1738" s="7">
        <v>0.42755731011075904</v>
      </c>
      <c r="AW1738" s="7">
        <v>0.60408968022752008</v>
      </c>
      <c r="AX1738" s="7">
        <v>2.2404788390338353</v>
      </c>
      <c r="AY1738" s="7" t="e">
        <v>#N/A</v>
      </c>
      <c r="AZ1738" s="7">
        <v>77.665576918331993</v>
      </c>
      <c r="BA1738" s="7">
        <v>2.2344230816680124</v>
      </c>
      <c r="BU1738" t="b">
        <v>1</v>
      </c>
      <c r="BW1738">
        <v>1</v>
      </c>
      <c r="BX1738">
        <v>1</v>
      </c>
      <c r="BY1738">
        <v>11</v>
      </c>
      <c r="BZ1738">
        <v>0.01</v>
      </c>
      <c r="CA1738">
        <v>648.13317810000001</v>
      </c>
    </row>
    <row r="1739" spans="40:79" x14ac:dyDescent="0.25">
      <c r="AN1739" t="str">
        <v>New Zealand</v>
      </c>
      <c r="AO1739" s="7">
        <v>79.900000000000006</v>
      </c>
      <c r="AP1739" s="7">
        <v>77.562407141801074</v>
      </c>
      <c r="AQ1739" s="7">
        <v>2.3375928581989314</v>
      </c>
      <c r="AR1739" s="7">
        <v>2.7036243571056974E-3</v>
      </c>
      <c r="AS1739" s="7">
        <v>0.38177409557910713</v>
      </c>
      <c r="AT1739" s="7">
        <v>7.9025093665873434E-5</v>
      </c>
      <c r="AU1739" s="7">
        <v>0.33713567505892272</v>
      </c>
      <c r="AV1739" s="7">
        <v>0.42784876307629899</v>
      </c>
      <c r="AW1739" s="7">
        <v>0.61787870620301133</v>
      </c>
      <c r="AX1739" s="7">
        <v>2.3439299643418758</v>
      </c>
      <c r="AY1739" s="7" t="e">
        <v>#N/A</v>
      </c>
      <c r="AZ1739" s="7">
        <v>77.562407141801074</v>
      </c>
      <c r="BA1739" s="7">
        <v>2.3375928581989314</v>
      </c>
      <c r="BU1739" t="b">
        <v>1</v>
      </c>
      <c r="BW1739">
        <v>1</v>
      </c>
      <c r="BX1739">
        <v>1</v>
      </c>
      <c r="BY1739">
        <v>113</v>
      </c>
      <c r="BZ1739">
        <v>6.56</v>
      </c>
      <c r="CA1739">
        <v>666.73743709999997</v>
      </c>
    </row>
    <row r="1740" spans="40:79" x14ac:dyDescent="0.25">
      <c r="AN1740" t="str">
        <v>New Zealand</v>
      </c>
      <c r="AO1740" s="7">
        <v>79.2</v>
      </c>
      <c r="AP1740" s="7">
        <v>77.427911494946215</v>
      </c>
      <c r="AQ1740" s="7">
        <v>1.7720885050537873</v>
      </c>
      <c r="AR1740" s="7">
        <v>2.7312877182056536E-3</v>
      </c>
      <c r="AS1740" s="7">
        <v>0.28942031848867916</v>
      </c>
      <c r="AT1740" s="7">
        <v>4.5882100064779852E-5</v>
      </c>
      <c r="AU1740" s="7">
        <v>0.33713567505892272</v>
      </c>
      <c r="AV1740" s="7">
        <v>0.42918882246651913</v>
      </c>
      <c r="AW1740" s="7">
        <v>0.5379779907102884</v>
      </c>
      <c r="AX1740" s="7">
        <v>1.7769418444896075</v>
      </c>
      <c r="AY1740" s="7" t="e">
        <v>#N/A</v>
      </c>
      <c r="AZ1740" s="7">
        <v>77.427911494946215</v>
      </c>
      <c r="BA1740" s="7">
        <v>1.7720885050537873</v>
      </c>
      <c r="BU1740" t="b">
        <v>1</v>
      </c>
      <c r="BW1740">
        <v>1</v>
      </c>
      <c r="BX1740">
        <v>1</v>
      </c>
      <c r="BY1740">
        <v>115</v>
      </c>
      <c r="BZ1740">
        <v>6.56</v>
      </c>
      <c r="CA1740">
        <v>635.48493810000002</v>
      </c>
    </row>
    <row r="1741" spans="40:79" x14ac:dyDescent="0.25">
      <c r="AN1741" t="str">
        <v>New Zealand</v>
      </c>
      <c r="AO1741" s="7">
        <v>79.099999999999994</v>
      </c>
      <c r="AP1741" s="7">
        <v>79.168301072283157</v>
      </c>
      <c r="AQ1741" s="7">
        <v>-6.8301072283162512E-2</v>
      </c>
      <c r="AR1741" s="7">
        <v>2.1775692862113761E-3</v>
      </c>
      <c r="AS1741" s="7">
        <v>-1.1151944418868765E-2</v>
      </c>
      <c r="AT1741" s="7">
        <v>5.4281258481228181E-8</v>
      </c>
      <c r="AU1741" s="7">
        <v>0.33713567505892272</v>
      </c>
      <c r="AV1741" s="7">
        <v>0.42974044321012383</v>
      </c>
      <c r="AW1741" s="7">
        <v>0.10560276709854134</v>
      </c>
      <c r="AX1741" s="7">
        <v>-6.8450127177742029E-2</v>
      </c>
      <c r="AY1741" s="7" t="e">
        <v>#N/A</v>
      </c>
      <c r="AZ1741" s="7">
        <v>79.168301072283157</v>
      </c>
      <c r="BA1741" s="7">
        <v>-6.8301072283162512E-2</v>
      </c>
      <c r="BU1741" t="b">
        <v>1</v>
      </c>
      <c r="BW1741">
        <v>1</v>
      </c>
      <c r="BX1741">
        <v>1</v>
      </c>
      <c r="BY1741">
        <v>117</v>
      </c>
      <c r="BZ1741">
        <v>6.45</v>
      </c>
      <c r="CA1741">
        <v>489.68186989999998</v>
      </c>
    </row>
    <row r="1742" spans="40:79" x14ac:dyDescent="0.25">
      <c r="AN1742" t="str">
        <v>New Zealand</v>
      </c>
      <c r="AO1742" s="7">
        <v>78.7</v>
      </c>
      <c r="AP1742" s="7">
        <v>78.737610976538505</v>
      </c>
      <c r="AQ1742" s="7">
        <v>-3.7610976538502428E-2</v>
      </c>
      <c r="AR1742" s="7">
        <v>2.0837108326157397E-3</v>
      </c>
      <c r="AS1742" s="7">
        <v>-6.1406912150444651E-3</v>
      </c>
      <c r="AT1742" s="7">
        <v>1.5747363489884829E-8</v>
      </c>
      <c r="AU1742" s="7">
        <v>0.33713567505892272</v>
      </c>
      <c r="AV1742" s="7">
        <v>0.43035183777755659</v>
      </c>
      <c r="AW1742" s="7">
        <v>7.836256258599808E-2</v>
      </c>
      <c r="AX1742" s="7">
        <v>-3.7689510579973905E-2</v>
      </c>
      <c r="AY1742" s="7" t="e">
        <v>#N/A</v>
      </c>
      <c r="AZ1742" s="7">
        <v>78.737610976538505</v>
      </c>
      <c r="BA1742" s="7">
        <v>-3.7610976538502428E-2</v>
      </c>
      <c r="BU1742" t="b">
        <v>1</v>
      </c>
      <c r="BW1742">
        <v>1</v>
      </c>
      <c r="BX1742">
        <v>1</v>
      </c>
      <c r="BY1742">
        <v>121</v>
      </c>
      <c r="BZ1742">
        <v>6.17</v>
      </c>
      <c r="CA1742">
        <v>709.13112279999996</v>
      </c>
    </row>
    <row r="1743" spans="40:79" x14ac:dyDescent="0.25">
      <c r="AN1743" t="str">
        <v>New Zealand</v>
      </c>
      <c r="AO1743" s="7">
        <v>78.5</v>
      </c>
      <c r="AP1743" s="7">
        <v>78.175345728416957</v>
      </c>
      <c r="AQ1743" s="7">
        <v>0.32465427158304294</v>
      </c>
      <c r="AR1743" s="7">
        <v>2.1470041158670543E-3</v>
      </c>
      <c r="AS1743" s="7">
        <v>5.300752712276021E-2</v>
      </c>
      <c r="AT1743" s="7">
        <v>1.2091255423260879E-6</v>
      </c>
      <c r="AU1743" s="7">
        <v>0.33713567505892272</v>
      </c>
      <c r="AV1743" s="7">
        <v>0.43045632553335617</v>
      </c>
      <c r="AW1743" s="7">
        <v>0.23023363595000668</v>
      </c>
      <c r="AX1743" s="7">
        <v>0.32535280539533562</v>
      </c>
      <c r="AY1743" s="7" t="e">
        <v>#N/A</v>
      </c>
      <c r="AZ1743" s="7">
        <v>78.175345728416957</v>
      </c>
      <c r="BA1743" s="7">
        <v>0.32465427158304294</v>
      </c>
      <c r="BU1743" t="b">
        <v>1</v>
      </c>
      <c r="BW1743">
        <v>1</v>
      </c>
      <c r="BX1743">
        <v>1</v>
      </c>
      <c r="BY1743">
        <v>125</v>
      </c>
      <c r="BZ1743">
        <v>4.9800000000000004</v>
      </c>
      <c r="CA1743">
        <v>678.51889440000002</v>
      </c>
    </row>
    <row r="1744" spans="40:79" x14ac:dyDescent="0.25">
      <c r="AN1744" t="str">
        <v>New Zealand</v>
      </c>
      <c r="AO1744" s="7">
        <v>78.599999999999994</v>
      </c>
      <c r="AP1744" s="7">
        <v>78.020025611331107</v>
      </c>
      <c r="AQ1744" s="7">
        <v>0.57997438866888729</v>
      </c>
      <c r="AR1744" s="7">
        <v>2.1460062946936104E-3</v>
      </c>
      <c r="AS1744" s="7">
        <v>9.4694558050828756E-2</v>
      </c>
      <c r="AT1744" s="7">
        <v>3.8569501904155684E-6</v>
      </c>
      <c r="AU1744" s="7">
        <v>0.33713567505892272</v>
      </c>
      <c r="AV1744" s="7">
        <v>0.43212669748563143</v>
      </c>
      <c r="AW1744" s="7">
        <v>0.30772480896221016</v>
      </c>
      <c r="AX1744" s="7">
        <v>0.58122169408300195</v>
      </c>
      <c r="AY1744" s="7" t="e">
        <v>#N/A</v>
      </c>
      <c r="AZ1744" s="7">
        <v>78.020025611331107</v>
      </c>
      <c r="BA1744" s="7">
        <v>0.57997438866888729</v>
      </c>
      <c r="BU1744" t="b">
        <v>1</v>
      </c>
      <c r="BW1744">
        <v>1</v>
      </c>
      <c r="BX1744">
        <v>1</v>
      </c>
      <c r="BY1744">
        <v>13</v>
      </c>
      <c r="BZ1744">
        <v>5.38</v>
      </c>
      <c r="CA1744">
        <v>595.73069229999999</v>
      </c>
    </row>
    <row r="1745" spans="40:79" x14ac:dyDescent="0.25">
      <c r="AN1745" t="str">
        <v>Nicaragua</v>
      </c>
      <c r="AO1745" s="7">
        <v>74.5</v>
      </c>
      <c r="AP1745" s="7">
        <v>68.663065272879493</v>
      </c>
      <c r="AQ1745" s="7">
        <v>5.8369347271205072</v>
      </c>
      <c r="AR1745" s="7">
        <v>4.7572418979329129E-4</v>
      </c>
      <c r="AS1745" s="7">
        <v>0.95222125013233228</v>
      </c>
      <c r="AT1745" s="7">
        <v>8.6311292987115384E-5</v>
      </c>
      <c r="AU1745" s="7">
        <v>0.33713567505892272</v>
      </c>
      <c r="AV1745" s="7">
        <v>0.43235963525205662</v>
      </c>
      <c r="AW1745" s="7">
        <v>0.9758182464641314</v>
      </c>
      <c r="AX1745" s="7">
        <v>5.8397128197703179</v>
      </c>
      <c r="AY1745" s="7" t="e">
        <v>#N/A</v>
      </c>
      <c r="AZ1745" s="7">
        <v>68.663065272879493</v>
      </c>
      <c r="BA1745" s="7">
        <v>5.8369347271205072</v>
      </c>
      <c r="BU1745" t="b">
        <v>0</v>
      </c>
      <c r="BW1745">
        <v>1</v>
      </c>
      <c r="BX1745">
        <v>1</v>
      </c>
      <c r="BY1745">
        <v>133</v>
      </c>
      <c r="BZ1745">
        <v>0</v>
      </c>
      <c r="CA1745">
        <v>527.30767209999999</v>
      </c>
    </row>
    <row r="1746" spans="40:79" x14ac:dyDescent="0.25">
      <c r="AN1746" t="str">
        <v>Nicaragua</v>
      </c>
      <c r="AO1746" s="7">
        <v>73.900000000000006</v>
      </c>
      <c r="AP1746" s="7">
        <v>68.210274150819757</v>
      </c>
      <c r="AQ1746" s="7">
        <v>5.6897258491802489</v>
      </c>
      <c r="AR1746" s="7">
        <v>4.6157529749221249E-4</v>
      </c>
      <c r="AS1746" s="7">
        <v>0.92819943480314959</v>
      </c>
      <c r="AT1746" s="7">
        <v>7.9571154461254484E-5</v>
      </c>
      <c r="AU1746" s="7">
        <v>0.33713567505892272</v>
      </c>
      <c r="AV1746" s="7">
        <v>0.43267288321109104</v>
      </c>
      <c r="AW1746" s="7">
        <v>0.9634310742358011</v>
      </c>
      <c r="AX1746" s="7">
        <v>5.6923532988475953</v>
      </c>
      <c r="AY1746" s="7" t="e">
        <v>#N/A</v>
      </c>
      <c r="AZ1746" s="7">
        <v>68.210274150819757</v>
      </c>
      <c r="BA1746" s="7">
        <v>5.6897258491802489</v>
      </c>
      <c r="BU1746" t="b">
        <v>1</v>
      </c>
      <c r="BW1746">
        <v>1</v>
      </c>
      <c r="BX1746">
        <v>1</v>
      </c>
      <c r="BY1746">
        <v>134</v>
      </c>
      <c r="BZ1746">
        <v>0.01</v>
      </c>
      <c r="CA1746">
        <v>57.121901459999997</v>
      </c>
    </row>
    <row r="1747" spans="40:79" x14ac:dyDescent="0.25">
      <c r="AN1747" t="str">
        <v>Nicaragua</v>
      </c>
      <c r="AO1747" s="7">
        <v>73.900000000000006</v>
      </c>
      <c r="AP1747" s="7">
        <v>68.20984776450004</v>
      </c>
      <c r="AQ1747" s="7">
        <v>5.6901522354999656</v>
      </c>
      <c r="AR1747" s="7">
        <v>4.6231787902276361E-4</v>
      </c>
      <c r="AS1747" s="7">
        <v>0.92826933860274008</v>
      </c>
      <c r="AT1747" s="7">
        <v>7.971123254438171E-5</v>
      </c>
      <c r="AU1747" s="7">
        <v>0.33713567505892272</v>
      </c>
      <c r="AV1747" s="7">
        <v>0.43329762360977669</v>
      </c>
      <c r="AW1747" s="7">
        <v>0.96346735212083867</v>
      </c>
      <c r="AX1747" s="7">
        <v>5.6927841113760715</v>
      </c>
      <c r="AY1747" s="7" t="e">
        <v>#N/A</v>
      </c>
      <c r="AZ1747" s="7">
        <v>68.20984776450004</v>
      </c>
      <c r="BA1747" s="7">
        <v>5.6901522354999656</v>
      </c>
      <c r="BU1747" t="b">
        <v>1</v>
      </c>
      <c r="BW1747">
        <v>1</v>
      </c>
      <c r="BX1747">
        <v>1</v>
      </c>
      <c r="BY1747">
        <v>134</v>
      </c>
      <c r="BZ1747">
        <v>0.01</v>
      </c>
      <c r="CA1747">
        <v>495.07829629999998</v>
      </c>
    </row>
    <row r="1748" spans="40:79" x14ac:dyDescent="0.25">
      <c r="AN1748" t="str">
        <v>Nicaragua</v>
      </c>
      <c r="AO1748" s="7">
        <v>74.5</v>
      </c>
      <c r="AP1748" s="7">
        <v>68.554515687852486</v>
      </c>
      <c r="AQ1748" s="7">
        <v>5.9454843121475136</v>
      </c>
      <c r="AR1748" s="7">
        <v>4.7841095748094123E-4</v>
      </c>
      <c r="AS1748" s="7">
        <v>0.96993103026163385</v>
      </c>
      <c r="AT1748" s="7">
        <v>9.0057656602745992E-5</v>
      </c>
      <c r="AU1748" s="7">
        <v>0.33713567505892272</v>
      </c>
      <c r="AV1748" s="7">
        <v>0.43406816358131506</v>
      </c>
      <c r="AW1748" s="7">
        <v>0.98485076547750816</v>
      </c>
      <c r="AX1748" s="7">
        <v>5.948330058426178</v>
      </c>
      <c r="AY1748" s="7" t="e">
        <v>#N/A</v>
      </c>
      <c r="AZ1748" s="7">
        <v>68.554515687852486</v>
      </c>
      <c r="BA1748" s="7">
        <v>5.9454843121475136</v>
      </c>
      <c r="BU1748" t="b">
        <v>1</v>
      </c>
      <c r="BW1748">
        <v>1</v>
      </c>
      <c r="BX1748">
        <v>1</v>
      </c>
      <c r="BY1748">
        <v>136</v>
      </c>
      <c r="BZ1748">
        <v>0.01</v>
      </c>
      <c r="CA1748">
        <v>36.48024032</v>
      </c>
    </row>
    <row r="1749" spans="40:79" x14ac:dyDescent="0.25">
      <c r="AN1749" t="str">
        <v>Nicaragua</v>
      </c>
      <c r="AO1749" s="7">
        <v>73.2</v>
      </c>
      <c r="AP1749" s="7">
        <v>68.228814914911609</v>
      </c>
      <c r="AQ1749" s="7">
        <v>4.9711850850883934</v>
      </c>
      <c r="AR1749" s="7">
        <v>4.6695826705215785E-4</v>
      </c>
      <c r="AS1749" s="7">
        <v>0.81098171222393045</v>
      </c>
      <c r="AT1749" s="7">
        <v>6.1451576770397845E-5</v>
      </c>
      <c r="AU1749" s="7">
        <v>0.33713567505892272</v>
      </c>
      <c r="AV1749" s="7">
        <v>0.43524946922456909</v>
      </c>
      <c r="AW1749" s="7">
        <v>0.90054523052644642</v>
      </c>
      <c r="AX1749" s="7">
        <v>4.9735075055343483</v>
      </c>
      <c r="AY1749" s="7" t="e">
        <v>#N/A</v>
      </c>
      <c r="AZ1749" s="7">
        <v>68.228814914911609</v>
      </c>
      <c r="BA1749" s="7">
        <v>4.9711850850883934</v>
      </c>
      <c r="BU1749" t="b">
        <v>1</v>
      </c>
      <c r="BW1749">
        <v>1</v>
      </c>
      <c r="BX1749">
        <v>1</v>
      </c>
      <c r="BY1749">
        <v>136</v>
      </c>
      <c r="BZ1749">
        <v>0.01</v>
      </c>
      <c r="CA1749">
        <v>33.669813550000001</v>
      </c>
    </row>
    <row r="1750" spans="40:79" x14ac:dyDescent="0.25">
      <c r="AN1750" t="str">
        <v>Nicaragua</v>
      </c>
      <c r="AO1750" s="7">
        <v>73.2</v>
      </c>
      <c r="AP1750" s="7">
        <v>67.816118395751019</v>
      </c>
      <c r="AQ1750" s="7">
        <v>5.3838816042489839</v>
      </c>
      <c r="AR1750" s="7">
        <v>4.5572838187014903E-4</v>
      </c>
      <c r="AS1750" s="7">
        <v>0.87830264206957021</v>
      </c>
      <c r="AT1750" s="7">
        <v>7.0343247758953978E-5</v>
      </c>
      <c r="AU1750" s="7">
        <v>0.33713567505892272</v>
      </c>
      <c r="AV1750" s="7">
        <v>0.43534033593542626</v>
      </c>
      <c r="AW1750" s="7">
        <v>0.93717802047933785</v>
      </c>
      <c r="AX1750" s="7">
        <v>5.3863363105800133</v>
      </c>
      <c r="AY1750" s="7" t="e">
        <v>#N/A</v>
      </c>
      <c r="AZ1750" s="7">
        <v>67.816118395751019</v>
      </c>
      <c r="BA1750" s="7">
        <v>5.3838816042489839</v>
      </c>
      <c r="BU1750" t="b">
        <v>1</v>
      </c>
      <c r="BW1750">
        <v>1</v>
      </c>
      <c r="BX1750">
        <v>1</v>
      </c>
      <c r="BY1750">
        <v>144</v>
      </c>
      <c r="BZ1750">
        <v>0.01</v>
      </c>
      <c r="CA1750">
        <v>274.54726049999999</v>
      </c>
    </row>
    <row r="1751" spans="40:79" x14ac:dyDescent="0.25">
      <c r="AN1751" t="str">
        <v>Nicaragua</v>
      </c>
      <c r="AO1751" s="7">
        <v>72.5</v>
      </c>
      <c r="AP1751" s="7">
        <v>67.645081325671413</v>
      </c>
      <c r="AQ1751" s="7">
        <v>4.8549186743285873</v>
      </c>
      <c r="AR1751" s="7">
        <v>4.5100747455524299E-4</v>
      </c>
      <c r="AS1751" s="7">
        <v>0.7920080979483608</v>
      </c>
      <c r="AT1751" s="7">
        <v>5.660683764481166E-5</v>
      </c>
      <c r="AU1751" s="7">
        <v>0.33713567505892272</v>
      </c>
      <c r="AV1751" s="7">
        <v>0.4356683432961031</v>
      </c>
      <c r="AW1751" s="7">
        <v>0.88994836813624234</v>
      </c>
      <c r="AX1751" s="7">
        <v>4.8571092669126967</v>
      </c>
      <c r="AY1751" s="7" t="e">
        <v>#N/A</v>
      </c>
      <c r="AZ1751" s="7">
        <v>67.645081325671413</v>
      </c>
      <c r="BA1751" s="7">
        <v>4.8549186743285873</v>
      </c>
      <c r="BU1751" t="b">
        <v>0</v>
      </c>
      <c r="BW1751">
        <v>1</v>
      </c>
      <c r="BX1751">
        <v>1</v>
      </c>
      <c r="BY1751">
        <v>95</v>
      </c>
      <c r="BZ1751">
        <v>0</v>
      </c>
      <c r="CA1751">
        <v>0</v>
      </c>
    </row>
    <row r="1752" spans="40:79" x14ac:dyDescent="0.25">
      <c r="AN1752" t="str">
        <v>Nicaragua</v>
      </c>
      <c r="AO1752" s="7">
        <v>72.5</v>
      </c>
      <c r="AP1752" s="7">
        <v>67.526049885839328</v>
      </c>
      <c r="AQ1752" s="7">
        <v>4.9739501141606723</v>
      </c>
      <c r="AR1752" s="7">
        <v>4.5237199424277993E-4</v>
      </c>
      <c r="AS1752" s="7">
        <v>0.81142686878624448</v>
      </c>
      <c r="AT1752" s="7">
        <v>5.9596531142930544E-5</v>
      </c>
      <c r="AU1752" s="7">
        <v>0.33713567505892272</v>
      </c>
      <c r="AV1752" s="7">
        <v>0.44028035998550974</v>
      </c>
      <c r="AW1752" s="7">
        <v>0.90079235608781916</v>
      </c>
      <c r="AX1752" s="7">
        <v>4.9762012082249907</v>
      </c>
      <c r="AY1752" s="7" t="e">
        <v>#N/A</v>
      </c>
      <c r="AZ1752" s="7">
        <v>67.526049885839328</v>
      </c>
      <c r="BA1752" s="7">
        <v>4.9739501141606723</v>
      </c>
      <c r="BU1752" t="b">
        <v>1</v>
      </c>
      <c r="BW1752">
        <v>1</v>
      </c>
      <c r="BX1752">
        <v>1</v>
      </c>
      <c r="BY1752">
        <v>96</v>
      </c>
      <c r="BZ1752">
        <v>0.43</v>
      </c>
      <c r="CA1752">
        <v>198.73434950000001</v>
      </c>
    </row>
    <row r="1753" spans="40:79" x14ac:dyDescent="0.25">
      <c r="AN1753" t="str">
        <v>Nicaragua</v>
      </c>
      <c r="AO1753" s="7">
        <v>73</v>
      </c>
      <c r="AP1753" s="7">
        <v>74.249044462658077</v>
      </c>
      <c r="AQ1753" s="7">
        <v>-1.2490444626580768</v>
      </c>
      <c r="AR1753" s="7">
        <v>1.2009732056791275E-3</v>
      </c>
      <c r="AS1753" s="7">
        <v>-0.20383959545035571</v>
      </c>
      <c r="AT1753" s="7">
        <v>9.9922272109694267E-6</v>
      </c>
      <c r="AU1753" s="7">
        <v>0.33713567505892272</v>
      </c>
      <c r="AV1753" s="7">
        <v>0.44242552413684511</v>
      </c>
      <c r="AW1753" s="7">
        <v>0.45148598588478439</v>
      </c>
      <c r="AX1753" s="7">
        <v>-1.2505463352992314</v>
      </c>
      <c r="AY1753" s="7" t="e">
        <v>#N/A</v>
      </c>
      <c r="AZ1753" s="7">
        <v>74.249044462658077</v>
      </c>
      <c r="BA1753" s="7">
        <v>-1.2490444626580768</v>
      </c>
      <c r="BU1753" t="b">
        <v>1</v>
      </c>
      <c r="BW1753">
        <v>1</v>
      </c>
      <c r="BX1753">
        <v>1</v>
      </c>
      <c r="BY1753">
        <v>97</v>
      </c>
      <c r="BZ1753">
        <v>0.45</v>
      </c>
      <c r="CA1753">
        <v>179.8598949</v>
      </c>
    </row>
    <row r="1754" spans="40:79" x14ac:dyDescent="0.25">
      <c r="AN1754" t="str">
        <v>Nicaragua</v>
      </c>
      <c r="AO1754" s="7">
        <v>71.2</v>
      </c>
      <c r="AP1754" s="7">
        <v>66.524764817948693</v>
      </c>
      <c r="AQ1754" s="7">
        <v>4.6752351820513098</v>
      </c>
      <c r="AR1754" s="7">
        <v>4.5068152029938461E-4</v>
      </c>
      <c r="AS1754" s="7">
        <v>0.7626952722873388</v>
      </c>
      <c r="AT1754" s="7">
        <v>5.2456296764354966E-5</v>
      </c>
      <c r="AU1754" s="7">
        <v>0.33713567505892272</v>
      </c>
      <c r="AV1754" s="7">
        <v>0.44284713785477409</v>
      </c>
      <c r="AW1754" s="7">
        <v>0.87332426525737783</v>
      </c>
      <c r="AX1754" s="7">
        <v>4.6773431741840126</v>
      </c>
      <c r="AY1754" s="7" t="e">
        <v>#N/A</v>
      </c>
      <c r="AZ1754" s="7">
        <v>66.524764817948693</v>
      </c>
      <c r="BA1754" s="7">
        <v>4.6752351820513098</v>
      </c>
      <c r="BU1754" t="b">
        <v>1</v>
      </c>
      <c r="BW1754">
        <v>1</v>
      </c>
      <c r="BX1754">
        <v>1</v>
      </c>
      <c r="BY1754">
        <v>99</v>
      </c>
      <c r="BZ1754">
        <v>0.55000000000000004</v>
      </c>
      <c r="CA1754">
        <v>19.158537320000001</v>
      </c>
    </row>
    <row r="1755" spans="40:79" x14ac:dyDescent="0.25">
      <c r="AN1755" t="str">
        <v>Nicaragua</v>
      </c>
      <c r="AO1755" s="7">
        <v>71</v>
      </c>
      <c r="AP1755" s="7">
        <v>66.455443894919739</v>
      </c>
      <c r="AQ1755" s="7">
        <v>4.544556105080261</v>
      </c>
      <c r="AR1755" s="7">
        <v>4.6171246225815848E-4</v>
      </c>
      <c r="AS1755" s="7">
        <v>0.74138101015992053</v>
      </c>
      <c r="AT1755" s="7">
        <v>5.0779108690406545E-5</v>
      </c>
      <c r="AU1755" s="7">
        <v>0.36051191092461343</v>
      </c>
      <c r="AV1755" s="7">
        <v>0.44327513791533274</v>
      </c>
      <c r="AW1755" s="7">
        <v>0.861034848400412</v>
      </c>
      <c r="AX1755" s="7">
        <v>4.546655352518111</v>
      </c>
      <c r="AY1755" s="7" t="e">
        <v>#N/A</v>
      </c>
      <c r="AZ1755" s="7">
        <v>66.455443894919739</v>
      </c>
      <c r="BA1755" s="7">
        <v>4.544556105080261</v>
      </c>
      <c r="BU1755" t="b">
        <v>1</v>
      </c>
      <c r="BW1755">
        <v>1</v>
      </c>
      <c r="BX1755">
        <v>1</v>
      </c>
      <c r="BY1755">
        <v>14</v>
      </c>
      <c r="BZ1755">
        <v>0.54</v>
      </c>
      <c r="CA1755">
        <v>22.094550399999999</v>
      </c>
    </row>
    <row r="1756" spans="40:79" x14ac:dyDescent="0.25">
      <c r="AN1756" t="str">
        <v>Nicaragua</v>
      </c>
      <c r="AO1756" s="7">
        <v>76</v>
      </c>
      <c r="AP1756" s="7">
        <v>66.242056259254682</v>
      </c>
      <c r="AQ1756" s="7">
        <v>9.7579437407453185</v>
      </c>
      <c r="AR1756" s="7">
        <v>4.6547306580098542E-4</v>
      </c>
      <c r="AS1756" s="7">
        <v>1.5918755604317789</v>
      </c>
      <c r="AT1756" s="7">
        <v>2.3601792153892401E-4</v>
      </c>
      <c r="AU1756" s="7">
        <v>0.36051191092461343</v>
      </c>
      <c r="AV1756" s="7">
        <v>0.44366426418960225</v>
      </c>
      <c r="AW1756" s="7">
        <v>1.2616955101892766</v>
      </c>
      <c r="AX1756" s="7">
        <v>9.762487915925389</v>
      </c>
      <c r="AY1756" s="7" t="e">
        <v>#N/A</v>
      </c>
      <c r="AZ1756" s="7">
        <v>66.242056259254682</v>
      </c>
      <c r="BA1756" s="7">
        <v>9.7579437407453185</v>
      </c>
      <c r="BU1756" t="b">
        <v>1</v>
      </c>
      <c r="BW1756">
        <v>1</v>
      </c>
      <c r="BX1756">
        <v>1</v>
      </c>
      <c r="BY1756">
        <v>11</v>
      </c>
      <c r="BZ1756">
        <v>0.56000000000000005</v>
      </c>
      <c r="CA1756">
        <v>183.6592186</v>
      </c>
    </row>
    <row r="1757" spans="40:79" x14ac:dyDescent="0.25">
      <c r="AN1757" t="str">
        <v>Nicaragua</v>
      </c>
      <c r="AO1757" s="7">
        <v>75</v>
      </c>
      <c r="AP1757" s="7">
        <v>66.184101253431663</v>
      </c>
      <c r="AQ1757" s="7">
        <v>8.8158987465683367</v>
      </c>
      <c r="AR1757" s="7">
        <v>4.611942506957658E-4</v>
      </c>
      <c r="AS1757" s="7">
        <v>1.4381906775472735</v>
      </c>
      <c r="AT1757" s="7">
        <v>1.9087416898639107E-4</v>
      </c>
      <c r="AU1757" s="7">
        <v>0.36051191092461343</v>
      </c>
      <c r="AV1757" s="7">
        <v>0.44608447940798723</v>
      </c>
      <c r="AW1757" s="7">
        <v>1.1992458786867994</v>
      </c>
      <c r="AX1757" s="7">
        <v>8.819966464393044</v>
      </c>
      <c r="AY1757" s="7" t="e">
        <v>#N/A</v>
      </c>
      <c r="AZ1757" s="7">
        <v>66.184101253431663</v>
      </c>
      <c r="BA1757" s="7">
        <v>8.8158987465683367</v>
      </c>
      <c r="BU1757" t="b">
        <v>1</v>
      </c>
      <c r="BW1757">
        <v>1</v>
      </c>
      <c r="BX1757">
        <v>1</v>
      </c>
      <c r="BY1757">
        <v>116</v>
      </c>
      <c r="BZ1757">
        <v>0.62</v>
      </c>
      <c r="CA1757">
        <v>188.2902861</v>
      </c>
    </row>
    <row r="1758" spans="40:79" x14ac:dyDescent="0.25">
      <c r="AN1758" t="str">
        <v>Nicaragua</v>
      </c>
      <c r="AO1758" s="7">
        <v>73</v>
      </c>
      <c r="AP1758" s="7">
        <v>66.377605878300798</v>
      </c>
      <c r="AQ1758" s="7">
        <v>6.6223941216992017</v>
      </c>
      <c r="AR1758" s="7">
        <v>4.5776699372593419E-4</v>
      </c>
      <c r="AS1758" s="7">
        <v>1.0803492002488975</v>
      </c>
      <c r="AT1758" s="7">
        <v>1.0690588966260345E-4</v>
      </c>
      <c r="AU1758" s="7">
        <v>0.36051191092461343</v>
      </c>
      <c r="AV1758" s="7">
        <v>0.44655388555731501</v>
      </c>
      <c r="AW1758" s="7">
        <v>1.0393984800108655</v>
      </c>
      <c r="AX1758" s="7">
        <v>6.6254270235099044</v>
      </c>
      <c r="AY1758" s="7" t="e">
        <v>#N/A</v>
      </c>
      <c r="AZ1758" s="7">
        <v>66.377605878300798</v>
      </c>
      <c r="BA1758" s="7">
        <v>6.6223941216992017</v>
      </c>
      <c r="BU1758" t="b">
        <v>1</v>
      </c>
      <c r="BW1758">
        <v>1</v>
      </c>
      <c r="BX1758">
        <v>1</v>
      </c>
      <c r="BY1758">
        <v>123</v>
      </c>
      <c r="BZ1758">
        <v>0.51</v>
      </c>
      <c r="CA1758">
        <v>171.3658969</v>
      </c>
    </row>
    <row r="1759" spans="40:79" x14ac:dyDescent="0.25">
      <c r="AN1759" t="str">
        <v>Nicaragua</v>
      </c>
      <c r="AO1759" s="7">
        <v>73</v>
      </c>
      <c r="AP1759" s="7">
        <v>66.455400439193255</v>
      </c>
      <c r="AQ1759" s="7">
        <v>6.5445995608067449</v>
      </c>
      <c r="AR1759" s="7">
        <v>4.5871706056827428E-4</v>
      </c>
      <c r="AS1759" s="7">
        <v>1.0676586339888088</v>
      </c>
      <c r="AT1759" s="7">
        <v>1.046258466259456E-4</v>
      </c>
      <c r="AU1759" s="7">
        <v>0.36051191092461343</v>
      </c>
      <c r="AV1759" s="7">
        <v>0.44696327443162764</v>
      </c>
      <c r="AW1759" s="7">
        <v>1.0332756815046065</v>
      </c>
      <c r="AX1759" s="7">
        <v>6.5476030580352953</v>
      </c>
      <c r="AY1759" s="7" t="e">
        <v>#N/A</v>
      </c>
      <c r="AZ1759" s="7">
        <v>66.455400439193255</v>
      </c>
      <c r="BA1759" s="7">
        <v>6.5445995608067449</v>
      </c>
      <c r="BU1759" t="b">
        <v>1</v>
      </c>
      <c r="BW1759">
        <v>1</v>
      </c>
      <c r="BX1759">
        <v>1</v>
      </c>
      <c r="BY1759">
        <v>128</v>
      </c>
      <c r="BZ1759">
        <v>0.56000000000000005</v>
      </c>
      <c r="CA1759">
        <v>157.64314450000001</v>
      </c>
    </row>
    <row r="1760" spans="40:79" x14ac:dyDescent="0.25">
      <c r="AN1760" t="str">
        <v>Niger</v>
      </c>
      <c r="AO1760" s="7">
        <v>61.4</v>
      </c>
      <c r="AP1760" s="7">
        <v>63.713256629521084</v>
      </c>
      <c r="AQ1760" s="7">
        <v>-2.313256629521085</v>
      </c>
      <c r="AR1760" s="7">
        <v>9.0470409791605622E-4</v>
      </c>
      <c r="AS1760" s="7">
        <v>-0.37745924250112628</v>
      </c>
      <c r="AT1760" s="7">
        <v>2.5802974132826485E-5</v>
      </c>
      <c r="AU1760" s="7">
        <v>0.36051191092461343</v>
      </c>
      <c r="AV1760" s="7">
        <v>0.44839953798541621</v>
      </c>
      <c r="AW1760" s="7">
        <v>0.61437711749472435</v>
      </c>
      <c r="AX1760" s="7">
        <v>-2.3153513373641137</v>
      </c>
      <c r="AY1760" s="7" t="e">
        <v>#N/A</v>
      </c>
      <c r="AZ1760" s="7">
        <v>63.713256629521084</v>
      </c>
      <c r="BA1760" s="7">
        <v>-2.313256629521085</v>
      </c>
      <c r="BU1760" t="b">
        <v>1</v>
      </c>
      <c r="BW1760">
        <v>1</v>
      </c>
      <c r="BX1760">
        <v>1</v>
      </c>
      <c r="BY1760">
        <v>133</v>
      </c>
      <c r="BZ1760">
        <v>0.57999999999999996</v>
      </c>
      <c r="CA1760">
        <v>127.7632005</v>
      </c>
    </row>
    <row r="1761" spans="40:79" x14ac:dyDescent="0.25">
      <c r="AN1761" t="str">
        <v>Niger</v>
      </c>
      <c r="AO1761" s="7">
        <v>69</v>
      </c>
      <c r="AP1761" s="7">
        <v>63.553096225551094</v>
      </c>
      <c r="AQ1761" s="7">
        <v>5.4469037744489057</v>
      </c>
      <c r="AR1761" s="7">
        <v>9.1245940450566574E-4</v>
      </c>
      <c r="AS1761" s="7">
        <v>0.88878688430047137</v>
      </c>
      <c r="AT1761" s="7">
        <v>1.4428968280090558E-4</v>
      </c>
      <c r="AU1761" s="7">
        <v>0.36051191092461343</v>
      </c>
      <c r="AV1761" s="7">
        <v>0.44962910591662975</v>
      </c>
      <c r="AW1761" s="7">
        <v>0.94275494392788595</v>
      </c>
      <c r="AX1761" s="7">
        <v>5.4518783921600535</v>
      </c>
      <c r="AY1761" s="7" t="e">
        <v>#N/A</v>
      </c>
      <c r="AZ1761" s="7">
        <v>63.553096225551094</v>
      </c>
      <c r="BA1761" s="7">
        <v>5.4469037744489057</v>
      </c>
      <c r="BU1761" t="b">
        <v>1</v>
      </c>
      <c r="BW1761">
        <v>1</v>
      </c>
      <c r="BX1761">
        <v>1</v>
      </c>
      <c r="BY1761">
        <v>137</v>
      </c>
      <c r="BZ1761">
        <v>0.47</v>
      </c>
      <c r="CA1761">
        <v>9.4693712639999994</v>
      </c>
    </row>
    <row r="1762" spans="40:79" x14ac:dyDescent="0.25">
      <c r="AN1762" t="str">
        <v>Niger</v>
      </c>
      <c r="AO1762" s="7">
        <v>63</v>
      </c>
      <c r="AP1762" s="7">
        <v>63.330325697450704</v>
      </c>
      <c r="AQ1762" s="7">
        <v>-0.33032569745070361</v>
      </c>
      <c r="AR1762" s="7">
        <v>9.2406957254171848E-4</v>
      </c>
      <c r="AS1762" s="7">
        <v>-5.3900503016021124E-2</v>
      </c>
      <c r="AT1762" s="7">
        <v>5.3742987677004558E-7</v>
      </c>
      <c r="AU1762" s="7">
        <v>0.36051191092461343</v>
      </c>
      <c r="AV1762" s="7">
        <v>0.45099084217166024</v>
      </c>
      <c r="AW1762" s="7">
        <v>0.23216481864404245</v>
      </c>
      <c r="AX1762" s="7">
        <v>-0.33063122370426096</v>
      </c>
      <c r="AY1762" s="7" t="e">
        <v>#N/A</v>
      </c>
      <c r="AZ1762" s="7">
        <v>63.330325697450704</v>
      </c>
      <c r="BA1762" s="7">
        <v>-0.33032569745070361</v>
      </c>
      <c r="BU1762" t="b">
        <v>1</v>
      </c>
      <c r="BW1762">
        <v>1</v>
      </c>
      <c r="BX1762">
        <v>1</v>
      </c>
      <c r="BY1762">
        <v>142</v>
      </c>
      <c r="BZ1762">
        <v>0.56000000000000005</v>
      </c>
      <c r="CA1762">
        <v>100.3638322</v>
      </c>
    </row>
    <row r="1763" spans="40:79" x14ac:dyDescent="0.25">
      <c r="AN1763" t="str">
        <v>Niger</v>
      </c>
      <c r="AO1763" s="7">
        <v>59.4</v>
      </c>
      <c r="AP1763" s="7">
        <v>62.985664171566</v>
      </c>
      <c r="AQ1763" s="7">
        <v>-3.5856641715660018</v>
      </c>
      <c r="AR1763" s="7">
        <v>9.1535127881408869E-4</v>
      </c>
      <c r="AS1763" s="7">
        <v>-0.58508393601637265</v>
      </c>
      <c r="AT1763" s="7">
        <v>6.2726614895309524E-5</v>
      </c>
      <c r="AU1763" s="7">
        <v>0.36051191092461343</v>
      </c>
      <c r="AV1763" s="7">
        <v>0.45287867875534471</v>
      </c>
      <c r="AW1763" s="7">
        <v>0.76490779576127521</v>
      </c>
      <c r="AX1763" s="7">
        <v>-3.5889493209165013</v>
      </c>
      <c r="AY1763" s="7" t="e">
        <v>#N/A</v>
      </c>
      <c r="AZ1763" s="7">
        <v>62.985664171566</v>
      </c>
      <c r="BA1763" s="7">
        <v>-3.5856641715660018</v>
      </c>
      <c r="BU1763" t="b">
        <v>1</v>
      </c>
      <c r="BW1763">
        <v>1</v>
      </c>
      <c r="BX1763">
        <v>1</v>
      </c>
      <c r="BY1763">
        <v>146</v>
      </c>
      <c r="BZ1763">
        <v>0.57999999999999996</v>
      </c>
      <c r="CA1763">
        <v>88.165061789999996</v>
      </c>
    </row>
    <row r="1764" spans="40:79" x14ac:dyDescent="0.25">
      <c r="AN1764" t="str">
        <v>Niger</v>
      </c>
      <c r="AO1764" s="7">
        <v>58.2</v>
      </c>
      <c r="AP1764" s="7">
        <v>62.470508224997559</v>
      </c>
      <c r="AQ1764" s="7">
        <v>-4.2705082249975561</v>
      </c>
      <c r="AR1764" s="7">
        <v>9.5781412805743095E-4</v>
      </c>
      <c r="AS1764" s="7">
        <v>-0.6968468715339875</v>
      </c>
      <c r="AT1764" s="7">
        <v>9.3111241293756931E-5</v>
      </c>
      <c r="AU1764" s="7">
        <v>0.36051191092461343</v>
      </c>
      <c r="AV1764" s="7">
        <v>0.45437574114661905</v>
      </c>
      <c r="AW1764" s="7">
        <v>0.83477354506116652</v>
      </c>
      <c r="AX1764" s="7">
        <v>-4.2746024996635636</v>
      </c>
      <c r="AY1764" s="7" t="e">
        <v>#N/A</v>
      </c>
      <c r="AZ1764" s="7">
        <v>62.470508224997559</v>
      </c>
      <c r="BA1764" s="7">
        <v>-4.2705082249975561</v>
      </c>
      <c r="BU1764" t="b">
        <v>1</v>
      </c>
      <c r="BW1764">
        <v>1</v>
      </c>
      <c r="BX1764">
        <v>1</v>
      </c>
      <c r="BY1764">
        <v>15</v>
      </c>
      <c r="BZ1764">
        <v>0.46</v>
      </c>
      <c r="CA1764">
        <v>66.729338709999993</v>
      </c>
    </row>
    <row r="1765" spans="40:79" x14ac:dyDescent="0.25">
      <c r="AN1765" t="str">
        <v>Niger</v>
      </c>
      <c r="AO1765" s="7">
        <v>57.1</v>
      </c>
      <c r="AP1765" s="7">
        <v>61.978846398245153</v>
      </c>
      <c r="AQ1765" s="7">
        <v>-4.8788463982451518</v>
      </c>
      <c r="AR1765" s="7">
        <v>1.0016675095046036E-3</v>
      </c>
      <c r="AS1765" s="7">
        <v>-0.79613087966782548</v>
      </c>
      <c r="AT1765" s="7">
        <v>1.2710357266598093E-4</v>
      </c>
      <c r="AU1765" s="7">
        <v>0.36051191092461343</v>
      </c>
      <c r="AV1765" s="7">
        <v>0.4552038510820321</v>
      </c>
      <c r="AW1765" s="7">
        <v>0.89226166547029551</v>
      </c>
      <c r="AX1765" s="7">
        <v>-4.8837382802053577</v>
      </c>
      <c r="AY1765" s="7" t="e">
        <v>#N/A</v>
      </c>
      <c r="AZ1765" s="7">
        <v>61.978846398245153</v>
      </c>
      <c r="BA1765" s="7">
        <v>-4.8788463982451518</v>
      </c>
      <c r="BU1765" t="b">
        <v>1</v>
      </c>
      <c r="BW1765">
        <v>1</v>
      </c>
      <c r="BX1765">
        <v>1</v>
      </c>
      <c r="BY1765">
        <v>155</v>
      </c>
      <c r="BZ1765">
        <v>0.46</v>
      </c>
      <c r="CA1765">
        <v>71.11645</v>
      </c>
    </row>
    <row r="1766" spans="40:79" x14ac:dyDescent="0.25">
      <c r="AN1766" t="str">
        <v>Niger</v>
      </c>
      <c r="AO1766" s="7">
        <v>56</v>
      </c>
      <c r="AP1766" s="7">
        <v>61.604734392124392</v>
      </c>
      <c r="AQ1766" s="7">
        <v>-5.6047343921243922</v>
      </c>
      <c r="AR1766" s="7">
        <v>1.0380712697518389E-3</v>
      </c>
      <c r="AS1766" s="7">
        <v>-0.91459805453540766</v>
      </c>
      <c r="AT1766" s="7">
        <v>1.7384763075438766E-4</v>
      </c>
      <c r="AU1766" s="7">
        <v>0.36051191092461343</v>
      </c>
      <c r="AV1766" s="7">
        <v>0.45602211014610899</v>
      </c>
      <c r="AW1766" s="7">
        <v>0.95634620014689642</v>
      </c>
      <c r="AX1766" s="7">
        <v>-5.6105585517642389</v>
      </c>
      <c r="AY1766" s="7" t="e">
        <v>#N/A</v>
      </c>
      <c r="AZ1766" s="7">
        <v>61.604734392124392</v>
      </c>
      <c r="BA1766" s="7">
        <v>-5.6047343921243922</v>
      </c>
      <c r="BU1766" t="b">
        <v>1</v>
      </c>
      <c r="BW1766">
        <v>1</v>
      </c>
      <c r="BX1766">
        <v>1</v>
      </c>
      <c r="BY1766">
        <v>16</v>
      </c>
      <c r="BZ1766">
        <v>0.45</v>
      </c>
      <c r="CA1766">
        <v>63.421400239999997</v>
      </c>
    </row>
    <row r="1767" spans="40:79" x14ac:dyDescent="0.25">
      <c r="AN1767" t="str">
        <v>Niger</v>
      </c>
      <c r="AO1767" s="7">
        <v>55.2</v>
      </c>
      <c r="AP1767" s="7">
        <v>61.417026116767218</v>
      </c>
      <c r="AQ1767" s="7">
        <v>-6.2170261167672152</v>
      </c>
      <c r="AR1767" s="7">
        <v>1.0613194110208766E-3</v>
      </c>
      <c r="AS1767" s="7">
        <v>-1.0145255348075848</v>
      </c>
      <c r="AT1767" s="7">
        <v>2.1870727910656171E-4</v>
      </c>
      <c r="AU1767" s="7">
        <v>0.36051191092461343</v>
      </c>
      <c r="AV1767" s="7">
        <v>0.45607558335036513</v>
      </c>
      <c r="AW1767" s="7">
        <v>1.0072365833346131</v>
      </c>
      <c r="AX1767" s="7">
        <v>-6.223631377555253</v>
      </c>
      <c r="AY1767" s="7" t="e">
        <v>#N/A</v>
      </c>
      <c r="AZ1767" s="7">
        <v>61.417026116767218</v>
      </c>
      <c r="BA1767" s="7">
        <v>-6.2170261167672152</v>
      </c>
      <c r="BU1767" t="b">
        <v>0</v>
      </c>
      <c r="BW1767">
        <v>1</v>
      </c>
      <c r="BX1767">
        <v>1</v>
      </c>
      <c r="BY1767">
        <v>355</v>
      </c>
      <c r="BZ1767">
        <v>0</v>
      </c>
      <c r="CA1767">
        <v>0</v>
      </c>
    </row>
    <row r="1768" spans="40:79" x14ac:dyDescent="0.25">
      <c r="AN1768" t="str">
        <v>Niger</v>
      </c>
      <c r="AO1768" s="7">
        <v>54.5</v>
      </c>
      <c r="AP1768" s="7">
        <v>61.381108079324704</v>
      </c>
      <c r="AQ1768" s="7">
        <v>-6.8811080793247044</v>
      </c>
      <c r="AR1768" s="7">
        <v>1.0638259907297667E-3</v>
      </c>
      <c r="AS1768" s="7">
        <v>-1.1228951723431713</v>
      </c>
      <c r="AT1768" s="7">
        <v>2.685599709288559E-4</v>
      </c>
      <c r="AU1768" s="7">
        <v>0.36051191092461343</v>
      </c>
      <c r="AV1768" s="7">
        <v>0.45686010212072214</v>
      </c>
      <c r="AW1768" s="7">
        <v>1.0596674819693068</v>
      </c>
      <c r="AX1768" s="7">
        <v>-6.8884361767650297</v>
      </c>
      <c r="AY1768" s="7" t="e">
        <v>#N/A</v>
      </c>
      <c r="AZ1768" s="7">
        <v>61.381108079324704</v>
      </c>
      <c r="BA1768" s="7">
        <v>-6.8811080793247044</v>
      </c>
      <c r="BU1768" t="b">
        <v>1</v>
      </c>
      <c r="BW1768">
        <v>1</v>
      </c>
      <c r="BX1768">
        <v>1</v>
      </c>
      <c r="BY1768">
        <v>375</v>
      </c>
      <c r="BZ1768">
        <v>0.01</v>
      </c>
      <c r="CA1768">
        <v>54.911594749999999</v>
      </c>
    </row>
    <row r="1769" spans="40:79" x14ac:dyDescent="0.25">
      <c r="AN1769" t="str">
        <v>Niger</v>
      </c>
      <c r="AO1769" s="7">
        <v>53.7</v>
      </c>
      <c r="AP1769" s="7">
        <v>61.312565198555028</v>
      </c>
      <c r="AQ1769" s="7">
        <v>-7.6125651985550249</v>
      </c>
      <c r="AR1769" s="7">
        <v>1.0685342626231577E-3</v>
      </c>
      <c r="AS1769" s="7">
        <v>-1.2422610947225816</v>
      </c>
      <c r="AT1769" s="7">
        <v>3.3014788772079356E-4</v>
      </c>
      <c r="AU1769" s="7">
        <v>0.36051191092461343</v>
      </c>
      <c r="AV1769" s="7">
        <v>0.45704865013228596</v>
      </c>
      <c r="AW1769" s="7">
        <v>1.1145676716658266</v>
      </c>
      <c r="AX1769" s="7">
        <v>-7.6207081863576009</v>
      </c>
      <c r="AY1769" s="7" t="e">
        <v>#N/A</v>
      </c>
      <c r="AZ1769" s="7">
        <v>61.312565198555028</v>
      </c>
      <c r="BA1769" s="7">
        <v>-7.6125651985550249</v>
      </c>
      <c r="BU1769" t="b">
        <v>1</v>
      </c>
      <c r="BW1769">
        <v>1</v>
      </c>
      <c r="BX1769">
        <v>1</v>
      </c>
      <c r="BY1769">
        <v>46</v>
      </c>
      <c r="BZ1769">
        <v>1.1599999999999999</v>
      </c>
      <c r="CA1769">
        <v>5.8133384960000001</v>
      </c>
    </row>
    <row r="1770" spans="40:79" x14ac:dyDescent="0.25">
      <c r="AN1770" t="str">
        <v>Niger</v>
      </c>
      <c r="AO1770" s="7">
        <v>52.9</v>
      </c>
      <c r="AP1770" s="7">
        <v>61.278662414054054</v>
      </c>
      <c r="AQ1770" s="7">
        <v>-8.3786624140540553</v>
      </c>
      <c r="AR1770" s="7">
        <v>1.0734312402071698E-3</v>
      </c>
      <c r="AS1770" s="7">
        <v>-1.3672804874217916</v>
      </c>
      <c r="AT1770" s="7">
        <v>4.0177776056605878E-4</v>
      </c>
      <c r="AU1770" s="7">
        <v>0.36051191092461343</v>
      </c>
      <c r="AV1770" s="7">
        <v>0.45805832139531039</v>
      </c>
      <c r="AW1770" s="7">
        <v>1.1693076957848998</v>
      </c>
      <c r="AX1770" s="7">
        <v>-8.3876659967674083</v>
      </c>
      <c r="AY1770" s="7" t="e">
        <v>#N/A</v>
      </c>
      <c r="AZ1770" s="7">
        <v>61.278662414054054</v>
      </c>
      <c r="BA1770" s="7">
        <v>-8.3786624140540553</v>
      </c>
      <c r="BU1770" t="b">
        <v>1</v>
      </c>
      <c r="BW1770">
        <v>1</v>
      </c>
      <c r="BX1770">
        <v>1</v>
      </c>
      <c r="BY1770">
        <v>48</v>
      </c>
      <c r="BZ1770">
        <v>1.19</v>
      </c>
      <c r="CA1770">
        <v>49.909872210000003</v>
      </c>
    </row>
    <row r="1771" spans="40:79" x14ac:dyDescent="0.25">
      <c r="AN1771" t="str">
        <v>Niger</v>
      </c>
      <c r="AO1771" s="7">
        <v>52.1</v>
      </c>
      <c r="AP1771" s="7">
        <v>72.404091632802704</v>
      </c>
      <c r="AQ1771" s="7">
        <v>-20.304091632802702</v>
      </c>
      <c r="AR1771" s="7">
        <v>1.4960447491574119E-3</v>
      </c>
      <c r="AS1771" s="7">
        <v>-3.3140448043752504</v>
      </c>
      <c r="AT1771" s="7">
        <v>3.2911035084135769E-3</v>
      </c>
      <c r="AU1771" s="7">
        <v>0.36051191092461343</v>
      </c>
      <c r="AV1771" s="7">
        <v>0.45885183002008939</v>
      </c>
      <c r="AW1771" s="7">
        <v>1.820451813252757</v>
      </c>
      <c r="AX1771" s="7">
        <v>-20.334512974164376</v>
      </c>
      <c r="AY1771" s="7" t="e">
        <v>#N/A</v>
      </c>
      <c r="AZ1771" s="7">
        <v>72.404091632802704</v>
      </c>
      <c r="BA1771" s="7">
        <v>-20.304091632802702</v>
      </c>
      <c r="BU1771" t="b">
        <v>1</v>
      </c>
      <c r="BW1771">
        <v>1</v>
      </c>
      <c r="BX1771">
        <v>1</v>
      </c>
      <c r="BY1771">
        <v>47</v>
      </c>
      <c r="BZ1771">
        <v>0.94</v>
      </c>
      <c r="CA1771">
        <v>40.806179759999999</v>
      </c>
    </row>
    <row r="1772" spans="40:79" x14ac:dyDescent="0.25">
      <c r="AN1772" t="str">
        <v>Niger</v>
      </c>
      <c r="AO1772" s="7">
        <v>51.4</v>
      </c>
      <c r="AP1772" s="7">
        <v>61.139863734161715</v>
      </c>
      <c r="AQ1772" s="7">
        <v>-9.739863734161716</v>
      </c>
      <c r="AR1772" s="7">
        <v>1.0907106993470661E-3</v>
      </c>
      <c r="AS1772" s="7">
        <v>-1.5894232464867986</v>
      </c>
      <c r="AT1772" s="7">
        <v>5.5168685782535168E-4</v>
      </c>
      <c r="AU1772" s="7">
        <v>0.36051191092461343</v>
      </c>
      <c r="AV1772" s="7">
        <v>0.46064966848648559</v>
      </c>
      <c r="AW1772" s="7">
        <v>1.2607233029046454</v>
      </c>
      <c r="AX1772" s="7">
        <v>-9.7504987074258747</v>
      </c>
      <c r="AY1772" s="7" t="e">
        <v>#N/A</v>
      </c>
      <c r="AZ1772" s="7">
        <v>61.139863734161715</v>
      </c>
      <c r="BA1772" s="7">
        <v>-9.739863734161716</v>
      </c>
      <c r="BU1772" t="b">
        <v>1</v>
      </c>
      <c r="BW1772">
        <v>1</v>
      </c>
      <c r="BX1772">
        <v>1</v>
      </c>
      <c r="BY1772">
        <v>47</v>
      </c>
      <c r="BZ1772">
        <v>0.96</v>
      </c>
      <c r="CA1772">
        <v>5.7433936640000001</v>
      </c>
    </row>
    <row r="1773" spans="40:79" x14ac:dyDescent="0.25">
      <c r="AN1773" t="str">
        <v>Niger</v>
      </c>
      <c r="AO1773" s="7">
        <v>56</v>
      </c>
      <c r="AP1773" s="7">
        <v>61.08968080946277</v>
      </c>
      <c r="AQ1773" s="7">
        <v>-5.0896808094627701</v>
      </c>
      <c r="AR1773" s="7">
        <v>1.0934403384972665E-3</v>
      </c>
      <c r="AS1773" s="7">
        <v>-0.83057302130260302</v>
      </c>
      <c r="AT1773" s="7">
        <v>1.5102744059044041E-4</v>
      </c>
      <c r="AU1773" s="7">
        <v>0.36051191092461343</v>
      </c>
      <c r="AV1773" s="7">
        <v>0.4614424331533763</v>
      </c>
      <c r="AW1773" s="7">
        <v>0.91135778995003003</v>
      </c>
      <c r="AX1773" s="7">
        <v>-5.0952521637133898</v>
      </c>
      <c r="AY1773" s="7" t="e">
        <v>#N/A</v>
      </c>
      <c r="AZ1773" s="7">
        <v>61.08968080946277</v>
      </c>
      <c r="BA1773" s="7">
        <v>-5.0896808094627701</v>
      </c>
      <c r="BU1773" t="b">
        <v>1</v>
      </c>
      <c r="BW1773">
        <v>1</v>
      </c>
      <c r="BX1773">
        <v>1</v>
      </c>
      <c r="BY1773">
        <v>4</v>
      </c>
      <c r="BZ1773">
        <v>1.18</v>
      </c>
      <c r="CA1773">
        <v>39.752169360000003</v>
      </c>
    </row>
    <row r="1774" spans="40:79" x14ac:dyDescent="0.25">
      <c r="AN1774" t="str">
        <v>Niger</v>
      </c>
      <c r="AO1774" s="7">
        <v>50</v>
      </c>
      <c r="AP1774" s="7">
        <v>61.048601646293967</v>
      </c>
      <c r="AQ1774" s="7">
        <v>-11.048601646293967</v>
      </c>
      <c r="AR1774" s="7">
        <v>1.1009301539436193E-3</v>
      </c>
      <c r="AS1774" s="7">
        <v>-1.8030020344430007</v>
      </c>
      <c r="AT1774" s="7">
        <v>7.1657324298296174E-4</v>
      </c>
      <c r="AU1774" s="7">
        <v>0.37915820779920367</v>
      </c>
      <c r="AV1774" s="7">
        <v>0.46175275917207093</v>
      </c>
      <c r="AW1774" s="7">
        <v>1.3427591125898199</v>
      </c>
      <c r="AX1774" s="7">
        <v>-11.060778791191289</v>
      </c>
      <c r="AY1774" s="7" t="e">
        <v>#N/A</v>
      </c>
      <c r="AZ1774" s="7">
        <v>61.048601646293967</v>
      </c>
      <c r="BA1774" s="7">
        <v>-11.048601646293967</v>
      </c>
      <c r="BU1774" t="b">
        <v>1</v>
      </c>
      <c r="BW1774">
        <v>1</v>
      </c>
      <c r="BX1774">
        <v>1</v>
      </c>
      <c r="BY1774">
        <v>45</v>
      </c>
      <c r="BZ1774">
        <v>1.48</v>
      </c>
      <c r="CA1774">
        <v>0.79691578500000004</v>
      </c>
    </row>
    <row r="1775" spans="40:79" x14ac:dyDescent="0.25">
      <c r="AN1775" t="str">
        <v>Nigeria</v>
      </c>
      <c r="AO1775" s="7">
        <v>53.6</v>
      </c>
      <c r="AP1775" s="7">
        <v>57.708433553936331</v>
      </c>
      <c r="AQ1775" s="7">
        <v>-4.1084335539363295</v>
      </c>
      <c r="AR1775" s="7">
        <v>1.7014574884797213E-3</v>
      </c>
      <c r="AS1775" s="7">
        <v>-0.67064973075789658</v>
      </c>
      <c r="AT1775" s="7">
        <v>1.5331412555943063E-4</v>
      </c>
      <c r="AU1775" s="7">
        <v>0.37915820779920367</v>
      </c>
      <c r="AV1775" s="7">
        <v>0.46232348946406071</v>
      </c>
      <c r="AW1775" s="7">
        <v>0.81893206724239131</v>
      </c>
      <c r="AX1775" s="7">
        <v>-4.1154357929846608</v>
      </c>
      <c r="AY1775" s="7" t="e">
        <v>#N/A</v>
      </c>
      <c r="AZ1775" s="7">
        <v>57.708433553936331</v>
      </c>
      <c r="BA1775" s="7">
        <v>-4.1084335539363295</v>
      </c>
      <c r="BU1775" t="b">
        <v>1</v>
      </c>
      <c r="BW1775">
        <v>1</v>
      </c>
      <c r="BX1775">
        <v>1</v>
      </c>
      <c r="BY1775">
        <v>425</v>
      </c>
      <c r="BZ1775">
        <v>1.03</v>
      </c>
      <c r="CA1775">
        <v>53.950278900000001</v>
      </c>
    </row>
    <row r="1776" spans="40:79" x14ac:dyDescent="0.25">
      <c r="AN1776" t="str">
        <v>Nigeria</v>
      </c>
      <c r="AO1776" s="7">
        <v>53.2</v>
      </c>
      <c r="AP1776" s="7">
        <v>60.577061350920744</v>
      </c>
      <c r="AQ1776" s="7">
        <v>-7.3770613509207408</v>
      </c>
      <c r="AR1776" s="7">
        <v>2.142006249657612E-3</v>
      </c>
      <c r="AS1776" s="7">
        <v>-1.2044776076943544</v>
      </c>
      <c r="AT1776" s="7">
        <v>6.2284423571005358E-4</v>
      </c>
      <c r="AU1776" s="7">
        <v>0.37915820779920367</v>
      </c>
      <c r="AV1776" s="7">
        <v>0.46290538021232103</v>
      </c>
      <c r="AW1776" s="7">
        <v>1.0974869510360268</v>
      </c>
      <c r="AX1776" s="7">
        <v>-7.392896982460246</v>
      </c>
      <c r="AY1776" s="7" t="e">
        <v>#N/A</v>
      </c>
      <c r="AZ1776" s="7">
        <v>60.577061350920744</v>
      </c>
      <c r="BA1776" s="7">
        <v>-7.3770613509207408</v>
      </c>
      <c r="BU1776" t="b">
        <v>1</v>
      </c>
      <c r="BW1776">
        <v>1</v>
      </c>
      <c r="BX1776">
        <v>1</v>
      </c>
      <c r="BY1776">
        <v>434</v>
      </c>
      <c r="BZ1776">
        <v>1.2</v>
      </c>
      <c r="CA1776">
        <v>58.596444869999999</v>
      </c>
    </row>
    <row r="1777" spans="40:79" x14ac:dyDescent="0.25">
      <c r="AN1777" t="str">
        <v>Nigeria</v>
      </c>
      <c r="AO1777" s="7">
        <v>52.7</v>
      </c>
      <c r="AP1777" s="7">
        <v>60.363775769699942</v>
      </c>
      <c r="AQ1777" s="7">
        <v>-7.6637757696999387</v>
      </c>
      <c r="AR1777" s="7">
        <v>2.2934983016399636E-3</v>
      </c>
      <c r="AS1777" s="7">
        <v>-1.2513854293031712</v>
      </c>
      <c r="AT1777" s="7">
        <v>7.1995906446573608E-4</v>
      </c>
      <c r="AU1777" s="7">
        <v>0.37915820779920367</v>
      </c>
      <c r="AV1777" s="7">
        <v>0.46313656310204843</v>
      </c>
      <c r="AW1777" s="7">
        <v>1.1186533999873112</v>
      </c>
      <c r="AX1777" s="7">
        <v>-7.6813930315720782</v>
      </c>
      <c r="AY1777" s="7" t="e">
        <v>#N/A</v>
      </c>
      <c r="AZ1777" s="7">
        <v>60.363775769699942</v>
      </c>
      <c r="BA1777" s="7">
        <v>-7.6637757696999387</v>
      </c>
      <c r="BU1777" t="b">
        <v>1</v>
      </c>
      <c r="BW1777">
        <v>1</v>
      </c>
      <c r="BX1777">
        <v>1</v>
      </c>
      <c r="BY1777">
        <v>434</v>
      </c>
      <c r="BZ1777">
        <v>1.23</v>
      </c>
      <c r="CA1777">
        <v>67.333787349999994</v>
      </c>
    </row>
    <row r="1778" spans="40:79" x14ac:dyDescent="0.25">
      <c r="AN1778" t="str">
        <v>Nigeria</v>
      </c>
      <c r="AO1778" s="7">
        <v>52.3</v>
      </c>
      <c r="AP1778" s="7">
        <v>60.388324784563117</v>
      </c>
      <c r="AQ1778" s="7">
        <v>-8.0883247845631203</v>
      </c>
      <c r="AR1778" s="7">
        <v>2.379572826988678E-3</v>
      </c>
      <c r="AS1778" s="7">
        <v>-1.3207652106641727</v>
      </c>
      <c r="AT1778" s="7">
        <v>8.3217546127225097E-4</v>
      </c>
      <c r="AU1778" s="7">
        <v>0.37915820779920367</v>
      </c>
      <c r="AV1778" s="7">
        <v>0.46347790295826263</v>
      </c>
      <c r="AW1778" s="7">
        <v>1.1492454962557708</v>
      </c>
      <c r="AX1778" s="7">
        <v>-8.1076174507405216</v>
      </c>
      <c r="AY1778" s="7" t="e">
        <v>#N/A</v>
      </c>
      <c r="AZ1778" s="7">
        <v>60.388324784563117</v>
      </c>
      <c r="BA1778" s="7">
        <v>-8.0883247845631203</v>
      </c>
      <c r="BU1778" t="b">
        <v>1</v>
      </c>
      <c r="BW1778">
        <v>1</v>
      </c>
      <c r="BX1778">
        <v>1</v>
      </c>
      <c r="BY1778">
        <v>429</v>
      </c>
      <c r="BZ1778">
        <v>1.54</v>
      </c>
      <c r="CA1778">
        <v>46.581956310000002</v>
      </c>
    </row>
    <row r="1779" spans="40:79" x14ac:dyDescent="0.25">
      <c r="AN1779" t="str">
        <v>Nigeria</v>
      </c>
      <c r="AO1779" s="7">
        <v>52</v>
      </c>
      <c r="AP1779" s="7">
        <v>60.456125266547808</v>
      </c>
      <c r="AQ1779" s="7">
        <v>-8.4561252665478079</v>
      </c>
      <c r="AR1779" s="7">
        <v>2.4268126578050721E-3</v>
      </c>
      <c r="AS1779" s="7">
        <v>-1.3808570755419249</v>
      </c>
      <c r="AT1779" s="7">
        <v>9.2772431364814261E-4</v>
      </c>
      <c r="AU1779" s="7">
        <v>0.37915820779920367</v>
      </c>
      <c r="AV1779" s="7">
        <v>0.46387858853472008</v>
      </c>
      <c r="AW1779" s="7">
        <v>1.1750987514000366</v>
      </c>
      <c r="AX1779" s="7">
        <v>-8.4766966212045212</v>
      </c>
      <c r="AY1779" s="7" t="e">
        <v>#N/A</v>
      </c>
      <c r="AZ1779" s="7">
        <v>60.456125266547808</v>
      </c>
      <c r="BA1779" s="7">
        <v>-8.4561252665478079</v>
      </c>
      <c r="BU1779" t="b">
        <v>1</v>
      </c>
      <c r="BW1779">
        <v>1</v>
      </c>
      <c r="BX1779">
        <v>1</v>
      </c>
      <c r="BY1779">
        <v>424</v>
      </c>
      <c r="BZ1779">
        <v>1.68</v>
      </c>
      <c r="CA1779">
        <v>42.526895590000002</v>
      </c>
    </row>
    <row r="1780" spans="40:79" x14ac:dyDescent="0.25">
      <c r="AN1780" t="str">
        <v>Nigeria</v>
      </c>
      <c r="AO1780" s="7">
        <v>51.6</v>
      </c>
      <c r="AP1780" s="7">
        <v>60.351793763436618</v>
      </c>
      <c r="AQ1780" s="7">
        <v>-8.7517937634366163</v>
      </c>
      <c r="AR1780" s="7">
        <v>2.5095173841757756E-3</v>
      </c>
      <c r="AS1780" s="7">
        <v>-1.4291980014710211</v>
      </c>
      <c r="AT1780" s="7">
        <v>1.0277707271808376E-3</v>
      </c>
      <c r="AU1780" s="7">
        <v>0.37915820779920367</v>
      </c>
      <c r="AV1780" s="7">
        <v>0.46579638762486769</v>
      </c>
      <c r="AW1780" s="7">
        <v>1.1954906948491992</v>
      </c>
      <c r="AX1780" s="7">
        <v>-8.7738117966658358</v>
      </c>
      <c r="AY1780" s="7" t="e">
        <v>#N/A</v>
      </c>
      <c r="AZ1780" s="7">
        <v>60.351793763436618</v>
      </c>
      <c r="BA1780" s="7">
        <v>-8.7517937634366163</v>
      </c>
      <c r="BU1780" t="b">
        <v>1</v>
      </c>
      <c r="BW1780">
        <v>1</v>
      </c>
      <c r="BX1780">
        <v>1</v>
      </c>
      <c r="BY1780">
        <v>416</v>
      </c>
      <c r="BZ1780">
        <v>2.16</v>
      </c>
      <c r="CA1780">
        <v>40.825970769999998</v>
      </c>
    </row>
    <row r="1781" spans="40:79" x14ac:dyDescent="0.25">
      <c r="AN1781" t="str">
        <v>Nigeria</v>
      </c>
      <c r="AO1781" s="7">
        <v>59</v>
      </c>
      <c r="AP1781" s="7">
        <v>60.058380303073577</v>
      </c>
      <c r="AQ1781" s="7">
        <v>-1.0583803030735766</v>
      </c>
      <c r="AR1781" s="7">
        <v>2.7084614543368603E-3</v>
      </c>
      <c r="AS1781" s="7">
        <v>-0.17285437943750387</v>
      </c>
      <c r="AT1781" s="7">
        <v>1.6228982622530274E-5</v>
      </c>
      <c r="AU1781" s="7">
        <v>0.37915820779920367</v>
      </c>
      <c r="AV1781" s="7">
        <v>0.46589277115996708</v>
      </c>
      <c r="AW1781" s="7">
        <v>0.41575759696907988</v>
      </c>
      <c r="AX1781" s="7">
        <v>-1.061254670441703</v>
      </c>
      <c r="AY1781" s="7" t="e">
        <v>#N/A</v>
      </c>
      <c r="AZ1781" s="7">
        <v>60.058380303073577</v>
      </c>
      <c r="BA1781" s="7">
        <v>-1.0583803030735766</v>
      </c>
      <c r="BU1781" t="b">
        <v>1</v>
      </c>
      <c r="BW1781">
        <v>1</v>
      </c>
      <c r="BX1781">
        <v>1</v>
      </c>
      <c r="BY1781">
        <v>48</v>
      </c>
      <c r="BZ1781">
        <v>2.09</v>
      </c>
      <c r="CA1781">
        <v>37.825119360000002</v>
      </c>
    </row>
    <row r="1782" spans="40:79" x14ac:dyDescent="0.25">
      <c r="AN1782" t="str">
        <v>Nigeria</v>
      </c>
      <c r="AO1782" s="7">
        <v>55</v>
      </c>
      <c r="AP1782" s="7">
        <v>60.063481564533568</v>
      </c>
      <c r="AQ1782" s="7">
        <v>-5.0634815645335678</v>
      </c>
      <c r="AR1782" s="7">
        <v>2.8339717754926508E-3</v>
      </c>
      <c r="AS1782" s="7">
        <v>-0.82701845602699375</v>
      </c>
      <c r="AT1782" s="7">
        <v>3.8876615109747581E-4</v>
      </c>
      <c r="AU1782" s="7">
        <v>0.37915820779920367</v>
      </c>
      <c r="AV1782" s="7">
        <v>0.46686493444993382</v>
      </c>
      <c r="AW1782" s="7">
        <v>0.90940555091059005</v>
      </c>
      <c r="AX1782" s="7">
        <v>-5.0778721107750657</v>
      </c>
      <c r="AY1782" s="7" t="e">
        <v>#N/A</v>
      </c>
      <c r="AZ1782" s="7">
        <v>60.063481564533568</v>
      </c>
      <c r="BA1782" s="7">
        <v>-5.0634815645335678</v>
      </c>
      <c r="BU1782" t="b">
        <v>1</v>
      </c>
      <c r="BW1782">
        <v>1</v>
      </c>
      <c r="BX1782">
        <v>1</v>
      </c>
      <c r="BY1782">
        <v>43</v>
      </c>
      <c r="BZ1782">
        <v>1.1399999999999999</v>
      </c>
      <c r="CA1782">
        <v>47.172507179999997</v>
      </c>
    </row>
    <row r="1783" spans="40:79" x14ac:dyDescent="0.25">
      <c r="AN1783" t="str">
        <v>Nigeria</v>
      </c>
      <c r="AO1783" s="7">
        <v>49.8</v>
      </c>
      <c r="AP1783" s="7">
        <v>59.692899783860909</v>
      </c>
      <c r="AQ1783" s="7">
        <v>-9.8928997838609121</v>
      </c>
      <c r="AR1783" s="7">
        <v>2.9724369344088799E-3</v>
      </c>
      <c r="AS1783" s="7">
        <v>-1.6159195414451499</v>
      </c>
      <c r="AT1783" s="7">
        <v>1.5569510041967825E-3</v>
      </c>
      <c r="AU1783" s="7">
        <v>0.37915820779920367</v>
      </c>
      <c r="AV1783" s="7">
        <v>0.46935874519906018</v>
      </c>
      <c r="AW1783" s="7">
        <v>1.2711882399728021</v>
      </c>
      <c r="AX1783" s="7">
        <v>-9.9223934726968928</v>
      </c>
      <c r="AY1783" s="7" t="e">
        <v>#N/A</v>
      </c>
      <c r="AZ1783" s="7">
        <v>59.692899783860909</v>
      </c>
      <c r="BA1783" s="7">
        <v>-9.8928997838609121</v>
      </c>
      <c r="BU1783" t="b">
        <v>0</v>
      </c>
      <c r="BW1783">
        <v>1</v>
      </c>
      <c r="BX1783">
        <v>1</v>
      </c>
      <c r="BY1783">
        <v>199</v>
      </c>
      <c r="BZ1783">
        <v>0</v>
      </c>
      <c r="CA1783">
        <v>0</v>
      </c>
    </row>
    <row r="1784" spans="40:79" x14ac:dyDescent="0.25">
      <c r="AN1784" t="str">
        <v>Nigeria</v>
      </c>
      <c r="AO1784" s="7">
        <v>49.2</v>
      </c>
      <c r="AP1784" s="7">
        <v>77.091025937426593</v>
      </c>
      <c r="AQ1784" s="7">
        <v>-27.891025937426591</v>
      </c>
      <c r="AR1784" s="7">
        <v>2.6891709847553982E-3</v>
      </c>
      <c r="AS1784" s="7">
        <v>-4.5551106158835619</v>
      </c>
      <c r="AT1784" s="7">
        <v>1.1189630180864009E-2</v>
      </c>
      <c r="AU1784" s="7">
        <v>0.37915820779920367</v>
      </c>
      <c r="AV1784" s="7">
        <v>0.46952517260623017</v>
      </c>
      <c r="AW1784" s="7">
        <v>2.1342705114121689</v>
      </c>
      <c r="AX1784" s="7">
        <v>-27.966231916850326</v>
      </c>
      <c r="AY1784" s="7" t="e">
        <v>#N/A</v>
      </c>
      <c r="AZ1784" s="7">
        <v>77.091025937426593</v>
      </c>
      <c r="BA1784" s="7">
        <v>-27.891025937426591</v>
      </c>
      <c r="BU1784" t="b">
        <v>1</v>
      </c>
      <c r="BW1784">
        <v>1</v>
      </c>
      <c r="BX1784">
        <v>1</v>
      </c>
      <c r="BY1784">
        <v>21</v>
      </c>
      <c r="BZ1784">
        <v>0.01</v>
      </c>
      <c r="CA1784">
        <v>45.337886769999997</v>
      </c>
    </row>
    <row r="1785" spans="40:79" x14ac:dyDescent="0.25">
      <c r="AN1785" t="str">
        <v>Nigeria</v>
      </c>
      <c r="AO1785" s="7">
        <v>48.5</v>
      </c>
      <c r="AP1785" s="7">
        <v>75.234257202118172</v>
      </c>
      <c r="AQ1785" s="7">
        <v>-26.734257202118172</v>
      </c>
      <c r="AR1785" s="7">
        <v>2.3408931461557239E-3</v>
      </c>
      <c r="AS1785" s="7">
        <v>-4.3654271179164637</v>
      </c>
      <c r="AT1785" s="7">
        <v>8.942993155832954E-3</v>
      </c>
      <c r="AU1785" s="7">
        <v>0.37915820779920367</v>
      </c>
      <c r="AV1785" s="7">
        <v>0.46970230625975901</v>
      </c>
      <c r="AW1785" s="7">
        <v>2.0893604566748323</v>
      </c>
      <c r="AX1785" s="7">
        <v>-26.796986083177913</v>
      </c>
      <c r="AY1785" s="7" t="e">
        <v>#N/A</v>
      </c>
      <c r="AZ1785" s="7">
        <v>75.234257202118172</v>
      </c>
      <c r="BA1785" s="7">
        <v>-26.734257202118172</v>
      </c>
      <c r="BU1785" t="b">
        <v>1</v>
      </c>
      <c r="BW1785">
        <v>1</v>
      </c>
      <c r="BX1785">
        <v>1</v>
      </c>
      <c r="BY1785">
        <v>22</v>
      </c>
      <c r="BZ1785">
        <v>0.7</v>
      </c>
      <c r="CA1785">
        <v>38.337934619999999</v>
      </c>
    </row>
    <row r="1786" spans="40:79" x14ac:dyDescent="0.25">
      <c r="AN1786" t="str">
        <v>Nigeria</v>
      </c>
      <c r="AO1786" s="7">
        <v>48.1</v>
      </c>
      <c r="AP1786" s="7">
        <v>75.48003364627975</v>
      </c>
      <c r="AQ1786" s="7">
        <v>-27.380033646279749</v>
      </c>
      <c r="AR1786" s="7">
        <v>2.3861372714451103E-3</v>
      </c>
      <c r="AS1786" s="7">
        <v>-4.4709770993884872</v>
      </c>
      <c r="AT1786" s="7">
        <v>9.562420454840747E-3</v>
      </c>
      <c r="AU1786" s="7">
        <v>0.37915820779920367</v>
      </c>
      <c r="AV1786" s="7">
        <v>0.47244277368332122</v>
      </c>
      <c r="AW1786" s="7">
        <v>2.1144685146363584</v>
      </c>
      <c r="AX1786" s="7">
        <v>-27.445522430284935</v>
      </c>
      <c r="AY1786" s="7" t="e">
        <v>#N/A</v>
      </c>
      <c r="AZ1786" s="7">
        <v>75.48003364627975</v>
      </c>
      <c r="BA1786" s="7">
        <v>-27.380033646279749</v>
      </c>
      <c r="BU1786" t="b">
        <v>1</v>
      </c>
      <c r="BW1786">
        <v>1</v>
      </c>
      <c r="BX1786">
        <v>1</v>
      </c>
      <c r="BY1786">
        <v>25</v>
      </c>
      <c r="BZ1786">
        <v>0.55000000000000004</v>
      </c>
      <c r="CA1786">
        <v>38.427908299999999</v>
      </c>
    </row>
    <row r="1787" spans="40:79" x14ac:dyDescent="0.25">
      <c r="AN1787" t="str">
        <v>Nigeria</v>
      </c>
      <c r="AO1787" s="7">
        <v>47.7</v>
      </c>
      <c r="AP1787" s="7">
        <v>75.064440131081014</v>
      </c>
      <c r="AQ1787" s="7">
        <v>-27.364440131081011</v>
      </c>
      <c r="AR1787" s="7">
        <v>2.2690998703806028E-3</v>
      </c>
      <c r="AS1787" s="7">
        <v>-4.4681686930964117</v>
      </c>
      <c r="AT1787" s="7">
        <v>9.0809086427665105E-3</v>
      </c>
      <c r="AU1787" s="7">
        <v>0.37915820779920367</v>
      </c>
      <c r="AV1787" s="7">
        <v>0.47255971162742516</v>
      </c>
      <c r="AW1787" s="7">
        <v>2.11380431759811</v>
      </c>
      <c r="AX1787" s="7">
        <v>-27.426673993484599</v>
      </c>
      <c r="AY1787" s="7" t="e">
        <v>#N/A</v>
      </c>
      <c r="AZ1787" s="7">
        <v>75.064440131081014</v>
      </c>
      <c r="BA1787" s="7">
        <v>-27.364440131081011</v>
      </c>
      <c r="BU1787" t="b">
        <v>1</v>
      </c>
      <c r="BW1787">
        <v>1</v>
      </c>
      <c r="BX1787">
        <v>1</v>
      </c>
      <c r="BY1787">
        <v>27</v>
      </c>
      <c r="BZ1787">
        <v>0.33</v>
      </c>
      <c r="CA1787">
        <v>21.23698847</v>
      </c>
    </row>
    <row r="1788" spans="40:79" x14ac:dyDescent="0.25">
      <c r="AN1788" t="str">
        <v>Nigeria</v>
      </c>
      <c r="AO1788" s="7">
        <v>47.4</v>
      </c>
      <c r="AP1788" s="7">
        <v>75.096648108895621</v>
      </c>
      <c r="AQ1788" s="7">
        <v>-27.696648108895623</v>
      </c>
      <c r="AR1788" s="7">
        <v>2.2636555416139623E-3</v>
      </c>
      <c r="AS1788" s="7">
        <v>-4.5224005223383372</v>
      </c>
      <c r="AT1788" s="7">
        <v>9.2803122665290755E-3</v>
      </c>
      <c r="AU1788" s="7">
        <v>0.37915820779920367</v>
      </c>
      <c r="AV1788" s="7">
        <v>0.47329545687435315</v>
      </c>
      <c r="AW1788" s="7">
        <v>2.1265936429742136</v>
      </c>
      <c r="AX1788" s="7">
        <v>-27.759486023264543</v>
      </c>
      <c r="AY1788" s="7" t="e">
        <v>#N/A</v>
      </c>
      <c r="AZ1788" s="7">
        <v>75.096648108895621</v>
      </c>
      <c r="BA1788" s="7">
        <v>-27.696648108895623</v>
      </c>
      <c r="BU1788" t="b">
        <v>1</v>
      </c>
      <c r="BW1788">
        <v>1</v>
      </c>
      <c r="BX1788">
        <v>1</v>
      </c>
      <c r="BY1788">
        <v>29</v>
      </c>
      <c r="BZ1788">
        <v>0.3</v>
      </c>
      <c r="CA1788">
        <v>17.48293752</v>
      </c>
    </row>
    <row r="1789" spans="40:79" x14ac:dyDescent="0.25">
      <c r="AN1789" t="str">
        <v>Nigeria</v>
      </c>
      <c r="AO1789" s="7">
        <v>47.1</v>
      </c>
      <c r="AP1789" s="7">
        <v>75.101478488874577</v>
      </c>
      <c r="AQ1789" s="7">
        <v>-28.001478488874575</v>
      </c>
      <c r="AR1789" s="7">
        <v>2.1386609020148388E-3</v>
      </c>
      <c r="AS1789" s="7">
        <v>-4.5718878673132179</v>
      </c>
      <c r="AT1789" s="7">
        <v>8.9596876372419112E-3</v>
      </c>
      <c r="AU1789" s="7">
        <v>0.37915820779920367</v>
      </c>
      <c r="AV1789" s="7">
        <v>0.4743724797049908</v>
      </c>
      <c r="AW1789" s="7">
        <v>2.138197340591653</v>
      </c>
      <c r="AX1789" s="7">
        <v>-28.061492505748802</v>
      </c>
      <c r="AY1789" s="7" t="e">
        <v>#N/A</v>
      </c>
      <c r="AZ1789" s="7">
        <v>75.101478488874577</v>
      </c>
      <c r="BA1789" s="7">
        <v>-28.001478488874575</v>
      </c>
      <c r="BU1789" t="b">
        <v>1</v>
      </c>
      <c r="BW1789">
        <v>1</v>
      </c>
      <c r="BX1789">
        <v>1</v>
      </c>
      <c r="BY1789">
        <v>211</v>
      </c>
      <c r="BZ1789">
        <v>0.28000000000000003</v>
      </c>
      <c r="CA1789">
        <v>11.052479030000001</v>
      </c>
    </row>
    <row r="1790" spans="40:79" x14ac:dyDescent="0.25">
      <c r="AN1790" t="str">
        <v>Norway</v>
      </c>
      <c r="AO1790" s="7">
        <v>81.8</v>
      </c>
      <c r="AP1790" s="7">
        <v>76.843260003204961</v>
      </c>
      <c r="AQ1790" s="7">
        <v>4.9567399967950365</v>
      </c>
      <c r="AR1790" s="7">
        <v>3.433572644971621E-3</v>
      </c>
      <c r="AS1790" s="7">
        <v>0.8098278688787115</v>
      </c>
      <c r="AT1790" s="7">
        <v>4.5191360901989931E-4</v>
      </c>
      <c r="AU1790" s="7">
        <v>0.37915820779920367</v>
      </c>
      <c r="AV1790" s="7">
        <v>0.4744229551181276</v>
      </c>
      <c r="AW1790" s="7">
        <v>0.89990436651830485</v>
      </c>
      <c r="AX1790" s="7">
        <v>4.9738179620907399</v>
      </c>
      <c r="AY1790" s="7" t="e">
        <v>#N/A</v>
      </c>
      <c r="AZ1790" s="7">
        <v>76.843260003204961</v>
      </c>
      <c r="BA1790" s="7">
        <v>4.9567399967950365</v>
      </c>
      <c r="BU1790" t="b">
        <v>1</v>
      </c>
      <c r="BW1790">
        <v>1</v>
      </c>
      <c r="BX1790">
        <v>1</v>
      </c>
      <c r="BY1790">
        <v>296</v>
      </c>
      <c r="BZ1790">
        <v>0.3</v>
      </c>
      <c r="CA1790">
        <v>9.5304803200000006</v>
      </c>
    </row>
    <row r="1791" spans="40:79" x14ac:dyDescent="0.25">
      <c r="AN1791" t="str">
        <v>Norway</v>
      </c>
      <c r="AO1791" s="7">
        <v>81.599999999999994</v>
      </c>
      <c r="AP1791" s="7">
        <v>76.896958685277426</v>
      </c>
      <c r="AQ1791" s="7">
        <v>4.7030413147225687</v>
      </c>
      <c r="AR1791" s="7">
        <v>3.3016116288882447E-3</v>
      </c>
      <c r="AS1791" s="7">
        <v>0.76832793124366283</v>
      </c>
      <c r="AT1791" s="7">
        <v>3.9109788575128327E-4</v>
      </c>
      <c r="AU1791" s="7">
        <v>0.37915820779920367</v>
      </c>
      <c r="AV1791" s="7">
        <v>0.47770864744545233</v>
      </c>
      <c r="AW1791" s="7">
        <v>0.8765431713519094</v>
      </c>
      <c r="AX1791" s="7">
        <v>4.7186203665972348</v>
      </c>
      <c r="AY1791" s="7" t="e">
        <v>#N/A</v>
      </c>
      <c r="AZ1791" s="7">
        <v>76.896958685277426</v>
      </c>
      <c r="BA1791" s="7">
        <v>4.7030413147225687</v>
      </c>
      <c r="BU1791" t="b">
        <v>1</v>
      </c>
      <c r="BW1791">
        <v>1</v>
      </c>
      <c r="BX1791">
        <v>1</v>
      </c>
      <c r="BY1791">
        <v>217</v>
      </c>
      <c r="BZ1791">
        <v>0.26</v>
      </c>
      <c r="CA1791">
        <v>0.53057279999999996</v>
      </c>
    </row>
    <row r="1792" spans="40:79" x14ac:dyDescent="0.25">
      <c r="AN1792" t="str">
        <v>Norway</v>
      </c>
      <c r="AO1792" s="7">
        <v>81.5</v>
      </c>
      <c r="AP1792" s="7">
        <v>76.944159007810597</v>
      </c>
      <c r="AQ1792" s="7">
        <v>4.5558409921894025</v>
      </c>
      <c r="AR1792" s="7">
        <v>3.2325193928209469E-3</v>
      </c>
      <c r="AS1792" s="7">
        <v>0.74425426688237262</v>
      </c>
      <c r="AT1792" s="7">
        <v>3.5926916142816582E-4</v>
      </c>
      <c r="AU1792" s="7">
        <v>0.37915820779920367</v>
      </c>
      <c r="AV1792" s="7">
        <v>0.47774827252624807</v>
      </c>
      <c r="AW1792" s="7">
        <v>0.8627017253271102</v>
      </c>
      <c r="AX1792" s="7">
        <v>4.5706155957397616</v>
      </c>
      <c r="AY1792" s="7" t="e">
        <v>#N/A</v>
      </c>
      <c r="AZ1792" s="7">
        <v>76.944159007810597</v>
      </c>
      <c r="BA1792" s="7">
        <v>4.5558409921894025</v>
      </c>
      <c r="BU1792" t="b">
        <v>1</v>
      </c>
      <c r="BW1792">
        <v>1</v>
      </c>
      <c r="BX1792">
        <v>1</v>
      </c>
      <c r="BY1792">
        <v>22</v>
      </c>
      <c r="BZ1792">
        <v>0.28000000000000003</v>
      </c>
      <c r="CA1792">
        <v>4.6327763040000001</v>
      </c>
    </row>
    <row r="1793" spans="40:79" x14ac:dyDescent="0.25">
      <c r="AN1793" t="str">
        <v>Norway</v>
      </c>
      <c r="AO1793" s="7">
        <v>81.3</v>
      </c>
      <c r="AP1793" s="7">
        <v>78.122885851727048</v>
      </c>
      <c r="AQ1793" s="7">
        <v>3.177114148272949</v>
      </c>
      <c r="AR1793" s="7">
        <v>2.5745907635467812E-3</v>
      </c>
      <c r="AS1793" s="7">
        <v>0.51885058457740274</v>
      </c>
      <c r="AT1793" s="7">
        <v>1.3897682817714949E-4</v>
      </c>
      <c r="AU1793" s="7">
        <v>0.37915820779920367</v>
      </c>
      <c r="AV1793" s="7">
        <v>0.47813361765432344</v>
      </c>
      <c r="AW1793" s="7">
        <v>0.72031283799291179</v>
      </c>
      <c r="AX1793" s="7">
        <v>3.1853150309305698</v>
      </c>
      <c r="AY1793" s="7" t="e">
        <v>#N/A</v>
      </c>
      <c r="AZ1793" s="7">
        <v>78.122885851727048</v>
      </c>
      <c r="BA1793" s="7">
        <v>3.177114148272949</v>
      </c>
      <c r="BU1793" t="b">
        <v>1</v>
      </c>
      <c r="BW1793">
        <v>1</v>
      </c>
      <c r="BX1793">
        <v>1</v>
      </c>
      <c r="BY1793">
        <v>224</v>
      </c>
      <c r="BZ1793">
        <v>0.28000000000000003</v>
      </c>
      <c r="CA1793">
        <v>2.7938431879999999</v>
      </c>
    </row>
    <row r="1794" spans="40:79" x14ac:dyDescent="0.25">
      <c r="AN1794" t="str">
        <v>Norway</v>
      </c>
      <c r="AO1794" s="7">
        <v>81.099999999999994</v>
      </c>
      <c r="AP1794" s="7">
        <v>76.869340995802176</v>
      </c>
      <c r="AQ1794" s="7">
        <v>4.2306590041978183</v>
      </c>
      <c r="AR1794" s="7">
        <v>3.1309332019336801E-3</v>
      </c>
      <c r="AS1794" s="7">
        <v>0.69109645904940176</v>
      </c>
      <c r="AT1794" s="7">
        <v>3.0001503077638084E-4</v>
      </c>
      <c r="AU1794" s="7">
        <v>0.37915820779920367</v>
      </c>
      <c r="AV1794" s="7">
        <v>0.47837469550899497</v>
      </c>
      <c r="AW1794" s="7">
        <v>0.83132211509703136</v>
      </c>
      <c r="AX1794" s="7">
        <v>4.2439465172559254</v>
      </c>
      <c r="AY1794" s="7" t="e">
        <v>#N/A</v>
      </c>
      <c r="AZ1794" s="7">
        <v>76.869340995802176</v>
      </c>
      <c r="BA1794" s="7">
        <v>4.2306590041978183</v>
      </c>
      <c r="BU1794" t="b">
        <v>1</v>
      </c>
      <c r="BW1794">
        <v>1</v>
      </c>
      <c r="BX1794">
        <v>1</v>
      </c>
      <c r="BY1794">
        <v>228</v>
      </c>
      <c r="BZ1794">
        <v>0.44</v>
      </c>
      <c r="CA1794">
        <v>4.1545161400000001</v>
      </c>
    </row>
    <row r="1795" spans="40:79" x14ac:dyDescent="0.25">
      <c r="AN1795" t="str">
        <v>Norway</v>
      </c>
      <c r="AO1795" s="7">
        <v>81</v>
      </c>
      <c r="AP1795" s="7">
        <v>86.081871204689691</v>
      </c>
      <c r="AQ1795" s="7">
        <v>-5.0818712046896906</v>
      </c>
      <c r="AR1795" s="7">
        <v>2.0349948959198283E-2</v>
      </c>
      <c r="AS1795" s="7">
        <v>-0.83740948749573851</v>
      </c>
      <c r="AT1795" s="7">
        <v>2.9133865332030447E-3</v>
      </c>
      <c r="AU1795" s="7">
        <v>0.39992210026337816</v>
      </c>
      <c r="AV1795" s="7">
        <v>0.47893503448452684</v>
      </c>
      <c r="AW1795" s="7">
        <v>0.91510080728613641</v>
      </c>
      <c r="AX1795" s="7">
        <v>-5.1874352471993435</v>
      </c>
      <c r="AY1795" s="7" t="e">
        <v>#N/A</v>
      </c>
      <c r="AZ1795" s="7">
        <v>86.081871204689691</v>
      </c>
      <c r="BA1795" s="7">
        <v>-5.0818712046896906</v>
      </c>
      <c r="BU1795" t="b">
        <v>1</v>
      </c>
      <c r="BW1795">
        <v>1</v>
      </c>
      <c r="BX1795">
        <v>1</v>
      </c>
      <c r="BY1795">
        <v>231</v>
      </c>
      <c r="BZ1795">
        <v>0.4</v>
      </c>
      <c r="CA1795">
        <v>3.8242124720000001</v>
      </c>
    </row>
    <row r="1796" spans="40:79" x14ac:dyDescent="0.25">
      <c r="AN1796" t="str">
        <v>Norway</v>
      </c>
      <c r="AO1796" s="7">
        <v>89</v>
      </c>
      <c r="AP1796" s="7">
        <v>76.843670972317028</v>
      </c>
      <c r="AQ1796" s="7">
        <v>12.156329027682972</v>
      </c>
      <c r="AR1796" s="7">
        <v>3.1790784382951377E-3</v>
      </c>
      <c r="AS1796" s="7">
        <v>1.9858369154902229</v>
      </c>
      <c r="AT1796" s="7">
        <v>2.5153663925839603E-3</v>
      </c>
      <c r="AU1796" s="7">
        <v>0.39992210026337816</v>
      </c>
      <c r="AV1796" s="7">
        <v>0.48239426263692808</v>
      </c>
      <c r="AW1796" s="7">
        <v>1.4091972592544391</v>
      </c>
      <c r="AX1796" s="7">
        <v>12.195098201428022</v>
      </c>
      <c r="AY1796" s="7" t="e">
        <v>#N/A</v>
      </c>
      <c r="AZ1796" s="7">
        <v>76.843670972317028</v>
      </c>
      <c r="BA1796" s="7">
        <v>12.156329027682972</v>
      </c>
      <c r="BU1796" t="b">
        <v>1</v>
      </c>
      <c r="BW1796">
        <v>1</v>
      </c>
      <c r="BX1796">
        <v>1</v>
      </c>
      <c r="BY1796">
        <v>235</v>
      </c>
      <c r="BZ1796">
        <v>0.41</v>
      </c>
      <c r="CA1796">
        <v>3.4218809380000001</v>
      </c>
    </row>
    <row r="1797" spans="40:79" x14ac:dyDescent="0.25">
      <c r="AN1797" t="str">
        <v>Norway</v>
      </c>
      <c r="AO1797" s="7">
        <v>86</v>
      </c>
      <c r="AP1797" s="7">
        <v>77.824745625756677</v>
      </c>
      <c r="AQ1797" s="7">
        <v>8.1752543742433232</v>
      </c>
      <c r="AR1797" s="7">
        <v>2.5197671242869605E-3</v>
      </c>
      <c r="AS1797" s="7">
        <v>1.3350539968598865</v>
      </c>
      <c r="AT1797" s="7">
        <v>9.005001004138613E-4</v>
      </c>
      <c r="AU1797" s="7">
        <v>0.39992210026337816</v>
      </c>
      <c r="AV1797" s="7">
        <v>0.48346992377559045</v>
      </c>
      <c r="AW1797" s="7">
        <v>1.1554453673194101</v>
      </c>
      <c r="AX1797" s="7">
        <v>8.195906149111595</v>
      </c>
      <c r="AY1797" s="7" t="e">
        <v>#N/A</v>
      </c>
      <c r="AZ1797" s="7">
        <v>77.824745625756677</v>
      </c>
      <c r="BA1797" s="7">
        <v>8.1752543742433232</v>
      </c>
      <c r="BU1797" t="b">
        <v>1</v>
      </c>
      <c r="BW1797">
        <v>1</v>
      </c>
      <c r="BX1797">
        <v>1</v>
      </c>
      <c r="BY1797">
        <v>239</v>
      </c>
      <c r="BZ1797">
        <v>0.38</v>
      </c>
      <c r="CA1797">
        <v>1.9171640000000001</v>
      </c>
    </row>
    <row r="1798" spans="40:79" x14ac:dyDescent="0.25">
      <c r="AN1798" t="str">
        <v>Norway</v>
      </c>
      <c r="AO1798" s="7">
        <v>85</v>
      </c>
      <c r="AP1798" s="7">
        <v>85.773696276556919</v>
      </c>
      <c r="AQ1798" s="7">
        <v>-0.77369627655691886</v>
      </c>
      <c r="AR1798" s="7">
        <v>1.9119056942562686E-2</v>
      </c>
      <c r="AS1798" s="7">
        <v>-0.12741250783696959</v>
      </c>
      <c r="AT1798" s="7">
        <v>6.3285511299495799E-5</v>
      </c>
      <c r="AU1798" s="7">
        <v>0.39992210026337816</v>
      </c>
      <c r="AV1798" s="7">
        <v>0.48356870248592243</v>
      </c>
      <c r="AW1798" s="7">
        <v>0.35694888686893195</v>
      </c>
      <c r="AX1798" s="7">
        <v>-0.78877694793955599</v>
      </c>
      <c r="AY1798" s="7" t="e">
        <v>#N/A</v>
      </c>
      <c r="AZ1798" s="7">
        <v>85.773696276556919</v>
      </c>
      <c r="BA1798" s="7">
        <v>-0.77369627655691886</v>
      </c>
      <c r="BU1798" t="b">
        <v>1</v>
      </c>
      <c r="BW1798">
        <v>1</v>
      </c>
      <c r="BX1798">
        <v>1</v>
      </c>
      <c r="BY1798">
        <v>243</v>
      </c>
      <c r="BZ1798">
        <v>0.35</v>
      </c>
      <c r="CA1798">
        <v>2.5114372920000001</v>
      </c>
    </row>
    <row r="1799" spans="40:79" x14ac:dyDescent="0.25">
      <c r="AN1799" t="str">
        <v>Norway</v>
      </c>
      <c r="AO1799" s="7">
        <v>84</v>
      </c>
      <c r="AP1799" s="7">
        <v>87.164775133859933</v>
      </c>
      <c r="AQ1799" s="7">
        <v>-3.1647751338599335</v>
      </c>
      <c r="AR1799" s="7">
        <v>1.3984906337706986E-2</v>
      </c>
      <c r="AS1799" s="7">
        <v>-0.5198173629199575</v>
      </c>
      <c r="AT1799" s="7">
        <v>7.6649187939073818E-4</v>
      </c>
      <c r="AU1799" s="7">
        <v>0.39992210026337816</v>
      </c>
      <c r="AV1799" s="7">
        <v>0.48429878956688305</v>
      </c>
      <c r="AW1799" s="7">
        <v>0.72098360794123295</v>
      </c>
      <c r="AX1799" s="7">
        <v>-3.2096619556859021</v>
      </c>
      <c r="AY1799" s="7" t="e">
        <v>#N/A</v>
      </c>
      <c r="AZ1799" s="7">
        <v>87.164775133859933</v>
      </c>
      <c r="BA1799" s="7">
        <v>-3.1647751338599335</v>
      </c>
      <c r="BU1799" t="b">
        <v>0</v>
      </c>
      <c r="BW1799">
        <v>1</v>
      </c>
      <c r="BX1799">
        <v>1</v>
      </c>
      <c r="BY1799">
        <v>248</v>
      </c>
      <c r="BZ1799">
        <v>0</v>
      </c>
      <c r="CA1799">
        <v>0</v>
      </c>
    </row>
    <row r="1800" spans="40:79" x14ac:dyDescent="0.25">
      <c r="AN1800" t="str">
        <v>Norway</v>
      </c>
      <c r="AO1800" s="7">
        <v>81</v>
      </c>
      <c r="AP1800" s="7">
        <v>83.568008372565032</v>
      </c>
      <c r="AQ1800" s="7">
        <v>-2.568008372565032</v>
      </c>
      <c r="AR1800" s="7">
        <v>1.188946931325433E-2</v>
      </c>
      <c r="AS1800" s="7">
        <v>-0.42135036752680166</v>
      </c>
      <c r="AT1800" s="7">
        <v>4.2724175695136592E-4</v>
      </c>
      <c r="AU1800" s="7">
        <v>0.39992210026337816</v>
      </c>
      <c r="AV1800" s="7">
        <v>0.48455953289736825</v>
      </c>
      <c r="AW1800" s="7">
        <v>0.64911506493594928</v>
      </c>
      <c r="AX1800" s="7">
        <v>-2.5989080095930595</v>
      </c>
      <c r="AY1800" s="7" t="e">
        <v>#N/A</v>
      </c>
      <c r="AZ1800" s="7">
        <v>83.568008372565032</v>
      </c>
      <c r="BA1800" s="7">
        <v>-2.568008372565032</v>
      </c>
      <c r="BU1800" t="b">
        <v>1</v>
      </c>
      <c r="BW1800">
        <v>1</v>
      </c>
      <c r="BX1800">
        <v>1</v>
      </c>
      <c r="BY1800">
        <v>242</v>
      </c>
      <c r="BZ1800">
        <v>0.01</v>
      </c>
      <c r="CA1800">
        <v>751.39827190000005</v>
      </c>
    </row>
    <row r="1801" spans="40:79" x14ac:dyDescent="0.25">
      <c r="AN1801" t="str">
        <v>Norway</v>
      </c>
      <c r="AO1801" s="7">
        <v>79.8</v>
      </c>
      <c r="AP1801" s="7">
        <v>76.755660850219314</v>
      </c>
      <c r="AQ1801" s="7">
        <v>3.0443391497806829</v>
      </c>
      <c r="AR1801" s="7">
        <v>2.8396521628523113E-3</v>
      </c>
      <c r="AS1801" s="7">
        <v>0.49723333685825788</v>
      </c>
      <c r="AT1801" s="7">
        <v>1.4081555031061918E-4</v>
      </c>
      <c r="AU1801" s="7">
        <v>0.39992210026337816</v>
      </c>
      <c r="AV1801" s="7">
        <v>0.48507292200163576</v>
      </c>
      <c r="AW1801" s="7">
        <v>0.70514774115660184</v>
      </c>
      <c r="AX1801" s="7">
        <v>3.0530086323467329</v>
      </c>
      <c r="AY1801" s="7" t="e">
        <v>#N/A</v>
      </c>
      <c r="AZ1801" s="7">
        <v>76.755660850219314</v>
      </c>
      <c r="BA1801" s="7">
        <v>3.0443391497806829</v>
      </c>
      <c r="BU1801" t="b">
        <v>1</v>
      </c>
      <c r="BW1801">
        <v>1</v>
      </c>
      <c r="BX1801">
        <v>1</v>
      </c>
      <c r="BY1801">
        <v>232</v>
      </c>
      <c r="BZ1801">
        <v>0.01</v>
      </c>
      <c r="CA1801">
        <v>760.65505529999996</v>
      </c>
    </row>
    <row r="1802" spans="40:79" x14ac:dyDescent="0.25">
      <c r="AN1802" t="str">
        <v>Norway</v>
      </c>
      <c r="AO1802" s="7">
        <v>79.400000000000006</v>
      </c>
      <c r="AP1802" s="7">
        <v>76.564552474634937</v>
      </c>
      <c r="AQ1802" s="7">
        <v>2.8354475253650691</v>
      </c>
      <c r="AR1802" s="7">
        <v>2.9326317290888637E-3</v>
      </c>
      <c r="AS1802" s="7">
        <v>0.46313656310204843</v>
      </c>
      <c r="AT1802" s="7">
        <v>1.261772792734934E-4</v>
      </c>
      <c r="AU1802" s="7">
        <v>0.39992210026337816</v>
      </c>
      <c r="AV1802" s="7">
        <v>0.48527423941530384</v>
      </c>
      <c r="AW1802" s="7">
        <v>0.68054137501113654</v>
      </c>
      <c r="AX1802" s="7">
        <v>2.8437873062501584</v>
      </c>
      <c r="AY1802" s="7" t="e">
        <v>#N/A</v>
      </c>
      <c r="AZ1802" s="7">
        <v>76.564552474634937</v>
      </c>
      <c r="BA1802" s="7">
        <v>2.8354475253650691</v>
      </c>
      <c r="BU1802" t="b">
        <v>1</v>
      </c>
      <c r="BW1802">
        <v>1</v>
      </c>
      <c r="BX1802">
        <v>1</v>
      </c>
      <c r="BY1802">
        <v>232</v>
      </c>
      <c r="BZ1802">
        <v>0.01</v>
      </c>
      <c r="CA1802">
        <v>796.87342630000001</v>
      </c>
    </row>
    <row r="1803" spans="40:79" x14ac:dyDescent="0.25">
      <c r="AN1803" t="str">
        <v>Norway</v>
      </c>
      <c r="AO1803" s="7">
        <v>78.900000000000006</v>
      </c>
      <c r="AP1803" s="7">
        <v>76.294896867739737</v>
      </c>
      <c r="AQ1803" s="7">
        <v>2.6051031322602682</v>
      </c>
      <c r="AR1803" s="7">
        <v>3.0226036345680223E-3</v>
      </c>
      <c r="AS1803" s="7">
        <v>0.42553175120246994</v>
      </c>
      <c r="AT1803" s="7">
        <v>1.0979683597807995E-4</v>
      </c>
      <c r="AU1803" s="7">
        <v>0.39992210026337816</v>
      </c>
      <c r="AV1803" s="7">
        <v>0.48591722677710059</v>
      </c>
      <c r="AW1803" s="7">
        <v>0.65232794758654178</v>
      </c>
      <c r="AX1803" s="7">
        <v>2.6130011991820465</v>
      </c>
      <c r="AY1803" s="7" t="e">
        <v>#N/A</v>
      </c>
      <c r="AZ1803" s="7">
        <v>76.294896867739737</v>
      </c>
      <c r="BA1803" s="7">
        <v>2.6051031322602682</v>
      </c>
      <c r="BU1803" t="b">
        <v>1</v>
      </c>
      <c r="BW1803">
        <v>1</v>
      </c>
      <c r="BX1803">
        <v>1</v>
      </c>
      <c r="BY1803">
        <v>268</v>
      </c>
      <c r="BZ1803">
        <v>7.84</v>
      </c>
      <c r="CA1803">
        <v>7.8962349310000004</v>
      </c>
    </row>
    <row r="1804" spans="40:79" x14ac:dyDescent="0.25">
      <c r="AN1804" t="str">
        <v>Norway</v>
      </c>
      <c r="AO1804" s="7">
        <v>78.8</v>
      </c>
      <c r="AP1804" s="7">
        <v>79.520214961831414</v>
      </c>
      <c r="AQ1804" s="7">
        <v>-0.72021496183141664</v>
      </c>
      <c r="AR1804" s="7">
        <v>4.2846972451488392E-3</v>
      </c>
      <c r="AS1804" s="7">
        <v>-0.11771837380155638</v>
      </c>
      <c r="AT1804" s="7">
        <v>1.1926237735528826E-5</v>
      </c>
      <c r="AU1804" s="7">
        <v>0.39992210026337816</v>
      </c>
      <c r="AV1804" s="7">
        <v>0.48625636274815437</v>
      </c>
      <c r="AW1804" s="7">
        <v>0.34310111308702623</v>
      </c>
      <c r="AX1804" s="7">
        <v>-0.72331414395138227</v>
      </c>
      <c r="AY1804" s="7" t="e">
        <v>#N/A</v>
      </c>
      <c r="AZ1804" s="7">
        <v>79.520214961831414</v>
      </c>
      <c r="BA1804" s="7">
        <v>-0.72021496183141664</v>
      </c>
      <c r="BU1804" t="b">
        <v>1</v>
      </c>
      <c r="BW1804">
        <v>1</v>
      </c>
      <c r="BX1804">
        <v>1</v>
      </c>
      <c r="BY1804">
        <v>299</v>
      </c>
      <c r="BZ1804">
        <v>7.58</v>
      </c>
      <c r="CA1804">
        <v>719.55351610000002</v>
      </c>
    </row>
    <row r="1805" spans="40:79" x14ac:dyDescent="0.25">
      <c r="AN1805" t="str">
        <v>Norway</v>
      </c>
      <c r="AO1805" s="7">
        <v>78.5</v>
      </c>
      <c r="AP1805" s="7">
        <v>79.35416796847511</v>
      </c>
      <c r="AQ1805" s="7">
        <v>-0.85416796847511023</v>
      </c>
      <c r="AR1805" s="7">
        <v>4.0927097688958931E-3</v>
      </c>
      <c r="AS1805" s="7">
        <v>-0.13959939338300936</v>
      </c>
      <c r="AT1805" s="7">
        <v>1.6017292055554761E-5</v>
      </c>
      <c r="AU1805" s="7">
        <v>0.39992210026337816</v>
      </c>
      <c r="AV1805" s="7">
        <v>0.4864703543440857</v>
      </c>
      <c r="AW1805" s="7">
        <v>0.37363002205793017</v>
      </c>
      <c r="AX1805" s="7">
        <v>-0.85767819640811871</v>
      </c>
      <c r="AY1805" s="7" t="e">
        <v>#N/A</v>
      </c>
      <c r="AZ1805" s="7">
        <v>79.35416796847511</v>
      </c>
      <c r="BA1805" s="7">
        <v>-0.85416796847511023</v>
      </c>
      <c r="BU1805" t="b">
        <v>1</v>
      </c>
      <c r="BW1805">
        <v>1</v>
      </c>
      <c r="BX1805">
        <v>1</v>
      </c>
      <c r="BY1805">
        <v>36</v>
      </c>
      <c r="BZ1805">
        <v>7.99</v>
      </c>
      <c r="CA1805">
        <v>575.67480690000002</v>
      </c>
    </row>
    <row r="1806" spans="40:79" x14ac:dyDescent="0.25">
      <c r="AN1806" t="str">
        <v>Oman</v>
      </c>
      <c r="AO1806" s="7">
        <v>76.400000000000006</v>
      </c>
      <c r="AP1806" s="7">
        <v>73.360268513414837</v>
      </c>
      <c r="AQ1806" s="7">
        <v>3.0397314865851683</v>
      </c>
      <c r="AR1806" s="7">
        <v>1.5629742772546524E-3</v>
      </c>
      <c r="AS1806" s="7">
        <v>0.49616324441536697</v>
      </c>
      <c r="AT1806" s="7">
        <v>7.7074430771113578E-5</v>
      </c>
      <c r="AU1806" s="7">
        <v>0.39992210026337816</v>
      </c>
      <c r="AV1806" s="7">
        <v>0.48717299240264317</v>
      </c>
      <c r="AW1806" s="7">
        <v>0.70438856067895295</v>
      </c>
      <c r="AX1806" s="7">
        <v>3.0444899460582175</v>
      </c>
      <c r="AY1806" s="7" t="e">
        <v>#N/A</v>
      </c>
      <c r="AZ1806" s="7">
        <v>73.360268513414837</v>
      </c>
      <c r="BA1806" s="7">
        <v>3.0397314865851683</v>
      </c>
      <c r="BU1806" t="b">
        <v>1</v>
      </c>
      <c r="BW1806">
        <v>1</v>
      </c>
      <c r="BX1806">
        <v>1</v>
      </c>
      <c r="BY1806">
        <v>317</v>
      </c>
      <c r="BZ1806">
        <v>6.28</v>
      </c>
      <c r="CA1806">
        <v>59.550335459999999</v>
      </c>
    </row>
    <row r="1807" spans="40:79" x14ac:dyDescent="0.25">
      <c r="AN1807" t="str">
        <v>Oman</v>
      </c>
      <c r="AO1807" s="7">
        <v>76.2</v>
      </c>
      <c r="AP1807" s="7">
        <v>73.94178545352068</v>
      </c>
      <c r="AQ1807" s="7">
        <v>2.2582145464793228</v>
      </c>
      <c r="AR1807" s="7">
        <v>1.5731794651992115E-3</v>
      </c>
      <c r="AS1807" s="7">
        <v>0.36860123569188008</v>
      </c>
      <c r="AT1807" s="7">
        <v>4.2815951452617169E-5</v>
      </c>
      <c r="AU1807" s="7">
        <v>0.39992210026337816</v>
      </c>
      <c r="AV1807" s="7">
        <v>0.48769409626234106</v>
      </c>
      <c r="AW1807" s="7">
        <v>0.60712538712516384</v>
      </c>
      <c r="AX1807" s="7">
        <v>2.2617727208787568</v>
      </c>
      <c r="AY1807" s="7" t="e">
        <v>#N/A</v>
      </c>
      <c r="AZ1807" s="7">
        <v>73.94178545352068</v>
      </c>
      <c r="BA1807" s="7">
        <v>2.2582145464793228</v>
      </c>
      <c r="BU1807" t="b">
        <v>1</v>
      </c>
      <c r="BW1807">
        <v>1</v>
      </c>
      <c r="BX1807">
        <v>1</v>
      </c>
      <c r="BY1807">
        <v>356</v>
      </c>
      <c r="BZ1807">
        <v>5.12</v>
      </c>
      <c r="CA1807">
        <v>62.110392959999999</v>
      </c>
    </row>
    <row r="1808" spans="40:79" x14ac:dyDescent="0.25">
      <c r="AN1808" t="str">
        <v>Oman</v>
      </c>
      <c r="AO1808" s="7">
        <v>76</v>
      </c>
      <c r="AP1808" s="7">
        <v>73.811563266163148</v>
      </c>
      <c r="AQ1808" s="7">
        <v>2.188436733836852</v>
      </c>
      <c r="AR1808" s="7">
        <v>1.5318135587026724E-3</v>
      </c>
      <c r="AS1808" s="7">
        <v>0.35720422388255302</v>
      </c>
      <c r="AT1808" s="7">
        <v>3.9150277491976191E-5</v>
      </c>
      <c r="AU1808" s="7">
        <v>0.39992210026337816</v>
      </c>
      <c r="AV1808" s="7">
        <v>0.48829938394140421</v>
      </c>
      <c r="AW1808" s="7">
        <v>0.59766564555991752</v>
      </c>
      <c r="AX1808" s="7">
        <v>2.1917941538395889</v>
      </c>
      <c r="AY1808" s="7" t="e">
        <v>#N/A</v>
      </c>
      <c r="AZ1808" s="7">
        <v>73.811563266163148</v>
      </c>
      <c r="BA1808" s="7">
        <v>2.188436733836852</v>
      </c>
      <c r="BU1808" t="b">
        <v>1</v>
      </c>
      <c r="BW1808">
        <v>1</v>
      </c>
      <c r="BX1808">
        <v>1</v>
      </c>
      <c r="BY1808">
        <v>431</v>
      </c>
      <c r="BZ1808">
        <v>4.9400000000000004</v>
      </c>
      <c r="CA1808">
        <v>459.15723989999998</v>
      </c>
    </row>
    <row r="1809" spans="40:79" x14ac:dyDescent="0.25">
      <c r="AN1809" t="str">
        <v>Oman</v>
      </c>
      <c r="AO1809" s="7">
        <v>75.8</v>
      </c>
      <c r="AP1809" s="7">
        <v>73.230976463548927</v>
      </c>
      <c r="AQ1809" s="7">
        <v>2.5690235364510698</v>
      </c>
      <c r="AR1809" s="7">
        <v>1.4983711405622869E-3</v>
      </c>
      <c r="AS1809" s="7">
        <v>0.41931789786046103</v>
      </c>
      <c r="AT1809" s="7">
        <v>5.2770039287406422E-5</v>
      </c>
      <c r="AU1809" s="7">
        <v>0.39992210026337816</v>
      </c>
      <c r="AV1809" s="7">
        <v>0.48889176546438651</v>
      </c>
      <c r="AW1809" s="7">
        <v>0.64754760277562684</v>
      </c>
      <c r="AX1809" s="7">
        <v>2.5728786635887597</v>
      </c>
      <c r="AY1809" s="7" t="e">
        <v>#N/A</v>
      </c>
      <c r="AZ1809" s="7">
        <v>73.230976463548927</v>
      </c>
      <c r="BA1809" s="7">
        <v>2.5690235364510698</v>
      </c>
      <c r="BU1809" t="b">
        <v>1</v>
      </c>
      <c r="BW1809">
        <v>1</v>
      </c>
      <c r="BX1809">
        <v>1</v>
      </c>
      <c r="BY1809">
        <v>477</v>
      </c>
      <c r="BZ1809">
        <v>4.8899999999999997</v>
      </c>
      <c r="CA1809">
        <v>457.7200522</v>
      </c>
    </row>
    <row r="1810" spans="40:79" x14ac:dyDescent="0.25">
      <c r="AN1810" t="str">
        <v>Oman</v>
      </c>
      <c r="AO1810" s="7">
        <v>75.599999999999994</v>
      </c>
      <c r="AP1810" s="7">
        <v>73.176469275931808</v>
      </c>
      <c r="AQ1810" s="7">
        <v>2.4235307240681863</v>
      </c>
      <c r="AR1810" s="7">
        <v>1.4879069357392239E-3</v>
      </c>
      <c r="AS1810" s="7">
        <v>0.39556838201060501</v>
      </c>
      <c r="AT1810" s="7">
        <v>4.6633238511485321E-5</v>
      </c>
      <c r="AU1810" s="7">
        <v>0.39992210026337816</v>
      </c>
      <c r="AV1810" s="7">
        <v>0.48916397822464264</v>
      </c>
      <c r="AW1810" s="7">
        <v>0.62894227239914868</v>
      </c>
      <c r="AX1810" s="7">
        <v>2.4271420856113921</v>
      </c>
      <c r="AY1810" s="7" t="e">
        <v>#N/A</v>
      </c>
      <c r="AZ1810" s="7">
        <v>73.176469275931808</v>
      </c>
      <c r="BA1810" s="7">
        <v>2.4235307240681863</v>
      </c>
      <c r="BU1810" t="b">
        <v>1</v>
      </c>
      <c r="BW1810">
        <v>1</v>
      </c>
      <c r="BX1810">
        <v>1</v>
      </c>
      <c r="BY1810">
        <v>483</v>
      </c>
      <c r="BZ1810">
        <v>4.8</v>
      </c>
      <c r="CA1810">
        <v>368.28482580000002</v>
      </c>
    </row>
    <row r="1811" spans="40:79" x14ac:dyDescent="0.25">
      <c r="AN1811" t="str">
        <v>Oman</v>
      </c>
      <c r="AO1811" s="7">
        <v>75.400000000000006</v>
      </c>
      <c r="AP1811" s="7">
        <v>73.643815570620674</v>
      </c>
      <c r="AQ1811" s="7">
        <v>1.7561844293793314</v>
      </c>
      <c r="AR1811" s="7">
        <v>1.4854293665123996E-3</v>
      </c>
      <c r="AS1811" s="7">
        <v>0.28664384754419781</v>
      </c>
      <c r="AT1811" s="7">
        <v>2.444628349561972E-5</v>
      </c>
      <c r="AU1811" s="7">
        <v>0.39992210026337816</v>
      </c>
      <c r="AV1811" s="7">
        <v>0.48925331250967224</v>
      </c>
      <c r="AW1811" s="7">
        <v>0.535391303201871</v>
      </c>
      <c r="AX1811" s="7">
        <v>1.7587969980900282</v>
      </c>
      <c r="AY1811" s="7" t="e">
        <v>#N/A</v>
      </c>
      <c r="AZ1811" s="7">
        <v>73.643815570620674</v>
      </c>
      <c r="BA1811" s="7">
        <v>1.7561844293793314</v>
      </c>
      <c r="BU1811" t="b">
        <v>1</v>
      </c>
      <c r="BW1811">
        <v>1</v>
      </c>
      <c r="BX1811">
        <v>1</v>
      </c>
      <c r="BY1811">
        <v>471</v>
      </c>
      <c r="BZ1811">
        <v>5.28</v>
      </c>
      <c r="CA1811">
        <v>294.65715519999998</v>
      </c>
    </row>
    <row r="1812" spans="40:79" x14ac:dyDescent="0.25">
      <c r="AN1812" t="str">
        <v>Oman</v>
      </c>
      <c r="AO1812" s="7">
        <v>75.2</v>
      </c>
      <c r="AP1812" s="7">
        <v>73.043485657818294</v>
      </c>
      <c r="AQ1812" s="7">
        <v>2.1565143421817083</v>
      </c>
      <c r="AR1812" s="7">
        <v>1.4601335836120126E-3</v>
      </c>
      <c r="AS1812" s="7">
        <v>0.35198110642039671</v>
      </c>
      <c r="AT1812" s="7">
        <v>3.6232298137605567E-5</v>
      </c>
      <c r="AU1812" s="7">
        <v>0.39992210026337816</v>
      </c>
      <c r="AV1812" s="7">
        <v>0.48974089198450005</v>
      </c>
      <c r="AW1812" s="7">
        <v>0.5932799561930242</v>
      </c>
      <c r="AX1812" s="7">
        <v>2.1596677455864826</v>
      </c>
      <c r="AY1812" s="7" t="e">
        <v>#N/A</v>
      </c>
      <c r="AZ1812" s="7">
        <v>73.043485657818294</v>
      </c>
      <c r="BA1812" s="7">
        <v>2.1565143421817083</v>
      </c>
      <c r="BU1812" t="b">
        <v>1</v>
      </c>
      <c r="BW1812">
        <v>1</v>
      </c>
      <c r="BX1812">
        <v>1</v>
      </c>
      <c r="BY1812">
        <v>452</v>
      </c>
      <c r="BZ1812">
        <v>5.09</v>
      </c>
      <c r="CA1812">
        <v>203.73228929999999</v>
      </c>
    </row>
    <row r="1813" spans="40:79" x14ac:dyDescent="0.25">
      <c r="AN1813" t="str">
        <v>Oman</v>
      </c>
      <c r="AO1813" s="7">
        <v>74.900000000000006</v>
      </c>
      <c r="AP1813" s="7">
        <v>68.854302867322275</v>
      </c>
      <c r="AQ1813" s="7">
        <v>6.0456971326777307</v>
      </c>
      <c r="AR1813" s="7">
        <v>8.77215974682923E-4</v>
      </c>
      <c r="AS1813" s="7">
        <v>0.98647631188415341</v>
      </c>
      <c r="AT1813" s="7">
        <v>1.70879902246376E-4</v>
      </c>
      <c r="AU1813" s="7">
        <v>0.39992210026337816</v>
      </c>
      <c r="AV1813" s="7">
        <v>0.49026864904589545</v>
      </c>
      <c r="AW1813" s="7">
        <v>0.99321513877112921</v>
      </c>
      <c r="AX1813" s="7">
        <v>6.0510051710766879</v>
      </c>
      <c r="AY1813" s="7" t="e">
        <v>#N/A</v>
      </c>
      <c r="AZ1813" s="7">
        <v>68.854302867322275</v>
      </c>
      <c r="BA1813" s="7">
        <v>6.0456971326777307</v>
      </c>
      <c r="BU1813" t="b">
        <v>1</v>
      </c>
      <c r="BW1813">
        <v>1</v>
      </c>
      <c r="BX1813">
        <v>1</v>
      </c>
      <c r="BY1813">
        <v>426</v>
      </c>
      <c r="BZ1813">
        <v>5.09</v>
      </c>
      <c r="CA1813">
        <v>205.80788329999999</v>
      </c>
    </row>
    <row r="1814" spans="40:79" x14ac:dyDescent="0.25">
      <c r="AN1814" t="str">
        <v>Oman</v>
      </c>
      <c r="AO1814" s="7">
        <v>74.7</v>
      </c>
      <c r="AP1814" s="7">
        <v>68.76333605107736</v>
      </c>
      <c r="AQ1814" s="7">
        <v>5.9366639489226429</v>
      </c>
      <c r="AR1814" s="7">
        <v>8.6833854136861028E-4</v>
      </c>
      <c r="AS1814" s="7">
        <v>0.96868106543423382</v>
      </c>
      <c r="AT1814" s="7">
        <v>1.6310150684342611E-4</v>
      </c>
      <c r="AU1814" s="7">
        <v>0.39992210026337816</v>
      </c>
      <c r="AV1814" s="7">
        <v>0.49033330587874158</v>
      </c>
      <c r="AW1814" s="7">
        <v>0.98421596483405704</v>
      </c>
      <c r="AX1814" s="7">
        <v>5.9418234632417839</v>
      </c>
      <c r="AY1814" s="7" t="e">
        <v>#N/A</v>
      </c>
      <c r="AZ1814" s="7">
        <v>68.76333605107736</v>
      </c>
      <c r="BA1814" s="7">
        <v>5.9366639489226429</v>
      </c>
      <c r="BU1814" t="b">
        <v>1</v>
      </c>
      <c r="BW1814">
        <v>1</v>
      </c>
      <c r="BX1814">
        <v>1</v>
      </c>
      <c r="BY1814">
        <v>41</v>
      </c>
      <c r="BZ1814">
        <v>5.73</v>
      </c>
      <c r="CA1814">
        <v>35.809785120000001</v>
      </c>
    </row>
    <row r="1815" spans="40:79" x14ac:dyDescent="0.25">
      <c r="AN1815" t="str">
        <v>Oman</v>
      </c>
      <c r="AO1815" s="7">
        <v>74.3</v>
      </c>
      <c r="AP1815" s="7">
        <v>69.122322561555151</v>
      </c>
      <c r="AQ1815" s="7">
        <v>5.1776774384448458</v>
      </c>
      <c r="AR1815" s="7">
        <v>8.7166332684611902E-4</v>
      </c>
      <c r="AS1815" s="7">
        <v>0.84483920358768616</v>
      </c>
      <c r="AT1815" s="7">
        <v>1.245390678424463E-4</v>
      </c>
      <c r="AU1815" s="7">
        <v>0.39992210026337816</v>
      </c>
      <c r="AV1815" s="7">
        <v>0.492391334065718</v>
      </c>
      <c r="AW1815" s="7">
        <v>0.91915134966320222</v>
      </c>
      <c r="AX1815" s="7">
        <v>5.1821945674018313</v>
      </c>
      <c r="AY1815" s="7" t="e">
        <v>#N/A</v>
      </c>
      <c r="AZ1815" s="7">
        <v>69.122322561555151</v>
      </c>
      <c r="BA1815" s="7">
        <v>5.1776774384448458</v>
      </c>
      <c r="BU1815" t="b">
        <v>0</v>
      </c>
      <c r="BW1815">
        <v>1</v>
      </c>
      <c r="BX1815">
        <v>1</v>
      </c>
      <c r="BY1815">
        <v>0</v>
      </c>
      <c r="BZ1815">
        <v>0.01</v>
      </c>
      <c r="CA1815">
        <v>15.60659587</v>
      </c>
    </row>
    <row r="1816" spans="40:79" x14ac:dyDescent="0.25">
      <c r="AN1816" t="str">
        <v>Oman</v>
      </c>
      <c r="AO1816" s="7">
        <v>74</v>
      </c>
      <c r="AP1816" s="7">
        <v>68.459378016898086</v>
      </c>
      <c r="AQ1816" s="7">
        <v>5.5406219831019143</v>
      </c>
      <c r="AR1816" s="7">
        <v>8.3841275279724443E-4</v>
      </c>
      <c r="AS1816" s="7">
        <v>0.90404565201308518</v>
      </c>
      <c r="AT1816" s="7">
        <v>1.3716170203079091E-4</v>
      </c>
      <c r="AU1816" s="7">
        <v>0.39992210026337816</v>
      </c>
      <c r="AV1816" s="7">
        <v>0.49243795413586033</v>
      </c>
      <c r="AW1816" s="7">
        <v>0.9508131530501065</v>
      </c>
      <c r="AX1816" s="7">
        <v>5.5452712092014282</v>
      </c>
      <c r="AY1816" s="7" t="e">
        <v>#N/A</v>
      </c>
      <c r="AZ1816" s="7">
        <v>68.459378016898086</v>
      </c>
      <c r="BA1816" s="7">
        <v>5.5406219831019143</v>
      </c>
      <c r="BU1816" t="b">
        <v>0</v>
      </c>
      <c r="BW1816">
        <v>1</v>
      </c>
      <c r="BX1816">
        <v>1</v>
      </c>
      <c r="BY1816">
        <v>165</v>
      </c>
      <c r="BZ1816">
        <v>0</v>
      </c>
      <c r="CA1816">
        <v>0</v>
      </c>
    </row>
    <row r="1817" spans="40:79" x14ac:dyDescent="0.25">
      <c r="AN1817" t="str">
        <v>Oman</v>
      </c>
      <c r="AO1817" s="7">
        <v>73.599999999999994</v>
      </c>
      <c r="AP1817" s="7">
        <v>68.215845332113631</v>
      </c>
      <c r="AQ1817" s="7">
        <v>5.3841546678863637</v>
      </c>
      <c r="AR1817" s="7">
        <v>8.3281286827132013E-4</v>
      </c>
      <c r="AS1817" s="7">
        <v>0.87851291641182583</v>
      </c>
      <c r="AT1817" s="7">
        <v>1.2865763436412228E-4</v>
      </c>
      <c r="AU1817" s="7">
        <v>0.39992210026337816</v>
      </c>
      <c r="AV1817" s="7">
        <v>0.49263192267008676</v>
      </c>
      <c r="AW1817" s="7">
        <v>0.93729019861077489</v>
      </c>
      <c r="AX1817" s="7">
        <v>5.3886423986184457</v>
      </c>
      <c r="AY1817" s="7" t="e">
        <v>#N/A</v>
      </c>
      <c r="AZ1817" s="7">
        <v>68.215845332113631</v>
      </c>
      <c r="BA1817" s="7">
        <v>5.3841546678863637</v>
      </c>
      <c r="BU1817" t="b">
        <v>1</v>
      </c>
      <c r="BW1817">
        <v>1</v>
      </c>
      <c r="BX1817">
        <v>1</v>
      </c>
      <c r="BY1817">
        <v>158</v>
      </c>
      <c r="BZ1817">
        <v>0.01</v>
      </c>
      <c r="CA1817">
        <v>8.5234864029999997</v>
      </c>
    </row>
    <row r="1818" spans="40:79" x14ac:dyDescent="0.25">
      <c r="AN1818" t="str">
        <v>Oman</v>
      </c>
      <c r="AO1818" s="7">
        <v>73.3</v>
      </c>
      <c r="AP1818" s="7">
        <v>73.580552507738034</v>
      </c>
      <c r="AQ1818" s="7">
        <v>-0.28055250773803664</v>
      </c>
      <c r="AR1818" s="7">
        <v>1.5017679782509882E-3</v>
      </c>
      <c r="AS1818" s="7">
        <v>-4.5792063100444452E-2</v>
      </c>
      <c r="AT1818" s="7">
        <v>6.3076263135101197E-7</v>
      </c>
      <c r="AU1818" s="7">
        <v>0.42286346362698368</v>
      </c>
      <c r="AV1818" s="7">
        <v>0.4936454004254221</v>
      </c>
      <c r="AW1818" s="7">
        <v>0.21399080143885729</v>
      </c>
      <c r="AX1818" s="7">
        <v>-0.28097446619407307</v>
      </c>
      <c r="AY1818" s="7" t="e">
        <v>#N/A</v>
      </c>
      <c r="AZ1818" s="7">
        <v>73.580552507738034</v>
      </c>
      <c r="BA1818" s="7">
        <v>-0.28055250773803664</v>
      </c>
      <c r="BU1818" t="b">
        <v>1</v>
      </c>
      <c r="BW1818">
        <v>1</v>
      </c>
      <c r="BX1818">
        <v>1</v>
      </c>
      <c r="BY1818">
        <v>162</v>
      </c>
      <c r="BZ1818">
        <v>0.27</v>
      </c>
      <c r="CA1818">
        <v>80.15505125</v>
      </c>
    </row>
    <row r="1819" spans="40:79" x14ac:dyDescent="0.25">
      <c r="AN1819" t="str">
        <v>Oman</v>
      </c>
      <c r="AO1819" s="7">
        <v>72.900000000000006</v>
      </c>
      <c r="AP1819" s="7">
        <v>68.206040428357014</v>
      </c>
      <c r="AQ1819" s="7">
        <v>4.693959571642992</v>
      </c>
      <c r="AR1819" s="7">
        <v>8.1688460918449E-4</v>
      </c>
      <c r="AS1819" s="7">
        <v>0.76589019047024021</v>
      </c>
      <c r="AT1819" s="7">
        <v>9.5913256577050596E-5</v>
      </c>
      <c r="AU1819" s="7">
        <v>0.42286346362698368</v>
      </c>
      <c r="AV1819" s="7">
        <v>0.49432991789898212</v>
      </c>
      <c r="AW1819" s="7">
        <v>0.87515152429178811</v>
      </c>
      <c r="AX1819" s="7">
        <v>4.6977971298154095</v>
      </c>
      <c r="AY1819" s="7" t="e">
        <v>#N/A</v>
      </c>
      <c r="AZ1819" s="7">
        <v>68.206040428357014</v>
      </c>
      <c r="BA1819" s="7">
        <v>4.693959571642992</v>
      </c>
      <c r="BU1819" t="b">
        <v>1</v>
      </c>
      <c r="BW1819">
        <v>1</v>
      </c>
      <c r="BX1819">
        <v>1</v>
      </c>
      <c r="BY1819">
        <v>167</v>
      </c>
      <c r="BZ1819">
        <v>0.26</v>
      </c>
      <c r="CA1819">
        <v>80.587883759999997</v>
      </c>
    </row>
    <row r="1820" spans="40:79" x14ac:dyDescent="0.25">
      <c r="AN1820" t="str">
        <v>Oman</v>
      </c>
      <c r="AO1820" s="7">
        <v>72.599999999999994</v>
      </c>
      <c r="AP1820" s="7">
        <v>67.658379108629745</v>
      </c>
      <c r="AQ1820" s="7">
        <v>4.9416208913702491</v>
      </c>
      <c r="AR1820" s="7">
        <v>8.4007471208949231E-4</v>
      </c>
      <c r="AS1820" s="7">
        <v>0.8063092212112416</v>
      </c>
      <c r="AT1820" s="7">
        <v>1.0932416116082737E-4</v>
      </c>
      <c r="AU1820" s="7">
        <v>0.42286346362698368</v>
      </c>
      <c r="AV1820" s="7">
        <v>0.49462064926388677</v>
      </c>
      <c r="AW1820" s="7">
        <v>0.89794722629519919</v>
      </c>
      <c r="AX1820" s="7">
        <v>4.9457757124779684</v>
      </c>
      <c r="AY1820" s="7" t="e">
        <v>#N/A</v>
      </c>
      <c r="AZ1820" s="7">
        <v>67.658379108629745</v>
      </c>
      <c r="BA1820" s="7">
        <v>4.9416208913702491</v>
      </c>
      <c r="BU1820" t="b">
        <v>1</v>
      </c>
      <c r="BW1820">
        <v>1</v>
      </c>
      <c r="BX1820">
        <v>1</v>
      </c>
      <c r="BY1820">
        <v>172</v>
      </c>
      <c r="BZ1820">
        <v>0.27</v>
      </c>
      <c r="CA1820">
        <v>112.12290280000001</v>
      </c>
    </row>
    <row r="1821" spans="40:79" x14ac:dyDescent="0.25">
      <c r="AN1821" t="str">
        <v>Pakistan</v>
      </c>
      <c r="AO1821" s="7">
        <v>66.2</v>
      </c>
      <c r="AP1821" s="7">
        <v>66.454040635605068</v>
      </c>
      <c r="AQ1821" s="7">
        <v>-0.25404063560506529</v>
      </c>
      <c r="AR1821" s="7">
        <v>8.7997804518454221E-4</v>
      </c>
      <c r="AS1821" s="7">
        <v>-4.1451864057968954E-2</v>
      </c>
      <c r="AT1821" s="7">
        <v>3.0267203790797223E-7</v>
      </c>
      <c r="AU1821" s="7">
        <v>0.42286346362698368</v>
      </c>
      <c r="AV1821" s="7">
        <v>0.49499380432585083</v>
      </c>
      <c r="AW1821" s="7">
        <v>0.2035973085725078</v>
      </c>
      <c r="AX1821" s="7">
        <v>-0.25426438267949564</v>
      </c>
      <c r="AY1821" s="7" t="e">
        <v>#N/A</v>
      </c>
      <c r="AZ1821" s="7">
        <v>66.454040635605068</v>
      </c>
      <c r="BA1821" s="7">
        <v>-0.25404063560506529</v>
      </c>
      <c r="BU1821" t="b">
        <v>1</v>
      </c>
      <c r="BW1821">
        <v>1</v>
      </c>
      <c r="BX1821">
        <v>1</v>
      </c>
      <c r="BY1821">
        <v>178</v>
      </c>
      <c r="BZ1821">
        <v>0.24</v>
      </c>
      <c r="CA1821">
        <v>84.623025240000004</v>
      </c>
    </row>
    <row r="1822" spans="40:79" x14ac:dyDescent="0.25">
      <c r="AN1822" t="str">
        <v>Pakistan</v>
      </c>
      <c r="AO1822" s="7">
        <v>66</v>
      </c>
      <c r="AP1822" s="7">
        <v>66.419749913910408</v>
      </c>
      <c r="AQ1822" s="7">
        <v>-0.41974991391040817</v>
      </c>
      <c r="AR1822" s="7">
        <v>8.7170001902467733E-4</v>
      </c>
      <c r="AS1822" s="7">
        <v>-6.8490398195251462E-2</v>
      </c>
      <c r="AT1822" s="7">
        <v>8.1853107740400428E-7</v>
      </c>
      <c r="AU1822" s="7">
        <v>0.42286346362698368</v>
      </c>
      <c r="AV1822" s="7">
        <v>0.49517510975087198</v>
      </c>
      <c r="AW1822" s="7">
        <v>0.26170670261812451</v>
      </c>
      <c r="AX1822" s="7">
        <v>-0.4201161291481792</v>
      </c>
      <c r="AY1822" s="7" t="e">
        <v>#N/A</v>
      </c>
      <c r="AZ1822" s="7">
        <v>66.419749913910408</v>
      </c>
      <c r="BA1822" s="7">
        <v>-0.41974991391040817</v>
      </c>
      <c r="BU1822" t="b">
        <v>1</v>
      </c>
      <c r="BW1822">
        <v>1</v>
      </c>
      <c r="BX1822">
        <v>1</v>
      </c>
      <c r="BY1822">
        <v>183</v>
      </c>
      <c r="BZ1822">
        <v>0.22</v>
      </c>
      <c r="CA1822">
        <v>6.1935702900000003</v>
      </c>
    </row>
    <row r="1823" spans="40:79" x14ac:dyDescent="0.25">
      <c r="AN1823" t="str">
        <v>Pakistan</v>
      </c>
      <c r="AO1823" s="7">
        <v>65.7</v>
      </c>
      <c r="AP1823" s="7">
        <v>66.330746278920756</v>
      </c>
      <c r="AQ1823" s="7">
        <v>-0.63074627892075341</v>
      </c>
      <c r="AR1823" s="7">
        <v>8.6950496334618841E-4</v>
      </c>
      <c r="AS1823" s="7">
        <v>-0.10291846386921592</v>
      </c>
      <c r="AT1823" s="7">
        <v>1.8435988876285663E-6</v>
      </c>
      <c r="AU1823" s="7">
        <v>0.42286346362698368</v>
      </c>
      <c r="AV1823" s="7">
        <v>0.49616324441536697</v>
      </c>
      <c r="AW1823" s="7">
        <v>0.32080907697447703</v>
      </c>
      <c r="AX1823" s="7">
        <v>-0.63129519322459882</v>
      </c>
      <c r="AY1823" s="7" t="e">
        <v>#N/A</v>
      </c>
      <c r="AZ1823" s="7">
        <v>66.330746278920756</v>
      </c>
      <c r="BA1823" s="7">
        <v>-0.63074627892075341</v>
      </c>
      <c r="BU1823" t="b">
        <v>1</v>
      </c>
      <c r="BW1823">
        <v>1</v>
      </c>
      <c r="BX1823">
        <v>1</v>
      </c>
      <c r="BY1823">
        <v>189</v>
      </c>
      <c r="BZ1823">
        <v>0.21</v>
      </c>
      <c r="CA1823">
        <v>70.271131789999998</v>
      </c>
    </row>
    <row r="1824" spans="40:79" x14ac:dyDescent="0.25">
      <c r="AN1824" t="str">
        <v>Pakistan</v>
      </c>
      <c r="AO1824" s="7">
        <v>65.5</v>
      </c>
      <c r="AP1824" s="7">
        <v>66.240977512174481</v>
      </c>
      <c r="AQ1824" s="7">
        <v>-0.74097751217448149</v>
      </c>
      <c r="AR1824" s="7">
        <v>8.6756260073484522E-4</v>
      </c>
      <c r="AS1824" s="7">
        <v>-0.12090470564206129</v>
      </c>
      <c r="AT1824" s="7">
        <v>2.5385993640712104E-6</v>
      </c>
      <c r="AU1824" s="7">
        <v>0.42286346362698368</v>
      </c>
      <c r="AV1824" s="7">
        <v>0.49644192909486018</v>
      </c>
      <c r="AW1824" s="7">
        <v>0.34771353963005425</v>
      </c>
      <c r="AX1824" s="7">
        <v>-0.74162091474403613</v>
      </c>
      <c r="AY1824" s="7" t="e">
        <v>#N/A</v>
      </c>
      <c r="AZ1824" s="7">
        <v>66.240977512174481</v>
      </c>
      <c r="BA1824" s="7">
        <v>-0.74097751217448149</v>
      </c>
      <c r="BU1824" t="b">
        <v>1</v>
      </c>
      <c r="BW1824">
        <v>1</v>
      </c>
      <c r="BX1824">
        <v>1</v>
      </c>
      <c r="BY1824">
        <v>194</v>
      </c>
      <c r="BZ1824">
        <v>0.2</v>
      </c>
      <c r="CA1824">
        <v>52.229065050000003</v>
      </c>
    </row>
    <row r="1825" spans="40:79" x14ac:dyDescent="0.25">
      <c r="AN1825" t="str">
        <v>Pakistan</v>
      </c>
      <c r="AO1825" s="7">
        <v>65.099999999999994</v>
      </c>
      <c r="AP1825" s="7">
        <v>65.984370416148053</v>
      </c>
      <c r="AQ1825" s="7">
        <v>-0.88437041614805878</v>
      </c>
      <c r="AR1825" s="7">
        <v>8.6571849497152733E-4</v>
      </c>
      <c r="AS1825" s="7">
        <v>-0.14430187746668735</v>
      </c>
      <c r="AT1825" s="7">
        <v>3.6085007029225727E-6</v>
      </c>
      <c r="AU1825" s="7">
        <v>0.42286346362698368</v>
      </c>
      <c r="AV1825" s="7">
        <v>0.49723333685825788</v>
      </c>
      <c r="AW1825" s="7">
        <v>0.37987086946314713</v>
      </c>
      <c r="AX1825" s="7">
        <v>-0.8851366953558063</v>
      </c>
      <c r="AY1825" s="7" t="e">
        <v>#N/A</v>
      </c>
      <c r="AZ1825" s="7">
        <v>65.984370416148053</v>
      </c>
      <c r="BA1825" s="7">
        <v>-0.88437041614805878</v>
      </c>
      <c r="BU1825" t="b">
        <v>1</v>
      </c>
      <c r="BW1825">
        <v>1</v>
      </c>
      <c r="BX1825">
        <v>1</v>
      </c>
      <c r="BY1825">
        <v>21</v>
      </c>
      <c r="BZ1825">
        <v>0.2</v>
      </c>
      <c r="CA1825">
        <v>45.879899270000003</v>
      </c>
    </row>
    <row r="1826" spans="40:79" x14ac:dyDescent="0.25">
      <c r="AN1826" t="str">
        <v>Pakistan</v>
      </c>
      <c r="AO1826" s="7">
        <v>64.8</v>
      </c>
      <c r="AP1826" s="7">
        <v>65.847587228620355</v>
      </c>
      <c r="AQ1826" s="7">
        <v>-1.0475872286203582</v>
      </c>
      <c r="AR1826" s="7">
        <v>8.6619212012260707E-4</v>
      </c>
      <c r="AS1826" s="7">
        <v>-0.17093384962850025</v>
      </c>
      <c r="AT1826" s="7">
        <v>5.0661345139168943E-6</v>
      </c>
      <c r="AU1826" s="7">
        <v>0.42286346362698368</v>
      </c>
      <c r="AV1826" s="7">
        <v>0.49937810740618821</v>
      </c>
      <c r="AW1826" s="7">
        <v>0.41344147062008696</v>
      </c>
      <c r="AX1826" s="7">
        <v>-1.0484954270972946</v>
      </c>
      <c r="AY1826" s="7" t="e">
        <v>#N/A</v>
      </c>
      <c r="AZ1826" s="7">
        <v>65.847587228620355</v>
      </c>
      <c r="BA1826" s="7">
        <v>-1.0475872286203582</v>
      </c>
      <c r="BU1826" t="b">
        <v>1</v>
      </c>
      <c r="BW1826">
        <v>1</v>
      </c>
      <c r="BX1826">
        <v>1</v>
      </c>
      <c r="BY1826">
        <v>28</v>
      </c>
      <c r="BZ1826">
        <v>0.2</v>
      </c>
      <c r="CA1826">
        <v>4.2597525320000003</v>
      </c>
    </row>
    <row r="1827" spans="40:79" x14ac:dyDescent="0.25">
      <c r="AN1827" t="str">
        <v>Pakistan</v>
      </c>
      <c r="AO1827" s="7">
        <v>64.599999999999994</v>
      </c>
      <c r="AP1827" s="7">
        <v>65.761803227779467</v>
      </c>
      <c r="AQ1827" s="7">
        <v>-1.1618032277794725</v>
      </c>
      <c r="AR1827" s="7">
        <v>8.6498244757292841E-4</v>
      </c>
      <c r="AS1827" s="7">
        <v>-0.18957025495369548</v>
      </c>
      <c r="AT1827" s="7">
        <v>6.222336566449481E-6</v>
      </c>
      <c r="AU1827" s="7">
        <v>0.42286346362698368</v>
      </c>
      <c r="AV1827" s="7">
        <v>0.50037373574434663</v>
      </c>
      <c r="AW1827" s="7">
        <v>0.43539666392118287</v>
      </c>
      <c r="AX1827" s="7">
        <v>-1.1628090371865181</v>
      </c>
      <c r="AY1827" s="7" t="e">
        <v>#N/A</v>
      </c>
      <c r="AZ1827" s="7">
        <v>65.761803227779467</v>
      </c>
      <c r="BA1827" s="7">
        <v>-1.1618032277794725</v>
      </c>
      <c r="BU1827" t="b">
        <v>1</v>
      </c>
      <c r="BW1827">
        <v>1</v>
      </c>
      <c r="BX1827">
        <v>1</v>
      </c>
      <c r="BY1827">
        <v>218</v>
      </c>
      <c r="BZ1827">
        <v>0.21</v>
      </c>
      <c r="CA1827">
        <v>31.931873159999999</v>
      </c>
    </row>
    <row r="1828" spans="40:79" x14ac:dyDescent="0.25">
      <c r="AN1828" t="str">
        <v>Pakistan</v>
      </c>
      <c r="AO1828" s="7">
        <v>64.400000000000006</v>
      </c>
      <c r="AP1828" s="7">
        <v>65.716526215944398</v>
      </c>
      <c r="AQ1828" s="7">
        <v>-1.3165262159443927</v>
      </c>
      <c r="AR1828" s="7">
        <v>8.6462567212082172E-4</v>
      </c>
      <c r="AS1828" s="7">
        <v>-0.21481620973570595</v>
      </c>
      <c r="AT1828" s="7">
        <v>7.9867094528514969E-6</v>
      </c>
      <c r="AU1828" s="7">
        <v>0.42286346362698368</v>
      </c>
      <c r="AV1828" s="7">
        <v>0.5029203906906623</v>
      </c>
      <c r="AW1828" s="7">
        <v>0.4634826962635239</v>
      </c>
      <c r="AX1828" s="7">
        <v>-1.3176655033658708</v>
      </c>
      <c r="AY1828" s="7" t="e">
        <v>#N/A</v>
      </c>
      <c r="AZ1828" s="7">
        <v>65.716526215944398</v>
      </c>
      <c r="BA1828" s="7">
        <v>-1.3165262159443927</v>
      </c>
      <c r="BU1828" t="b">
        <v>1</v>
      </c>
      <c r="BW1828">
        <v>1</v>
      </c>
      <c r="BX1828">
        <v>1</v>
      </c>
      <c r="BY1828">
        <v>22</v>
      </c>
      <c r="BZ1828">
        <v>0.2</v>
      </c>
      <c r="CA1828">
        <v>2.7909653200000002</v>
      </c>
    </row>
    <row r="1829" spans="40:79" x14ac:dyDescent="0.25">
      <c r="AN1829" t="str">
        <v>Pakistan</v>
      </c>
      <c r="AO1829" s="7">
        <v>64.2</v>
      </c>
      <c r="AP1829" s="7">
        <v>65.694426073757185</v>
      </c>
      <c r="AQ1829" s="7">
        <v>-1.4944260737571824</v>
      </c>
      <c r="AR1829" s="7">
        <v>8.6287306503236264E-4</v>
      </c>
      <c r="AS1829" s="7">
        <v>-0.24384373014883159</v>
      </c>
      <c r="AT1829" s="7">
        <v>1.027010768753402E-5</v>
      </c>
      <c r="AU1829" s="7">
        <v>0.42286346362698368</v>
      </c>
      <c r="AV1829" s="7">
        <v>0.50292731613776187</v>
      </c>
      <c r="AW1829" s="7">
        <v>0.49380535654125057</v>
      </c>
      <c r="AX1829" s="7">
        <v>-1.495716687399659</v>
      </c>
      <c r="AY1829" s="7" t="e">
        <v>#N/A</v>
      </c>
      <c r="AZ1829" s="7">
        <v>65.694426073757185</v>
      </c>
      <c r="BA1829" s="7">
        <v>-1.4944260737571824</v>
      </c>
      <c r="BU1829" t="b">
        <v>1</v>
      </c>
      <c r="BW1829">
        <v>1</v>
      </c>
      <c r="BX1829">
        <v>1</v>
      </c>
      <c r="BY1829">
        <v>238</v>
      </c>
      <c r="BZ1829">
        <v>0.19</v>
      </c>
      <c r="CA1829">
        <v>23.183945940000001</v>
      </c>
    </row>
    <row r="1830" spans="40:79" x14ac:dyDescent="0.25">
      <c r="AN1830" t="str">
        <v>Pakistan</v>
      </c>
      <c r="AO1830" s="7">
        <v>62.9</v>
      </c>
      <c r="AP1830" s="7">
        <v>73.54058269544187</v>
      </c>
      <c r="AQ1830" s="7">
        <v>-10.640582695441871</v>
      </c>
      <c r="AR1830" s="7">
        <v>1.7414874922631663E-3</v>
      </c>
      <c r="AS1830" s="7">
        <v>-1.7369751519617789</v>
      </c>
      <c r="AT1830" s="7">
        <v>1.0526755708978202E-3</v>
      </c>
      <c r="AU1830" s="7">
        <v>0.43492103716321728</v>
      </c>
      <c r="AV1830" s="7">
        <v>0.5034487144786971</v>
      </c>
      <c r="AW1830" s="7">
        <v>1.3179435314010153</v>
      </c>
      <c r="AX1830" s="7">
        <v>-10.659145463945547</v>
      </c>
      <c r="AY1830" s="7" t="e">
        <v>#N/A</v>
      </c>
      <c r="AZ1830" s="7">
        <v>73.54058269544187</v>
      </c>
      <c r="BA1830" s="7">
        <v>-10.640582695441871</v>
      </c>
      <c r="BU1830" t="b">
        <v>1</v>
      </c>
      <c r="BW1830">
        <v>1</v>
      </c>
      <c r="BX1830">
        <v>1</v>
      </c>
      <c r="BY1830">
        <v>23</v>
      </c>
      <c r="BZ1830">
        <v>0.09</v>
      </c>
      <c r="CA1830">
        <v>21.92813881</v>
      </c>
    </row>
    <row r="1831" spans="40:79" x14ac:dyDescent="0.25">
      <c r="AN1831" t="str">
        <v>Pakistan</v>
      </c>
      <c r="AO1831" s="7">
        <v>63.7</v>
      </c>
      <c r="AP1831" s="7">
        <v>65.502559493655795</v>
      </c>
      <c r="AQ1831" s="7">
        <v>-1.8025594936557923</v>
      </c>
      <c r="AR1831" s="7">
        <v>8.6713786649867688E-4</v>
      </c>
      <c r="AS1831" s="7">
        <v>-0.29412212257315484</v>
      </c>
      <c r="AT1831" s="7">
        <v>1.5015862635156797E-5</v>
      </c>
      <c r="AU1831" s="7">
        <v>0.43492103716321728</v>
      </c>
      <c r="AV1831" s="7">
        <v>0.50550309301394736</v>
      </c>
      <c r="AW1831" s="7">
        <v>0.54233027075127826</v>
      </c>
      <c r="AX1831" s="7">
        <v>-1.8041239178207906</v>
      </c>
      <c r="AY1831" s="7" t="e">
        <v>#N/A</v>
      </c>
      <c r="AZ1831" s="7">
        <v>65.502559493655795</v>
      </c>
      <c r="BA1831" s="7">
        <v>-1.8025594936557923</v>
      </c>
      <c r="BU1831" t="b">
        <v>1</v>
      </c>
      <c r="BW1831">
        <v>1</v>
      </c>
      <c r="BX1831">
        <v>1</v>
      </c>
      <c r="BY1831">
        <v>238</v>
      </c>
      <c r="BZ1831">
        <v>0.08</v>
      </c>
      <c r="CA1831">
        <v>17.912336799999999</v>
      </c>
    </row>
    <row r="1832" spans="40:79" x14ac:dyDescent="0.25">
      <c r="AN1832" t="str">
        <v>Pakistan</v>
      </c>
      <c r="AO1832" s="7">
        <v>63.5</v>
      </c>
      <c r="AP1832" s="7">
        <v>65.410980600432197</v>
      </c>
      <c r="AQ1832" s="7">
        <v>-1.9109806004321968</v>
      </c>
      <c r="AR1832" s="7">
        <v>8.671584428469769E-4</v>
      </c>
      <c r="AS1832" s="7">
        <v>-0.31181310695211661</v>
      </c>
      <c r="AT1832" s="7">
        <v>1.687694951678882E-5</v>
      </c>
      <c r="AU1832" s="7">
        <v>0.43492103716321728</v>
      </c>
      <c r="AV1832" s="7">
        <v>0.50677499621259348</v>
      </c>
      <c r="AW1832" s="7">
        <v>0.55840228057567654</v>
      </c>
      <c r="AX1832" s="7">
        <v>-1.9126391616293235</v>
      </c>
      <c r="AY1832" s="7" t="e">
        <v>#N/A</v>
      </c>
      <c r="AZ1832" s="7">
        <v>65.410980600432197</v>
      </c>
      <c r="BA1832" s="7">
        <v>-1.9109806004321968</v>
      </c>
      <c r="BU1832" t="b">
        <v>0</v>
      </c>
      <c r="BW1832">
        <v>1</v>
      </c>
      <c r="BX1832">
        <v>0</v>
      </c>
      <c r="BY1832">
        <v>57</v>
      </c>
      <c r="BZ1832">
        <v>0</v>
      </c>
      <c r="CA1832">
        <v>0</v>
      </c>
    </row>
    <row r="1833" spans="40:79" x14ac:dyDescent="0.25">
      <c r="AN1833" t="str">
        <v>Pakistan</v>
      </c>
      <c r="AO1833" s="7">
        <v>63.2</v>
      </c>
      <c r="AP1833" s="7">
        <v>65.321175813215063</v>
      </c>
      <c r="AQ1833" s="7">
        <v>-2.1211758132150607</v>
      </c>
      <c r="AR1833" s="7">
        <v>8.6728536190533673E-4</v>
      </c>
      <c r="AS1833" s="7">
        <v>-0.3461105060773037</v>
      </c>
      <c r="AT1833" s="7">
        <v>2.0796890131712837E-5</v>
      </c>
      <c r="AU1833" s="7">
        <v>0.43492103716321728</v>
      </c>
      <c r="AV1833" s="7">
        <v>0.50700689144313771</v>
      </c>
      <c r="AW1833" s="7">
        <v>0.5883115722789275</v>
      </c>
      <c r="AX1833" s="7">
        <v>-2.1230170748471506</v>
      </c>
      <c r="AY1833" s="7" t="e">
        <v>#N/A</v>
      </c>
      <c r="AZ1833" s="7">
        <v>65.321175813215063</v>
      </c>
      <c r="BA1833" s="7">
        <v>-2.1211758132150607</v>
      </c>
      <c r="BU1833" t="b">
        <v>1</v>
      </c>
      <c r="BW1833">
        <v>1</v>
      </c>
      <c r="BX1833">
        <v>0</v>
      </c>
      <c r="BY1833">
        <v>58</v>
      </c>
      <c r="BZ1833">
        <v>0.01</v>
      </c>
      <c r="CA1833">
        <v>1491.7036049999999</v>
      </c>
    </row>
    <row r="1834" spans="40:79" x14ac:dyDescent="0.25">
      <c r="AN1834" t="str">
        <v>Pakistan</v>
      </c>
      <c r="AO1834" s="7">
        <v>63</v>
      </c>
      <c r="AP1834" s="7">
        <v>65.219909756302684</v>
      </c>
      <c r="AQ1834" s="7">
        <v>-2.2199097563026839</v>
      </c>
      <c r="AR1834" s="7">
        <v>8.6829591010689701E-4</v>
      </c>
      <c r="AS1834" s="7">
        <v>-0.36222102523029587</v>
      </c>
      <c r="AT1834" s="7">
        <v>2.2804592803043277E-5</v>
      </c>
      <c r="AU1834" s="7">
        <v>0.43492103716321728</v>
      </c>
      <c r="AV1834" s="7">
        <v>0.50716102056849222</v>
      </c>
      <c r="AW1834" s="7">
        <v>0.60184800841266883</v>
      </c>
      <c r="AX1834" s="7">
        <v>-2.2218389699932453</v>
      </c>
      <c r="AY1834" s="7" t="e">
        <v>#N/A</v>
      </c>
      <c r="AZ1834" s="7">
        <v>65.219909756302684</v>
      </c>
      <c r="BA1834" s="7">
        <v>-2.2199097563026839</v>
      </c>
      <c r="BU1834" t="b">
        <v>1</v>
      </c>
      <c r="BW1834">
        <v>1</v>
      </c>
      <c r="BX1834">
        <v>0</v>
      </c>
      <c r="BY1834">
        <v>6</v>
      </c>
      <c r="BZ1834">
        <v>8.68</v>
      </c>
      <c r="CA1834">
        <v>1475.030397</v>
      </c>
    </row>
    <row r="1835" spans="40:79" x14ac:dyDescent="0.25">
      <c r="AN1835" t="str">
        <v>Pakistan</v>
      </c>
      <c r="AO1835" s="7">
        <v>62.8</v>
      </c>
      <c r="AP1835" s="7">
        <v>72.772062909877334</v>
      </c>
      <c r="AQ1835" s="7">
        <v>-9.9720629098773372</v>
      </c>
      <c r="AR1835" s="7">
        <v>1.591556828494657E-3</v>
      </c>
      <c r="AS1835" s="7">
        <v>-1.6277233469095123</v>
      </c>
      <c r="AT1835" s="7">
        <v>8.4470504181065299E-4</v>
      </c>
      <c r="AU1835" s="7">
        <v>0.43492103716321728</v>
      </c>
      <c r="AV1835" s="7">
        <v>0.5073430000272201</v>
      </c>
      <c r="AW1835" s="7">
        <v>1.2758226157697286</v>
      </c>
      <c r="AX1835" s="7">
        <v>-9.9879593147274193</v>
      </c>
      <c r="AY1835" s="7" t="e">
        <v>#N/A</v>
      </c>
      <c r="AZ1835" s="7">
        <v>72.772062909877334</v>
      </c>
      <c r="BA1835" s="7">
        <v>-9.9720629098773372</v>
      </c>
      <c r="BU1835" t="b">
        <v>1</v>
      </c>
      <c r="BW1835">
        <v>1</v>
      </c>
      <c r="BX1835">
        <v>0</v>
      </c>
      <c r="BY1835">
        <v>62</v>
      </c>
      <c r="BZ1835">
        <v>9.0500000000000007</v>
      </c>
      <c r="CA1835">
        <v>1162.6567680000001</v>
      </c>
    </row>
    <row r="1836" spans="40:79" x14ac:dyDescent="0.25">
      <c r="AN1836" t="str">
        <v>Panama</v>
      </c>
      <c r="AO1836" s="7">
        <v>77.599999999999994</v>
      </c>
      <c r="AP1836" s="7">
        <v>71.989720477758397</v>
      </c>
      <c r="AQ1836" s="7">
        <v>5.6102795222415978</v>
      </c>
      <c r="AR1836" s="7">
        <v>1.0790780014599002E-3</v>
      </c>
      <c r="AS1836" s="7">
        <v>0.9155217171540212</v>
      </c>
      <c r="AT1836" s="7">
        <v>1.8108773078608859E-4</v>
      </c>
      <c r="AU1836" s="7">
        <v>0.43492103716321728</v>
      </c>
      <c r="AV1836" s="7">
        <v>0.50740656591711575</v>
      </c>
      <c r="AW1836" s="7">
        <v>0.95682899054847892</v>
      </c>
      <c r="AX1836" s="7">
        <v>5.6163399911747938</v>
      </c>
      <c r="AY1836" s="7" t="e">
        <v>#N/A</v>
      </c>
      <c r="AZ1836" s="7">
        <v>71.989720477758397</v>
      </c>
      <c r="BA1836" s="7">
        <v>5.6102795222415978</v>
      </c>
      <c r="BU1836" t="b">
        <v>1</v>
      </c>
      <c r="BW1836">
        <v>1</v>
      </c>
      <c r="BX1836">
        <v>0</v>
      </c>
      <c r="BY1836">
        <v>63</v>
      </c>
      <c r="BZ1836">
        <v>8.9600000000000009</v>
      </c>
      <c r="CA1836">
        <v>1047.370244</v>
      </c>
    </row>
    <row r="1837" spans="40:79" x14ac:dyDescent="0.25">
      <c r="AN1837" t="str">
        <v>Panama</v>
      </c>
      <c r="AO1837" s="7">
        <v>77.5</v>
      </c>
      <c r="AP1837" s="7">
        <v>72.000450213955943</v>
      </c>
      <c r="AQ1837" s="7">
        <v>5.4995497860440565</v>
      </c>
      <c r="AR1837" s="7">
        <v>1.0756908668201018E-3</v>
      </c>
      <c r="AS1837" s="7">
        <v>0.89745060072384952</v>
      </c>
      <c r="AT1837" s="7">
        <v>1.7346265931394392E-4</v>
      </c>
      <c r="AU1837" s="7">
        <v>0.43492103716321728</v>
      </c>
      <c r="AV1837" s="7">
        <v>0.50858060879363642</v>
      </c>
      <c r="AW1837" s="7">
        <v>0.9473386937752778</v>
      </c>
      <c r="AX1837" s="7">
        <v>5.5054719719618301</v>
      </c>
      <c r="AY1837" s="7" t="e">
        <v>#N/A</v>
      </c>
      <c r="AZ1837" s="7">
        <v>72.000450213955943</v>
      </c>
      <c r="BA1837" s="7">
        <v>5.4995497860440565</v>
      </c>
      <c r="BU1837" t="b">
        <v>1</v>
      </c>
      <c r="BW1837">
        <v>1</v>
      </c>
      <c r="BX1837">
        <v>0</v>
      </c>
      <c r="BY1837">
        <v>64</v>
      </c>
      <c r="BZ1837">
        <v>9.33</v>
      </c>
      <c r="CA1837">
        <v>1035.621437</v>
      </c>
    </row>
    <row r="1838" spans="40:79" x14ac:dyDescent="0.25">
      <c r="AN1838" t="str">
        <v>Panama</v>
      </c>
      <c r="AO1838" s="7">
        <v>77.2</v>
      </c>
      <c r="AP1838" s="7">
        <v>75.81258241624154</v>
      </c>
      <c r="AQ1838" s="7">
        <v>1.387417583758463</v>
      </c>
      <c r="AR1838" s="7">
        <v>1.6420076999818132E-3</v>
      </c>
      <c r="AS1838" s="7">
        <v>0.22647160109088207</v>
      </c>
      <c r="AT1838" s="7">
        <v>1.6871216047585477E-5</v>
      </c>
      <c r="AU1838" s="7">
        <v>0.43492103716321728</v>
      </c>
      <c r="AV1838" s="7">
        <v>0.50933249090467025</v>
      </c>
      <c r="AW1838" s="7">
        <v>0.47589032464516662</v>
      </c>
      <c r="AX1838" s="7">
        <v>1.3896994810069372</v>
      </c>
      <c r="AY1838" s="7" t="e">
        <v>#N/A</v>
      </c>
      <c r="AZ1838" s="7">
        <v>75.81258241624154</v>
      </c>
      <c r="BA1838" s="7">
        <v>1.387417583758463</v>
      </c>
      <c r="BU1838" t="b">
        <v>1</v>
      </c>
      <c r="BW1838">
        <v>1</v>
      </c>
      <c r="BX1838">
        <v>0</v>
      </c>
      <c r="BY1838">
        <v>65</v>
      </c>
      <c r="BZ1838">
        <v>9.23</v>
      </c>
      <c r="CA1838">
        <v>96.858588499999996</v>
      </c>
    </row>
    <row r="1839" spans="40:79" x14ac:dyDescent="0.25">
      <c r="AN1839" t="str">
        <v>Panama</v>
      </c>
      <c r="AO1839" s="7">
        <v>77.3</v>
      </c>
      <c r="AP1839" s="7">
        <v>70.910176168337657</v>
      </c>
      <c r="AQ1839" s="7">
        <v>6.3898238316623406</v>
      </c>
      <c r="AR1839" s="7">
        <v>9.6855060133787195E-4</v>
      </c>
      <c r="AS1839" s="7">
        <v>1.0426751193439261</v>
      </c>
      <c r="AT1839" s="7">
        <v>2.1080027424933033E-4</v>
      </c>
      <c r="AU1839" s="7">
        <v>0.43492103716321728</v>
      </c>
      <c r="AV1839" s="7">
        <v>0.50979933707331826</v>
      </c>
      <c r="AW1839" s="7">
        <v>1.0211146455437441</v>
      </c>
      <c r="AX1839" s="7">
        <v>6.396018699419832</v>
      </c>
      <c r="AY1839" s="7" t="e">
        <v>#N/A</v>
      </c>
      <c r="AZ1839" s="7">
        <v>70.910176168337657</v>
      </c>
      <c r="BA1839" s="7">
        <v>6.3898238316623406</v>
      </c>
      <c r="BU1839" t="b">
        <v>1</v>
      </c>
      <c r="BW1839">
        <v>1</v>
      </c>
      <c r="BX1839">
        <v>0</v>
      </c>
      <c r="BY1839">
        <v>68</v>
      </c>
      <c r="BZ1839">
        <v>9.6199999999999992</v>
      </c>
      <c r="CA1839">
        <v>10873.40554</v>
      </c>
    </row>
    <row r="1840" spans="40:79" x14ac:dyDescent="0.25">
      <c r="AN1840" t="str">
        <v>Panama</v>
      </c>
      <c r="AO1840" s="7">
        <v>76.5</v>
      </c>
      <c r="AP1840" s="7">
        <v>71.539900523060481</v>
      </c>
      <c r="AQ1840" s="7">
        <v>4.9600994769395186</v>
      </c>
      <c r="AR1840" s="7">
        <v>9.8329596607095926E-4</v>
      </c>
      <c r="AS1840" s="7">
        <v>0.80938232689174361</v>
      </c>
      <c r="AT1840" s="7">
        <v>1.2895819259370287E-4</v>
      </c>
      <c r="AU1840" s="7">
        <v>0.43492103716321728</v>
      </c>
      <c r="AV1840" s="7">
        <v>0.51084665559441056</v>
      </c>
      <c r="AW1840" s="7">
        <v>0.89965678282984318</v>
      </c>
      <c r="AX1840" s="7">
        <v>4.9649815232429404</v>
      </c>
      <c r="AY1840" s="7" t="e">
        <v>#N/A</v>
      </c>
      <c r="AZ1840" s="7">
        <v>71.539900523060481</v>
      </c>
      <c r="BA1840" s="7">
        <v>4.9600994769395186</v>
      </c>
      <c r="BU1840" t="b">
        <v>1</v>
      </c>
      <c r="BW1840">
        <v>1</v>
      </c>
      <c r="BX1840">
        <v>0</v>
      </c>
      <c r="BY1840">
        <v>68</v>
      </c>
      <c r="BZ1840">
        <v>9.5299999999999994</v>
      </c>
      <c r="CA1840">
        <v>9689.7327839999998</v>
      </c>
    </row>
    <row r="1841" spans="40:79" x14ac:dyDescent="0.25">
      <c r="AN1841" t="str">
        <v>Panama</v>
      </c>
      <c r="AO1841" s="7">
        <v>76.8</v>
      </c>
      <c r="AP1841" s="7">
        <v>71.226367092993286</v>
      </c>
      <c r="AQ1841" s="7">
        <v>5.5736329070067114</v>
      </c>
      <c r="AR1841" s="7">
        <v>9.4085346712658574E-4</v>
      </c>
      <c r="AS1841" s="7">
        <v>0.90947856348706868</v>
      </c>
      <c r="AT1841" s="7">
        <v>1.5579220331521905E-4</v>
      </c>
      <c r="AU1841" s="7">
        <v>0.43492103716321728</v>
      </c>
      <c r="AV1841" s="7">
        <v>0.51092164551363151</v>
      </c>
      <c r="AW1841" s="7">
        <v>0.95366585525909897</v>
      </c>
      <c r="AX1841" s="7">
        <v>5.5788818173072148</v>
      </c>
      <c r="AY1841" s="7" t="e">
        <v>#N/A</v>
      </c>
      <c r="AZ1841" s="7">
        <v>71.226367092993286</v>
      </c>
      <c r="BA1841" s="7">
        <v>5.5736329070067114</v>
      </c>
      <c r="BU1841" t="b">
        <v>1</v>
      </c>
      <c r="BW1841">
        <v>1</v>
      </c>
      <c r="BX1841">
        <v>0</v>
      </c>
      <c r="BY1841">
        <v>71</v>
      </c>
      <c r="BZ1841">
        <v>9.7899999999999991</v>
      </c>
      <c r="CA1841">
        <v>8344.0103920000001</v>
      </c>
    </row>
    <row r="1842" spans="40:79" x14ac:dyDescent="0.25">
      <c r="AN1842" t="str">
        <v>Panama</v>
      </c>
      <c r="AO1842" s="7">
        <v>76.5</v>
      </c>
      <c r="AP1842" s="7">
        <v>71.094682262682639</v>
      </c>
      <c r="AQ1842" s="7">
        <v>5.4053177373173611</v>
      </c>
      <c r="AR1842" s="7">
        <v>8.989977602157711E-4</v>
      </c>
      <c r="AS1842" s="7">
        <v>0.88199522959891175</v>
      </c>
      <c r="AT1842" s="7">
        <v>1.3999472866423502E-4</v>
      </c>
      <c r="AU1842" s="7">
        <v>0.43492103716321728</v>
      </c>
      <c r="AV1842" s="7">
        <v>0.51102197149742534</v>
      </c>
      <c r="AW1842" s="7">
        <v>0.93914601079859339</v>
      </c>
      <c r="AX1842" s="7">
        <v>5.4101814783487576</v>
      </c>
      <c r="AY1842" s="7" t="e">
        <v>#N/A</v>
      </c>
      <c r="AZ1842" s="7">
        <v>71.094682262682639</v>
      </c>
      <c r="BA1842" s="7">
        <v>5.4053177373173611</v>
      </c>
      <c r="BU1842" t="b">
        <v>1</v>
      </c>
      <c r="BW1842">
        <v>1</v>
      </c>
      <c r="BX1842">
        <v>0</v>
      </c>
      <c r="BY1842">
        <v>72</v>
      </c>
      <c r="BZ1842">
        <v>9.69</v>
      </c>
      <c r="CA1842">
        <v>6577.5081360000004</v>
      </c>
    </row>
    <row r="1843" spans="40:79" x14ac:dyDescent="0.25">
      <c r="AN1843" t="str">
        <v>Panama</v>
      </c>
      <c r="AO1843" s="7">
        <v>76.400000000000006</v>
      </c>
      <c r="AP1843" s="7">
        <v>70.471329435353752</v>
      </c>
      <c r="AQ1843" s="7">
        <v>5.9286705646462536</v>
      </c>
      <c r="AR1843" s="7">
        <v>8.0508685618943087E-4</v>
      </c>
      <c r="AS1843" s="7">
        <v>0.96734617159279235</v>
      </c>
      <c r="AT1843" s="7">
        <v>1.5079479532014367E-4</v>
      </c>
      <c r="AU1843" s="7">
        <v>0.43492103716321728</v>
      </c>
      <c r="AV1843" s="7">
        <v>0.51313551426083115</v>
      </c>
      <c r="AW1843" s="7">
        <v>0.98353758016295056</v>
      </c>
      <c r="AX1843" s="7">
        <v>5.9334475052446161</v>
      </c>
      <c r="AY1843" s="7" t="e">
        <v>#N/A</v>
      </c>
      <c r="AZ1843" s="7">
        <v>70.471329435353752</v>
      </c>
      <c r="BA1843" s="7">
        <v>5.9286705646462536</v>
      </c>
      <c r="BU1843" t="b">
        <v>1</v>
      </c>
      <c r="BW1843">
        <v>1</v>
      </c>
      <c r="BX1843">
        <v>0</v>
      </c>
      <c r="BY1843">
        <v>77</v>
      </c>
      <c r="BZ1843">
        <v>9.56</v>
      </c>
      <c r="CA1843">
        <v>5170.1307029999998</v>
      </c>
    </row>
    <row r="1844" spans="40:79" x14ac:dyDescent="0.25">
      <c r="AN1844" t="str">
        <v>Panama</v>
      </c>
      <c r="AO1844" s="7">
        <v>76.2</v>
      </c>
      <c r="AP1844" s="7">
        <v>70.59924877746883</v>
      </c>
      <c r="AQ1844" s="7">
        <v>5.6007512225311729</v>
      </c>
      <c r="AR1844" s="7">
        <v>6.9934808808543405E-4</v>
      </c>
      <c r="AS1844" s="7">
        <v>0.91379315933365379</v>
      </c>
      <c r="AT1844" s="7">
        <v>1.1687537626869747E-4</v>
      </c>
      <c r="AU1844" s="7">
        <v>0.43492103716321728</v>
      </c>
      <c r="AV1844" s="7">
        <v>0.51334252160626037</v>
      </c>
      <c r="AW1844" s="7">
        <v>0.9559252896192536</v>
      </c>
      <c r="AX1844" s="7">
        <v>5.6046708383663324</v>
      </c>
      <c r="AY1844" s="7" t="e">
        <v>#N/A</v>
      </c>
      <c r="AZ1844" s="7">
        <v>70.59924877746883</v>
      </c>
      <c r="BA1844" s="7">
        <v>5.6007512225311729</v>
      </c>
      <c r="BU1844" t="b">
        <v>1</v>
      </c>
      <c r="BW1844">
        <v>1</v>
      </c>
      <c r="BX1844">
        <v>0</v>
      </c>
      <c r="BY1844">
        <v>8</v>
      </c>
      <c r="BZ1844">
        <v>9.56</v>
      </c>
      <c r="CA1844">
        <v>4472.6113999999998</v>
      </c>
    </row>
    <row r="1845" spans="40:79" x14ac:dyDescent="0.25">
      <c r="AN1845" t="str">
        <v>Panama</v>
      </c>
      <c r="AO1845" s="7">
        <v>75.8</v>
      </c>
      <c r="AP1845" s="7">
        <v>70.656076937459801</v>
      </c>
      <c r="AQ1845" s="7">
        <v>5.1439230625401962</v>
      </c>
      <c r="AR1845" s="7">
        <v>6.8053589481719995E-4</v>
      </c>
      <c r="AS1845" s="7">
        <v>0.83925124977449506</v>
      </c>
      <c r="AT1845" s="7">
        <v>9.5931377255628728E-5</v>
      </c>
      <c r="AU1845" s="7">
        <v>0.43492103716321728</v>
      </c>
      <c r="AV1845" s="7">
        <v>0.51365776192258616</v>
      </c>
      <c r="AW1845" s="7">
        <v>0.9161065711883607</v>
      </c>
      <c r="AX1845" s="7">
        <v>5.1474260707472572</v>
      </c>
      <c r="AY1845" s="7" t="e">
        <v>#N/A</v>
      </c>
      <c r="AZ1845" s="7">
        <v>70.656076937459801</v>
      </c>
      <c r="BA1845" s="7">
        <v>5.1439230625401962</v>
      </c>
      <c r="BU1845" t="b">
        <v>1</v>
      </c>
      <c r="BW1845">
        <v>1</v>
      </c>
      <c r="BX1845">
        <v>0</v>
      </c>
      <c r="BY1845">
        <v>81</v>
      </c>
      <c r="BZ1845">
        <v>9.68</v>
      </c>
      <c r="CA1845">
        <v>3455.1970529999999</v>
      </c>
    </row>
    <row r="1846" spans="40:79" x14ac:dyDescent="0.25">
      <c r="AN1846" t="str">
        <v>Panama</v>
      </c>
      <c r="AO1846" s="7">
        <v>75.8</v>
      </c>
      <c r="AP1846" s="7">
        <v>70.61344153532464</v>
      </c>
      <c r="AQ1846" s="7">
        <v>5.1865584646753575</v>
      </c>
      <c r="AR1846" s="7">
        <v>7.0034737053624842E-4</v>
      </c>
      <c r="AS1846" s="7">
        <v>0.84621577121969005</v>
      </c>
      <c r="AT1846" s="7">
        <v>1.0037140234957001E-4</v>
      </c>
      <c r="AU1846" s="7">
        <v>0.43492103716321728</v>
      </c>
      <c r="AV1846" s="7">
        <v>0.51511858804656852</v>
      </c>
      <c r="AW1846" s="7">
        <v>0.91989987021397612</v>
      </c>
      <c r="AX1846" s="7">
        <v>5.1901934029777079</v>
      </c>
      <c r="AY1846" s="7" t="e">
        <v>#N/A</v>
      </c>
      <c r="AZ1846" s="7">
        <v>70.61344153532464</v>
      </c>
      <c r="BA1846" s="7">
        <v>5.1865584646753575</v>
      </c>
      <c r="BU1846" t="b">
        <v>1</v>
      </c>
      <c r="BW1846">
        <v>1</v>
      </c>
      <c r="BX1846">
        <v>0</v>
      </c>
      <c r="BY1846">
        <v>82</v>
      </c>
      <c r="BZ1846">
        <v>9.9499999999999993</v>
      </c>
      <c r="CA1846">
        <v>3054.515582</v>
      </c>
    </row>
    <row r="1847" spans="40:79" x14ac:dyDescent="0.25">
      <c r="AN1847" t="str">
        <v>Panama</v>
      </c>
      <c r="AO1847" s="7">
        <v>75.5</v>
      </c>
      <c r="AP1847" s="7">
        <v>70.129965335927011</v>
      </c>
      <c r="AQ1847" s="7">
        <v>5.370034664072989</v>
      </c>
      <c r="AR1847" s="7">
        <v>6.9420899542945846E-4</v>
      </c>
      <c r="AS1847" s="7">
        <v>0.87614823952098408</v>
      </c>
      <c r="AT1847" s="7">
        <v>1.0665396699647922E-4</v>
      </c>
      <c r="AU1847" s="7">
        <v>0.43492103716321728</v>
      </c>
      <c r="AV1847" s="7">
        <v>0.51544960244097726</v>
      </c>
      <c r="AW1847" s="7">
        <v>0.93602790531104574</v>
      </c>
      <c r="AX1847" s="7">
        <v>5.3737651802004098</v>
      </c>
      <c r="AY1847" s="7" t="e">
        <v>#N/A</v>
      </c>
      <c r="AZ1847" s="7">
        <v>70.129965335927011</v>
      </c>
      <c r="BA1847" s="7">
        <v>5.370034664072989</v>
      </c>
      <c r="BU1847" t="b">
        <v>1</v>
      </c>
      <c r="BW1847">
        <v>1</v>
      </c>
      <c r="BX1847">
        <v>0</v>
      </c>
      <c r="BY1847">
        <v>84</v>
      </c>
      <c r="BZ1847">
        <v>10.06</v>
      </c>
      <c r="CA1847">
        <v>2944.6401340000002</v>
      </c>
    </row>
    <row r="1848" spans="40:79" x14ac:dyDescent="0.25">
      <c r="AN1848" t="str">
        <v>Panama</v>
      </c>
      <c r="AO1848" s="7">
        <v>75.7</v>
      </c>
      <c r="AP1848" s="7">
        <v>70.18672113954166</v>
      </c>
      <c r="AQ1848" s="7">
        <v>5.5132788604583425</v>
      </c>
      <c r="AR1848" s="7">
        <v>6.9508495645508798E-4</v>
      </c>
      <c r="AS1848" s="7">
        <v>0.89951964686741714</v>
      </c>
      <c r="AT1848" s="7">
        <v>1.12561836016222E-4</v>
      </c>
      <c r="AU1848" s="7">
        <v>0.43492103716321728</v>
      </c>
      <c r="AV1848" s="7">
        <v>0.51680713393224265</v>
      </c>
      <c r="AW1848" s="7">
        <v>0.94843009593085836</v>
      </c>
      <c r="AX1848" s="7">
        <v>5.5171137232103984</v>
      </c>
      <c r="AY1848" s="7" t="e">
        <v>#N/A</v>
      </c>
      <c r="AZ1848" s="7">
        <v>70.18672113954166</v>
      </c>
      <c r="BA1848" s="7">
        <v>5.5132788604583425</v>
      </c>
      <c r="BU1848" t="b">
        <v>1</v>
      </c>
      <c r="BW1848">
        <v>1</v>
      </c>
      <c r="BX1848">
        <v>0</v>
      </c>
      <c r="BY1848">
        <v>66</v>
      </c>
      <c r="BZ1848">
        <v>8.6999999999999993</v>
      </c>
      <c r="CA1848">
        <v>0</v>
      </c>
    </row>
    <row r="1849" spans="40:79" x14ac:dyDescent="0.25">
      <c r="AN1849" t="str">
        <v>Panama</v>
      </c>
      <c r="AO1849" s="7">
        <v>75.5</v>
      </c>
      <c r="AP1849" s="7">
        <v>70.15344107046154</v>
      </c>
      <c r="AQ1849" s="7">
        <v>5.3465589295384603</v>
      </c>
      <c r="AR1849" s="7">
        <v>6.9380091111484335E-4</v>
      </c>
      <c r="AS1849" s="7">
        <v>0.87231787691721263</v>
      </c>
      <c r="AT1849" s="7">
        <v>1.0566126980703685E-4</v>
      </c>
      <c r="AU1849" s="7">
        <v>0.43492103716321728</v>
      </c>
      <c r="AV1849" s="7">
        <v>0.51762324817462224</v>
      </c>
      <c r="AW1849" s="7">
        <v>0.93397959127446284</v>
      </c>
      <c r="AX1849" s="7">
        <v>5.3502709523999465</v>
      </c>
      <c r="AY1849" s="7" t="e">
        <v>#N/A</v>
      </c>
      <c r="AZ1849" s="7">
        <v>70.15344107046154</v>
      </c>
      <c r="BA1849" s="7">
        <v>5.3465589295384603</v>
      </c>
      <c r="BU1849" t="b">
        <v>1</v>
      </c>
      <c r="BW1849">
        <v>1</v>
      </c>
      <c r="BX1849">
        <v>0</v>
      </c>
      <c r="BY1849">
        <v>67</v>
      </c>
      <c r="BZ1849">
        <v>9.07</v>
      </c>
      <c r="CA1849">
        <v>1040.2784360000001</v>
      </c>
    </row>
    <row r="1850" spans="40:79" x14ac:dyDescent="0.25">
      <c r="AN1850" t="str">
        <v>Panama</v>
      </c>
      <c r="AO1850" s="7">
        <v>75.7</v>
      </c>
      <c r="AP1850" s="7">
        <v>70.344698335716018</v>
      </c>
      <c r="AQ1850" s="7">
        <v>5.355301664283985</v>
      </c>
      <c r="AR1850" s="7">
        <v>7.2494777086202057E-4</v>
      </c>
      <c r="AS1850" s="7">
        <v>0.8737579148552822</v>
      </c>
      <c r="AT1850" s="7">
        <v>1.1077299933861264E-4</v>
      </c>
      <c r="AU1850" s="7">
        <v>0.43492103716321728</v>
      </c>
      <c r="AV1850" s="7">
        <v>0.51782563525277014</v>
      </c>
      <c r="AW1850" s="7">
        <v>0.93475018847566016</v>
      </c>
      <c r="AX1850" s="7">
        <v>5.3591867948045122</v>
      </c>
      <c r="AY1850" s="7" t="e">
        <v>#N/A</v>
      </c>
      <c r="AZ1850" s="7">
        <v>70.344698335716018</v>
      </c>
      <c r="BA1850" s="7">
        <v>5.355301664283985</v>
      </c>
      <c r="BU1850" t="b">
        <v>1</v>
      </c>
      <c r="BW1850">
        <v>1</v>
      </c>
      <c r="BX1850">
        <v>0</v>
      </c>
      <c r="BY1850">
        <v>69</v>
      </c>
      <c r="BZ1850">
        <v>9.18</v>
      </c>
      <c r="CA1850">
        <v>10019.076300000001</v>
      </c>
    </row>
    <row r="1851" spans="40:79" x14ac:dyDescent="0.25">
      <c r="AN1851" t="str">
        <v>Papua New Guinea</v>
      </c>
      <c r="AO1851" s="7">
        <v>62.7</v>
      </c>
      <c r="AP1851" s="7">
        <v>61.399528149400545</v>
      </c>
      <c r="AQ1851" s="7">
        <v>1.3004718505994575</v>
      </c>
      <c r="AR1851" s="7">
        <v>1.0968467803064636E-3</v>
      </c>
      <c r="AS1851" s="7">
        <v>0.21222129957409908</v>
      </c>
      <c r="AT1851" s="7">
        <v>9.8907794019542855E-6</v>
      </c>
      <c r="AU1851" s="7">
        <v>0.43492103716321728</v>
      </c>
      <c r="AV1851" s="7">
        <v>0.5182619671421308</v>
      </c>
      <c r="AW1851" s="7">
        <v>0.46067483062795939</v>
      </c>
      <c r="AX1851" s="7">
        <v>1.3018998352420241</v>
      </c>
      <c r="AY1851" s="7" t="e">
        <v>#N/A</v>
      </c>
      <c r="AZ1851" s="7">
        <v>61.399528149400545</v>
      </c>
      <c r="BA1851" s="7">
        <v>1.3004718505994575</v>
      </c>
      <c r="BU1851" t="b">
        <v>1</v>
      </c>
      <c r="BW1851">
        <v>1</v>
      </c>
      <c r="BX1851">
        <v>0</v>
      </c>
      <c r="BY1851">
        <v>7</v>
      </c>
      <c r="BZ1851">
        <v>9.1999999999999993</v>
      </c>
      <c r="CA1851">
        <v>924.56536830000005</v>
      </c>
    </row>
    <row r="1852" spans="40:79" x14ac:dyDescent="0.25">
      <c r="AN1852" t="str">
        <v>Papua New Guinea</v>
      </c>
      <c r="AO1852" s="7">
        <v>62.4</v>
      </c>
      <c r="AP1852" s="7">
        <v>61.155152350297591</v>
      </c>
      <c r="AQ1852" s="7">
        <v>1.2448476497024075</v>
      </c>
      <c r="AR1852" s="7">
        <v>1.1069665028147586E-3</v>
      </c>
      <c r="AS1852" s="7">
        <v>0.20314513080622532</v>
      </c>
      <c r="AT1852" s="7">
        <v>9.1465713153672735E-6</v>
      </c>
      <c r="AU1852" s="7">
        <v>0.45719346834277935</v>
      </c>
      <c r="AV1852" s="7">
        <v>0.51864271718472121</v>
      </c>
      <c r="AW1852" s="7">
        <v>0.45071624200401889</v>
      </c>
      <c r="AX1852" s="7">
        <v>1.2462271814471666</v>
      </c>
      <c r="AY1852" s="7" t="e">
        <v>#N/A</v>
      </c>
      <c r="AZ1852" s="7">
        <v>61.155152350297591</v>
      </c>
      <c r="BA1852" s="7">
        <v>1.2448476497024075</v>
      </c>
      <c r="BU1852" t="b">
        <v>1</v>
      </c>
      <c r="BW1852">
        <v>1</v>
      </c>
      <c r="BX1852">
        <v>0</v>
      </c>
      <c r="BY1852">
        <v>72</v>
      </c>
      <c r="BZ1852">
        <v>9.4700000000000006</v>
      </c>
      <c r="CA1852">
        <v>8342.4057639999992</v>
      </c>
    </row>
    <row r="1853" spans="40:79" x14ac:dyDescent="0.25">
      <c r="AN1853" t="str">
        <v>Papua New Guinea</v>
      </c>
      <c r="AO1853" s="7">
        <v>62.2</v>
      </c>
      <c r="AP1853" s="7">
        <v>61.025745517766467</v>
      </c>
      <c r="AQ1853" s="7">
        <v>1.1742544822335361</v>
      </c>
      <c r="AR1853" s="7">
        <v>1.122301141656527E-3</v>
      </c>
      <c r="AS1853" s="7">
        <v>0.19162659100635776</v>
      </c>
      <c r="AT1853" s="7">
        <v>8.251608804935094E-6</v>
      </c>
      <c r="AU1853" s="7">
        <v>0.45719346834277935</v>
      </c>
      <c r="AV1853" s="7">
        <v>0.51874921864703005</v>
      </c>
      <c r="AW1853" s="7">
        <v>0.43775174586328924</v>
      </c>
      <c r="AX1853" s="7">
        <v>1.1755738300851422</v>
      </c>
      <c r="AY1853" s="7" t="e">
        <v>#N/A</v>
      </c>
      <c r="AZ1853" s="7">
        <v>61.025745517766467</v>
      </c>
      <c r="BA1853" s="7">
        <v>1.1742544822335361</v>
      </c>
      <c r="BU1853" t="b">
        <v>1</v>
      </c>
      <c r="BW1853">
        <v>1</v>
      </c>
      <c r="BX1853">
        <v>0</v>
      </c>
      <c r="BY1853">
        <v>71</v>
      </c>
      <c r="BZ1853">
        <v>9.6199999999999992</v>
      </c>
      <c r="CA1853">
        <v>6664.1487079999997</v>
      </c>
    </row>
    <row r="1854" spans="40:79" x14ac:dyDescent="0.25">
      <c r="AN1854" t="str">
        <v>Papua New Guinea</v>
      </c>
      <c r="AO1854" s="7">
        <v>62</v>
      </c>
      <c r="AP1854" s="7">
        <v>61.305119984093935</v>
      </c>
      <c r="AQ1854" s="7">
        <v>0.6948800159060653</v>
      </c>
      <c r="AR1854" s="7">
        <v>9.4561561826571718E-4</v>
      </c>
      <c r="AS1854" s="7">
        <v>0.11338744323808374</v>
      </c>
      <c r="AT1854" s="7">
        <v>2.4338030292292162E-6</v>
      </c>
      <c r="AU1854" s="7">
        <v>0.45719346834277935</v>
      </c>
      <c r="AV1854" s="7">
        <v>0.51885058457740274</v>
      </c>
      <c r="AW1854" s="7">
        <v>0.33673052020582234</v>
      </c>
      <c r="AX1854" s="7">
        <v>0.69553772724404028</v>
      </c>
      <c r="AY1854" s="7" t="e">
        <v>#N/A</v>
      </c>
      <c r="AZ1854" s="7">
        <v>61.305119984093935</v>
      </c>
      <c r="BA1854" s="7">
        <v>0.6948800159060653</v>
      </c>
      <c r="BU1854" t="b">
        <v>1</v>
      </c>
      <c r="BW1854">
        <v>1</v>
      </c>
      <c r="BX1854">
        <v>0</v>
      </c>
      <c r="BY1854">
        <v>73</v>
      </c>
      <c r="BZ1854">
        <v>9.24</v>
      </c>
      <c r="CA1854">
        <v>63.577051670000003</v>
      </c>
    </row>
    <row r="1855" spans="40:79" x14ac:dyDescent="0.25">
      <c r="AN1855" t="str">
        <v>Papua New Guinea</v>
      </c>
      <c r="AO1855" s="7">
        <v>61.8</v>
      </c>
      <c r="AP1855" s="7">
        <v>61.224082920696759</v>
      </c>
      <c r="AQ1855" s="7">
        <v>0.57591707930323821</v>
      </c>
      <c r="AR1855" s="7">
        <v>9.6723474023809129E-4</v>
      </c>
      <c r="AS1855" s="7">
        <v>9.3976614965961006E-2</v>
      </c>
      <c r="AT1855" s="7">
        <v>1.7101009402444471E-6</v>
      </c>
      <c r="AU1855" s="7">
        <v>0.45719346834277935</v>
      </c>
      <c r="AV1855" s="7">
        <v>0.51894271680604764</v>
      </c>
      <c r="AW1855" s="7">
        <v>0.30655605517745199</v>
      </c>
      <c r="AX1855" s="7">
        <v>0.57647466562669947</v>
      </c>
      <c r="AY1855" s="7" t="e">
        <v>#N/A</v>
      </c>
      <c r="AZ1855" s="7">
        <v>61.224082920696759</v>
      </c>
      <c r="BA1855" s="7">
        <v>0.57591707930323821</v>
      </c>
      <c r="BU1855" t="b">
        <v>1</v>
      </c>
      <c r="BW1855">
        <v>1</v>
      </c>
      <c r="BX1855">
        <v>0</v>
      </c>
      <c r="BY1855">
        <v>75</v>
      </c>
      <c r="BZ1855">
        <v>9.49</v>
      </c>
      <c r="CA1855">
        <v>6761.2889660000001</v>
      </c>
    </row>
    <row r="1856" spans="40:79" x14ac:dyDescent="0.25">
      <c r="AN1856" t="str">
        <v>Papua New Guinea</v>
      </c>
      <c r="AO1856" s="7">
        <v>61.6</v>
      </c>
      <c r="AP1856" s="7">
        <v>61.147672448494575</v>
      </c>
      <c r="AQ1856" s="7">
        <v>0.45232755150542658</v>
      </c>
      <c r="AR1856" s="7">
        <v>9.7237923131504448E-4</v>
      </c>
      <c r="AS1856" s="7">
        <v>7.3809795058678088E-2</v>
      </c>
      <c r="AT1856" s="7">
        <v>1.0605134315980097E-6</v>
      </c>
      <c r="AU1856" s="7">
        <v>0.45719346834277935</v>
      </c>
      <c r="AV1856" s="7">
        <v>0.51900741196489708</v>
      </c>
      <c r="AW1856" s="7">
        <v>0.27167958160060185</v>
      </c>
      <c r="AX1856" s="7">
        <v>0.4527678135239051</v>
      </c>
      <c r="AY1856" s="7" t="e">
        <v>#N/A</v>
      </c>
      <c r="AZ1856" s="7">
        <v>61.147672448494575</v>
      </c>
      <c r="BA1856" s="7">
        <v>0.45232755150542658</v>
      </c>
      <c r="BU1856" t="b">
        <v>1</v>
      </c>
      <c r="BW1856">
        <v>1</v>
      </c>
      <c r="BX1856">
        <v>0</v>
      </c>
      <c r="BY1856">
        <v>76</v>
      </c>
      <c r="BZ1856">
        <v>9.19</v>
      </c>
      <c r="CA1856">
        <v>606.31065609999996</v>
      </c>
    </row>
    <row r="1857" spans="40:79" x14ac:dyDescent="0.25">
      <c r="AN1857" t="str">
        <v>Papua New Guinea</v>
      </c>
      <c r="AO1857" s="7">
        <v>61.4</v>
      </c>
      <c r="AP1857" s="7">
        <v>72.678945615596874</v>
      </c>
      <c r="AQ1857" s="7">
        <v>-11.278945615596875</v>
      </c>
      <c r="AR1857" s="7">
        <v>1.331174950774389E-3</v>
      </c>
      <c r="AS1857" s="7">
        <v>-1.8408036286040765</v>
      </c>
      <c r="AT1857" s="7">
        <v>9.0335522937781015E-4</v>
      </c>
      <c r="AU1857" s="7">
        <v>0.45719346834277935</v>
      </c>
      <c r="AV1857" s="7">
        <v>0.51911387194127989</v>
      </c>
      <c r="AW1857" s="7">
        <v>1.3567621857216086</v>
      </c>
      <c r="AX1857" s="7">
        <v>-11.293979878705958</v>
      </c>
      <c r="AY1857" s="7" t="e">
        <v>#N/A</v>
      </c>
      <c r="AZ1857" s="7">
        <v>72.678945615596874</v>
      </c>
      <c r="BA1857" s="7">
        <v>-11.278945615596875</v>
      </c>
      <c r="BU1857" t="b">
        <v>1</v>
      </c>
      <c r="BW1857">
        <v>1</v>
      </c>
      <c r="BX1857">
        <v>0</v>
      </c>
      <c r="BY1857">
        <v>76</v>
      </c>
      <c r="BZ1857">
        <v>9.34</v>
      </c>
      <c r="CA1857">
        <v>496.22280069999999</v>
      </c>
    </row>
    <row r="1858" spans="40:79" x14ac:dyDescent="0.25">
      <c r="AN1858" t="str">
        <v>Papua New Guinea</v>
      </c>
      <c r="AO1858" s="7">
        <v>61.1</v>
      </c>
      <c r="AP1858" s="7">
        <v>60.835489365753077</v>
      </c>
      <c r="AQ1858" s="7">
        <v>0.26451063424692478</v>
      </c>
      <c r="AR1858" s="7">
        <v>1.0325740117098959E-3</v>
      </c>
      <c r="AS1858" s="7">
        <v>4.3163552261643104E-2</v>
      </c>
      <c r="AT1858" s="7">
        <v>3.8515382631379689E-7</v>
      </c>
      <c r="AU1858" s="7">
        <v>0.45719346834277935</v>
      </c>
      <c r="AV1858" s="7">
        <v>0.52116440792334429</v>
      </c>
      <c r="AW1858" s="7">
        <v>0.20775839877521945</v>
      </c>
      <c r="AX1858" s="7">
        <v>0.26478404336882289</v>
      </c>
      <c r="AY1858" s="7" t="e">
        <v>#N/A</v>
      </c>
      <c r="AZ1858" s="7">
        <v>60.835489365753077</v>
      </c>
      <c r="BA1858" s="7">
        <v>0.26451063424692478</v>
      </c>
      <c r="BU1858" t="b">
        <v>1</v>
      </c>
      <c r="BW1858">
        <v>1</v>
      </c>
      <c r="BX1858">
        <v>0</v>
      </c>
      <c r="BY1858">
        <v>78</v>
      </c>
      <c r="BZ1858">
        <v>9.31</v>
      </c>
      <c r="CA1858">
        <v>491.05585200000002</v>
      </c>
    </row>
    <row r="1859" spans="40:79" x14ac:dyDescent="0.25">
      <c r="AN1859" t="str">
        <v>Papua New Guinea</v>
      </c>
      <c r="AO1859" s="7">
        <v>68</v>
      </c>
      <c r="AP1859" s="7">
        <v>60.656625944826899</v>
      </c>
      <c r="AQ1859" s="7">
        <v>7.3433740551731006</v>
      </c>
      <c r="AR1859" s="7">
        <v>1.070690067178068E-3</v>
      </c>
      <c r="AS1859" s="7">
        <v>1.1983342668835337</v>
      </c>
      <c r="AT1859" s="7">
        <v>3.078328548157881E-4</v>
      </c>
      <c r="AU1859" s="7">
        <v>0.45719346834277935</v>
      </c>
      <c r="AV1859" s="7">
        <v>0.52139222927964646</v>
      </c>
      <c r="AW1859" s="7">
        <v>1.0946845513130865</v>
      </c>
      <c r="AX1859" s="7">
        <v>7.3512449601333083</v>
      </c>
      <c r="AY1859" s="7" t="e">
        <v>#N/A</v>
      </c>
      <c r="AZ1859" s="7">
        <v>60.656625944826899</v>
      </c>
      <c r="BA1859" s="7">
        <v>7.3433740551731006</v>
      </c>
      <c r="BU1859" t="b">
        <v>1</v>
      </c>
      <c r="BW1859">
        <v>1</v>
      </c>
      <c r="BX1859">
        <v>0</v>
      </c>
      <c r="BY1859">
        <v>79</v>
      </c>
      <c r="BZ1859">
        <v>9.15</v>
      </c>
      <c r="CA1859">
        <v>442.37748690000001</v>
      </c>
    </row>
    <row r="1860" spans="40:79" x14ac:dyDescent="0.25">
      <c r="AN1860" t="str">
        <v>Papua New Guinea</v>
      </c>
      <c r="AO1860" s="7">
        <v>64</v>
      </c>
      <c r="AP1860" s="7">
        <v>72.279626691386113</v>
      </c>
      <c r="AQ1860" s="7">
        <v>-8.2796266913861132</v>
      </c>
      <c r="AR1860" s="7">
        <v>1.2710209603059089E-3</v>
      </c>
      <c r="AS1860" s="7">
        <v>-1.3512528899077787</v>
      </c>
      <c r="AT1860" s="7">
        <v>4.6473815363879333E-4</v>
      </c>
      <c r="AU1860" s="7">
        <v>0.45719346834277935</v>
      </c>
      <c r="AV1860" s="7">
        <v>0.52246506124515213</v>
      </c>
      <c r="AW1860" s="7">
        <v>1.1624340367985526</v>
      </c>
      <c r="AX1860" s="7">
        <v>-8.2901636631663642</v>
      </c>
      <c r="AY1860" s="7" t="e">
        <v>#N/A</v>
      </c>
      <c r="AZ1860" s="7">
        <v>72.279626691386113</v>
      </c>
      <c r="BA1860" s="7">
        <v>-8.2796266913861132</v>
      </c>
      <c r="BU1860" t="b">
        <v>1</v>
      </c>
      <c r="BW1860">
        <v>1</v>
      </c>
      <c r="BX1860">
        <v>0</v>
      </c>
      <c r="BY1860">
        <v>82</v>
      </c>
      <c r="BZ1860">
        <v>8.91</v>
      </c>
      <c r="CA1860">
        <v>3661.7929220000001</v>
      </c>
    </row>
    <row r="1861" spans="40:79" x14ac:dyDescent="0.25">
      <c r="AN1861" t="str">
        <v>Papua New Guinea</v>
      </c>
      <c r="AO1861" s="7">
        <v>59.9</v>
      </c>
      <c r="AP1861" s="7">
        <v>59.98798983937305</v>
      </c>
      <c r="AQ1861" s="7">
        <v>-8.7989839373051382E-2</v>
      </c>
      <c r="AR1861" s="7">
        <v>1.1798510435821262E-3</v>
      </c>
      <c r="AS1861" s="7">
        <v>-1.4359475704365715E-2</v>
      </c>
      <c r="AT1861" s="7">
        <v>4.8713243602220575E-8</v>
      </c>
      <c r="AU1861" s="7">
        <v>0.45719346834277935</v>
      </c>
      <c r="AV1861" s="7">
        <v>0.52272940904238596</v>
      </c>
      <c r="AW1861" s="7">
        <v>0.11983102980599689</v>
      </c>
      <c r="AX1861" s="7">
        <v>-8.809377690766898E-2</v>
      </c>
      <c r="AY1861" s="7" t="e">
        <v>#N/A</v>
      </c>
      <c r="AZ1861" s="7">
        <v>59.98798983937305</v>
      </c>
      <c r="BA1861" s="7">
        <v>-8.7989839373051382E-2</v>
      </c>
      <c r="BU1861" t="b">
        <v>1</v>
      </c>
      <c r="BW1861">
        <v>1</v>
      </c>
      <c r="BX1861">
        <v>0</v>
      </c>
      <c r="BY1861">
        <v>83</v>
      </c>
      <c r="BZ1861">
        <v>9.1300000000000008</v>
      </c>
      <c r="CA1861">
        <v>2892.2571320000002</v>
      </c>
    </row>
    <row r="1862" spans="40:79" x14ac:dyDescent="0.25">
      <c r="AN1862" t="str">
        <v>Papua New Guinea</v>
      </c>
      <c r="AO1862" s="7">
        <v>59.6</v>
      </c>
      <c r="AP1862" s="7">
        <v>59.660869320501192</v>
      </c>
      <c r="AQ1862" s="7">
        <v>-6.0869320501190316E-2</v>
      </c>
      <c r="AR1862" s="7">
        <v>1.2253180403259873E-3</v>
      </c>
      <c r="AS1862" s="7">
        <v>-9.9337767804317367E-3</v>
      </c>
      <c r="AT1862" s="7">
        <v>2.4212525558469105E-8</v>
      </c>
      <c r="AU1862" s="7">
        <v>0.45719346834277935</v>
      </c>
      <c r="AV1862" s="7">
        <v>0.52345022884128956</v>
      </c>
      <c r="AW1862" s="7">
        <v>9.9668333890116451E-2</v>
      </c>
      <c r="AX1862" s="7">
        <v>-6.0943996279280876E-2</v>
      </c>
      <c r="AY1862" s="7" t="e">
        <v>#N/A</v>
      </c>
      <c r="AZ1862" s="7">
        <v>59.660869320501192</v>
      </c>
      <c r="BA1862" s="7">
        <v>-6.0869320501190316E-2</v>
      </c>
      <c r="BU1862" t="b">
        <v>1</v>
      </c>
      <c r="BW1862">
        <v>1</v>
      </c>
      <c r="BX1862">
        <v>0</v>
      </c>
      <c r="BY1862">
        <v>83</v>
      </c>
      <c r="BZ1862">
        <v>8.75</v>
      </c>
      <c r="CA1862">
        <v>2205.9859499999998</v>
      </c>
    </row>
    <row r="1863" spans="40:79" x14ac:dyDescent="0.25">
      <c r="AN1863" t="str">
        <v>Papua New Guinea</v>
      </c>
      <c r="AO1863" s="7">
        <v>59.3</v>
      </c>
      <c r="AP1863" s="7">
        <v>59.394206753194027</v>
      </c>
      <c r="AQ1863" s="7">
        <v>-9.4206753194029602E-2</v>
      </c>
      <c r="AR1863" s="7">
        <v>1.2646914492582628E-3</v>
      </c>
      <c r="AS1863" s="7">
        <v>-1.5374696091016174E-2</v>
      </c>
      <c r="AT1863" s="7">
        <v>5.9865588186085438E-8</v>
      </c>
      <c r="AU1863" s="7">
        <v>0.45719346834277935</v>
      </c>
      <c r="AV1863" s="7">
        <v>0.52607648361874726</v>
      </c>
      <c r="AW1863" s="7">
        <v>0.1239947421910146</v>
      </c>
      <c r="AX1863" s="7">
        <v>-9.4326046538529218E-2</v>
      </c>
      <c r="AY1863" s="7" t="e">
        <v>#N/A</v>
      </c>
      <c r="AZ1863" s="7">
        <v>59.394206753194027</v>
      </c>
      <c r="BA1863" s="7">
        <v>-9.4206753194029602E-2</v>
      </c>
      <c r="BU1863" t="b">
        <v>1</v>
      </c>
      <c r="BW1863">
        <v>1</v>
      </c>
      <c r="BX1863">
        <v>0</v>
      </c>
      <c r="BY1863">
        <v>87</v>
      </c>
      <c r="BZ1863">
        <v>8.91</v>
      </c>
      <c r="CA1863">
        <v>2143.0210830000001</v>
      </c>
    </row>
    <row r="1864" spans="40:79" x14ac:dyDescent="0.25">
      <c r="AN1864" t="str">
        <v>Papua New Guinea</v>
      </c>
      <c r="AO1864" s="7">
        <v>59.1</v>
      </c>
      <c r="AP1864" s="7">
        <v>59.232551094060526</v>
      </c>
      <c r="AQ1864" s="7">
        <v>-0.13255109406052412</v>
      </c>
      <c r="AR1864" s="7">
        <v>1.2806089294206233E-3</v>
      </c>
      <c r="AS1864" s="7">
        <v>-2.1632727577659244E-2</v>
      </c>
      <c r="AT1864" s="7">
        <v>1.2001225653159719E-7</v>
      </c>
      <c r="AU1864" s="7">
        <v>0.45719346834277935</v>
      </c>
      <c r="AV1864" s="7">
        <v>0.52672887621801689</v>
      </c>
      <c r="AW1864" s="7">
        <v>0.147080683903969</v>
      </c>
      <c r="AX1864" s="7">
        <v>-0.13272105783230631</v>
      </c>
      <c r="AY1864" s="7" t="e">
        <v>#N/A</v>
      </c>
      <c r="AZ1864" s="7">
        <v>59.232551094060526</v>
      </c>
      <c r="BA1864" s="7">
        <v>-0.13255109406052412</v>
      </c>
      <c r="BU1864" t="b">
        <v>0</v>
      </c>
      <c r="BW1864">
        <v>1</v>
      </c>
      <c r="BX1864">
        <v>1</v>
      </c>
      <c r="BY1864">
        <v>145</v>
      </c>
      <c r="BZ1864">
        <v>0</v>
      </c>
      <c r="CA1864">
        <v>0</v>
      </c>
    </row>
    <row r="1865" spans="40:79" x14ac:dyDescent="0.25">
      <c r="AN1865" t="str">
        <v>Papua New Guinea</v>
      </c>
      <c r="AO1865" s="7">
        <v>58.9</v>
      </c>
      <c r="AP1865" s="7">
        <v>59.055283715381698</v>
      </c>
      <c r="AQ1865" s="7">
        <v>-0.15528371538169949</v>
      </c>
      <c r="AR1865" s="7">
        <v>1.3011147279481114E-3</v>
      </c>
      <c r="AS1865" s="7">
        <v>-2.534301826964961E-2</v>
      </c>
      <c r="AT1865" s="7">
        <v>1.6735076299272239E-7</v>
      </c>
      <c r="AU1865" s="7">
        <v>0.45719346834277935</v>
      </c>
      <c r="AV1865" s="7">
        <v>0.52796153286942116</v>
      </c>
      <c r="AW1865" s="7">
        <v>0.15919490654430377</v>
      </c>
      <c r="AX1865" s="7">
        <v>-0.15548602053300503</v>
      </c>
      <c r="AY1865" s="7" t="e">
        <v>#N/A</v>
      </c>
      <c r="AZ1865" s="7">
        <v>59.055283715381698</v>
      </c>
      <c r="BA1865" s="7">
        <v>-0.15528371538169949</v>
      </c>
      <c r="BU1865" t="b">
        <v>1</v>
      </c>
      <c r="BW1865">
        <v>1</v>
      </c>
      <c r="BX1865">
        <v>1</v>
      </c>
      <c r="BY1865">
        <v>148</v>
      </c>
      <c r="BZ1865">
        <v>3.55</v>
      </c>
      <c r="CA1865">
        <v>473.12381240000002</v>
      </c>
    </row>
    <row r="1866" spans="40:79" x14ac:dyDescent="0.25">
      <c r="AN1866" t="str">
        <v>Paraguay</v>
      </c>
      <c r="AO1866" s="7">
        <v>73.900000000000006</v>
      </c>
      <c r="AP1866" s="7">
        <v>67.42387348563274</v>
      </c>
      <c r="AQ1866" s="7">
        <v>6.4761265143672659</v>
      </c>
      <c r="AR1866" s="7">
        <v>9.1146354723008801E-4</v>
      </c>
      <c r="AS1866" s="7">
        <v>1.0567275789595763</v>
      </c>
      <c r="AT1866" s="7">
        <v>2.0374708688566511E-4</v>
      </c>
      <c r="AU1866" s="7">
        <v>0.45719346834277935</v>
      </c>
      <c r="AV1866" s="7">
        <v>0.53122868060949924</v>
      </c>
      <c r="AW1866" s="7">
        <v>1.0279725574934266</v>
      </c>
      <c r="AX1866" s="7">
        <v>6.4820346526650523</v>
      </c>
      <c r="AY1866" s="7" t="e">
        <v>#N/A</v>
      </c>
      <c r="AZ1866" s="7">
        <v>67.42387348563274</v>
      </c>
      <c r="BA1866" s="7">
        <v>6.4761265143672659</v>
      </c>
      <c r="BU1866" t="b">
        <v>1</v>
      </c>
      <c r="BW1866">
        <v>1</v>
      </c>
      <c r="BX1866">
        <v>1</v>
      </c>
      <c r="BY1866">
        <v>157</v>
      </c>
      <c r="BZ1866">
        <v>3.58</v>
      </c>
      <c r="CA1866">
        <v>366.48418040000001</v>
      </c>
    </row>
    <row r="1867" spans="40:79" x14ac:dyDescent="0.25">
      <c r="AN1867" t="str">
        <v>Paraguay</v>
      </c>
      <c r="AO1867" s="7">
        <v>73.8</v>
      </c>
      <c r="AP1867" s="7">
        <v>69.283490856660308</v>
      </c>
      <c r="AQ1867" s="7">
        <v>4.5165091433396896</v>
      </c>
      <c r="AR1867" s="7">
        <v>5.566266850997088E-4</v>
      </c>
      <c r="AS1867" s="7">
        <v>0.73684052443079884</v>
      </c>
      <c r="AT1867" s="7">
        <v>6.0475968441130226E-5</v>
      </c>
      <c r="AU1867" s="7">
        <v>0.45719346834277935</v>
      </c>
      <c r="AV1867" s="7">
        <v>0.53124483033353576</v>
      </c>
      <c r="AW1867" s="7">
        <v>0.85839415447147516</v>
      </c>
      <c r="AX1867" s="7">
        <v>4.5190245529965081</v>
      </c>
      <c r="AY1867" s="7" t="e">
        <v>#N/A</v>
      </c>
      <c r="AZ1867" s="7">
        <v>69.283490856660308</v>
      </c>
      <c r="BA1867" s="7">
        <v>4.5165091433396896</v>
      </c>
      <c r="BU1867" t="b">
        <v>1</v>
      </c>
      <c r="BW1867">
        <v>1</v>
      </c>
      <c r="BX1867">
        <v>1</v>
      </c>
      <c r="BY1867">
        <v>157</v>
      </c>
      <c r="BZ1867">
        <v>3.63</v>
      </c>
      <c r="CA1867">
        <v>334.81742459999998</v>
      </c>
    </row>
    <row r="1868" spans="40:79" x14ac:dyDescent="0.25">
      <c r="AN1868" t="str">
        <v>Paraguay</v>
      </c>
      <c r="AO1868" s="7">
        <v>73.599999999999994</v>
      </c>
      <c r="AP1868" s="7">
        <v>69.32790324081509</v>
      </c>
      <c r="AQ1868" s="7">
        <v>4.2720967591849046</v>
      </c>
      <c r="AR1868" s="7">
        <v>5.9475863275016468E-4</v>
      </c>
      <c r="AS1868" s="7">
        <v>0.69697945218273438</v>
      </c>
      <c r="AT1868" s="7">
        <v>5.7818800391949497E-5</v>
      </c>
      <c r="AU1868" s="7">
        <v>0.45719346834277935</v>
      </c>
      <c r="AV1868" s="7">
        <v>0.53217139383721324</v>
      </c>
      <c r="AW1868" s="7">
        <v>0.83485295243098612</v>
      </c>
      <c r="AX1868" s="7">
        <v>4.2746391377139519</v>
      </c>
      <c r="AY1868" s="7" t="e">
        <v>#N/A</v>
      </c>
      <c r="AZ1868" s="7">
        <v>69.32790324081509</v>
      </c>
      <c r="BA1868" s="7">
        <v>4.2720967591849046</v>
      </c>
      <c r="BU1868" t="b">
        <v>1</v>
      </c>
      <c r="BW1868">
        <v>1</v>
      </c>
      <c r="BX1868">
        <v>1</v>
      </c>
      <c r="BY1868">
        <v>147</v>
      </c>
      <c r="BZ1868">
        <v>3.39</v>
      </c>
      <c r="CA1868">
        <v>321.61325929999998</v>
      </c>
    </row>
    <row r="1869" spans="40:79" x14ac:dyDescent="0.25">
      <c r="AN1869" t="str">
        <v>Paraguay</v>
      </c>
      <c r="AO1869" s="7">
        <v>73.400000000000006</v>
      </c>
      <c r="AP1869" s="7">
        <v>75.406238183918319</v>
      </c>
      <c r="AQ1869" s="7">
        <v>-2.0062381839183132</v>
      </c>
      <c r="AR1869" s="7">
        <v>1.3544328648549622E-3</v>
      </c>
      <c r="AS1869" s="7">
        <v>-0.32743606179659729</v>
      </c>
      <c r="AT1869" s="7">
        <v>2.9082324555268674E-5</v>
      </c>
      <c r="AU1869" s="7">
        <v>0.45719346834277935</v>
      </c>
      <c r="AV1869" s="7">
        <v>0.53259663396364021</v>
      </c>
      <c r="AW1869" s="7">
        <v>0.5722202913184723</v>
      </c>
      <c r="AX1869" s="7">
        <v>-2.0089591842616294</v>
      </c>
      <c r="AY1869" s="7" t="e">
        <v>#N/A</v>
      </c>
      <c r="AZ1869" s="7">
        <v>75.406238183918319</v>
      </c>
      <c r="BA1869" s="7">
        <v>-2.0062381839183132</v>
      </c>
      <c r="BU1869" t="b">
        <v>1</v>
      </c>
      <c r="BW1869">
        <v>1</v>
      </c>
      <c r="BX1869">
        <v>1</v>
      </c>
      <c r="BY1869">
        <v>154</v>
      </c>
      <c r="BZ1869">
        <v>3.38</v>
      </c>
      <c r="CA1869">
        <v>302.70454109999997</v>
      </c>
    </row>
    <row r="1870" spans="40:79" x14ac:dyDescent="0.25">
      <c r="AN1870" t="str">
        <v>Paraguay</v>
      </c>
      <c r="AO1870" s="7">
        <v>73.2</v>
      </c>
      <c r="AP1870" s="7">
        <v>69.210171740928118</v>
      </c>
      <c r="AQ1870" s="7">
        <v>3.989828259071885</v>
      </c>
      <c r="AR1870" s="7">
        <v>6.3044377303369745E-4</v>
      </c>
      <c r="AS1870" s="7">
        <v>0.65093983564718805</v>
      </c>
      <c r="AT1870" s="7">
        <v>5.3460367468365266E-5</v>
      </c>
      <c r="AU1870" s="7">
        <v>0.45719346834277935</v>
      </c>
      <c r="AV1870" s="7">
        <v>0.53279036427214177</v>
      </c>
      <c r="AW1870" s="7">
        <v>0.80680842561737542</v>
      </c>
      <c r="AX1870" s="7">
        <v>3.992345208248226</v>
      </c>
      <c r="AY1870" s="7" t="e">
        <v>#N/A</v>
      </c>
      <c r="AZ1870" s="7">
        <v>69.210171740928118</v>
      </c>
      <c r="BA1870" s="7">
        <v>3.989828259071885</v>
      </c>
      <c r="BU1870" t="b">
        <v>1</v>
      </c>
      <c r="BW1870">
        <v>1</v>
      </c>
      <c r="BX1870">
        <v>1</v>
      </c>
      <c r="BY1870">
        <v>163</v>
      </c>
      <c r="BZ1870">
        <v>3.36</v>
      </c>
      <c r="CA1870">
        <v>292.75310100000002</v>
      </c>
    </row>
    <row r="1871" spans="40:79" x14ac:dyDescent="0.25">
      <c r="AN1871" t="str">
        <v>Paraguay</v>
      </c>
      <c r="AO1871" s="7">
        <v>73</v>
      </c>
      <c r="AP1871" s="7">
        <v>68.778165313597029</v>
      </c>
      <c r="AQ1871" s="7">
        <v>4.2218346864029712</v>
      </c>
      <c r="AR1871" s="7">
        <v>6.1126330679341805E-4</v>
      </c>
      <c r="AS1871" s="7">
        <v>0.6887850370258336</v>
      </c>
      <c r="AT1871" s="7">
        <v>5.8035172515046047E-5</v>
      </c>
      <c r="AU1871" s="7">
        <v>0.45719346834277935</v>
      </c>
      <c r="AV1871" s="7">
        <v>0.53382711173769315</v>
      </c>
      <c r="AW1871" s="7">
        <v>0.82993074230675035</v>
      </c>
      <c r="AX1871" s="7">
        <v>4.2244169174572104</v>
      </c>
      <c r="AY1871" s="7" t="e">
        <v>#N/A</v>
      </c>
      <c r="AZ1871" s="7">
        <v>68.778165313597029</v>
      </c>
      <c r="BA1871" s="7">
        <v>4.2218346864029712</v>
      </c>
      <c r="BU1871" t="b">
        <v>1</v>
      </c>
      <c r="BW1871">
        <v>1</v>
      </c>
      <c r="BX1871">
        <v>1</v>
      </c>
      <c r="BY1871">
        <v>169</v>
      </c>
      <c r="BZ1871">
        <v>3.64</v>
      </c>
      <c r="CA1871">
        <v>275.06443400000001</v>
      </c>
    </row>
    <row r="1872" spans="40:79" x14ac:dyDescent="0.25">
      <c r="AN1872" t="str">
        <v>Paraguay</v>
      </c>
      <c r="AO1872" s="7">
        <v>72.7</v>
      </c>
      <c r="AP1872" s="7">
        <v>68.975196832765647</v>
      </c>
      <c r="AQ1872" s="7">
        <v>3.7248031672343558</v>
      </c>
      <c r="AR1872" s="7">
        <v>7.2915990786615351E-4</v>
      </c>
      <c r="AS1872" s="7">
        <v>0.60773105084063539</v>
      </c>
      <c r="AT1872" s="7">
        <v>5.3900453025363475E-5</v>
      </c>
      <c r="AU1872" s="7">
        <v>0.45719346834277935</v>
      </c>
      <c r="AV1872" s="7">
        <v>0.53392676193010613</v>
      </c>
      <c r="AW1872" s="7">
        <v>0.77957106849897617</v>
      </c>
      <c r="AX1872" s="7">
        <v>3.7275211261953016</v>
      </c>
      <c r="AY1872" s="7" t="e">
        <v>#N/A</v>
      </c>
      <c r="AZ1872" s="7">
        <v>68.975196832765647</v>
      </c>
      <c r="BA1872" s="7">
        <v>3.7248031672343558</v>
      </c>
      <c r="BU1872" t="b">
        <v>1</v>
      </c>
      <c r="BW1872">
        <v>1</v>
      </c>
      <c r="BX1872">
        <v>1</v>
      </c>
      <c r="BY1872">
        <v>173</v>
      </c>
      <c r="BZ1872">
        <v>3.83</v>
      </c>
      <c r="CA1872">
        <v>253.00078120000001</v>
      </c>
    </row>
    <row r="1873" spans="40:79" x14ac:dyDescent="0.25">
      <c r="AN1873" t="str">
        <v>Paraguay</v>
      </c>
      <c r="AO1873" s="7">
        <v>72.5</v>
      </c>
      <c r="AP1873" s="7">
        <v>68.859440737221561</v>
      </c>
      <c r="AQ1873" s="7">
        <v>3.6405592627784387</v>
      </c>
      <c r="AR1873" s="7">
        <v>6.1603546965146607E-4</v>
      </c>
      <c r="AS1873" s="7">
        <v>0.59395237374250964</v>
      </c>
      <c r="AT1873" s="7">
        <v>4.3491719858901106E-5</v>
      </c>
      <c r="AU1873" s="7">
        <v>0.45719346834277935</v>
      </c>
      <c r="AV1873" s="7">
        <v>0.53437200078435687</v>
      </c>
      <c r="AW1873" s="7">
        <v>0.77068305660790914</v>
      </c>
      <c r="AX1873" s="7">
        <v>3.6428033588564599</v>
      </c>
      <c r="AY1873" s="7" t="e">
        <v>#N/A</v>
      </c>
      <c r="AZ1873" s="7">
        <v>68.859440737221561</v>
      </c>
      <c r="BA1873" s="7">
        <v>3.6405592627784387</v>
      </c>
      <c r="BU1873" t="b">
        <v>1</v>
      </c>
      <c r="BW1873">
        <v>1</v>
      </c>
      <c r="BX1873">
        <v>1</v>
      </c>
      <c r="BY1873">
        <v>17</v>
      </c>
      <c r="BZ1873">
        <v>3.69</v>
      </c>
      <c r="CA1873">
        <v>21.41123529</v>
      </c>
    </row>
    <row r="1874" spans="40:79" x14ac:dyDescent="0.25">
      <c r="AN1874" t="str">
        <v>Paraguay</v>
      </c>
      <c r="AO1874" s="7">
        <v>72.3</v>
      </c>
      <c r="AP1874" s="7">
        <v>68.59234771931591</v>
      </c>
      <c r="AQ1874" s="7">
        <v>3.707652280684087</v>
      </c>
      <c r="AR1874" s="7">
        <v>6.3476204850542567E-4</v>
      </c>
      <c r="AS1874" s="7">
        <v>0.60490417727416501</v>
      </c>
      <c r="AT1874" s="7">
        <v>4.6482542720154692E-5</v>
      </c>
      <c r="AU1874" s="7">
        <v>0.47969505966402698</v>
      </c>
      <c r="AV1874" s="7">
        <v>0.53551966584952948</v>
      </c>
      <c r="AW1874" s="7">
        <v>0.77775585968487893</v>
      </c>
      <c r="AX1874" s="7">
        <v>3.710007252487646</v>
      </c>
      <c r="AY1874" s="7" t="e">
        <v>#N/A</v>
      </c>
      <c r="AZ1874" s="7">
        <v>68.59234771931591</v>
      </c>
      <c r="BA1874" s="7">
        <v>3.707652280684087</v>
      </c>
      <c r="BU1874" t="b">
        <v>1</v>
      </c>
      <c r="BW1874">
        <v>1</v>
      </c>
      <c r="BX1874">
        <v>1</v>
      </c>
      <c r="BY1874">
        <v>194</v>
      </c>
      <c r="BZ1874">
        <v>3.7</v>
      </c>
      <c r="CA1874">
        <v>218.57161790000001</v>
      </c>
    </row>
    <row r="1875" spans="40:79" x14ac:dyDescent="0.25">
      <c r="AN1875" t="str">
        <v>Paraguay</v>
      </c>
      <c r="AO1875" s="7">
        <v>72.099999999999994</v>
      </c>
      <c r="AP1875" s="7">
        <v>68.791259953485891</v>
      </c>
      <c r="AQ1875" s="7">
        <v>3.308740046514103</v>
      </c>
      <c r="AR1875" s="7">
        <v>7.6997690716000739E-4</v>
      </c>
      <c r="AS1875" s="7">
        <v>0.53985809296467624</v>
      </c>
      <c r="AT1875" s="7">
        <v>4.4916039369470461E-5</v>
      </c>
      <c r="AU1875" s="7">
        <v>0.47969505966402698</v>
      </c>
      <c r="AV1875" s="7">
        <v>0.53680761821485901</v>
      </c>
      <c r="AW1875" s="7">
        <v>0.73475036098301871</v>
      </c>
      <c r="AX1875" s="7">
        <v>3.3112896630875981</v>
      </c>
      <c r="AY1875" s="7" t="e">
        <v>#N/A</v>
      </c>
      <c r="AZ1875" s="7">
        <v>68.791259953485891</v>
      </c>
      <c r="BA1875" s="7">
        <v>3.308740046514103</v>
      </c>
      <c r="BU1875" t="b">
        <v>1</v>
      </c>
      <c r="BW1875">
        <v>1</v>
      </c>
      <c r="BX1875">
        <v>1</v>
      </c>
      <c r="BY1875">
        <v>194</v>
      </c>
      <c r="BZ1875">
        <v>3.81</v>
      </c>
      <c r="CA1875">
        <v>36.816211750000001</v>
      </c>
    </row>
    <row r="1876" spans="40:79" x14ac:dyDescent="0.25">
      <c r="AN1876" t="str">
        <v>Paraguay</v>
      </c>
      <c r="AO1876" s="7">
        <v>71.900000000000006</v>
      </c>
      <c r="AP1876" s="7">
        <v>68.634515382017767</v>
      </c>
      <c r="AQ1876" s="7">
        <v>3.2654846179822385</v>
      </c>
      <c r="AR1876" s="7">
        <v>7.3201785208246151E-4</v>
      </c>
      <c r="AS1876" s="7">
        <v>0.53279036427214177</v>
      </c>
      <c r="AT1876" s="7">
        <v>4.1589377464127295E-5</v>
      </c>
      <c r="AU1876" s="7">
        <v>0.47969505966402698</v>
      </c>
      <c r="AV1876" s="7">
        <v>0.53759569680742336</v>
      </c>
      <c r="AW1876" s="7">
        <v>0.72992490317301939</v>
      </c>
      <c r="AX1876" s="7">
        <v>3.2678767621105087</v>
      </c>
      <c r="AY1876" s="7" t="e">
        <v>#N/A</v>
      </c>
      <c r="AZ1876" s="7">
        <v>68.634515382017767</v>
      </c>
      <c r="BA1876" s="7">
        <v>3.2654846179822385</v>
      </c>
      <c r="BU1876" t="b">
        <v>1</v>
      </c>
      <c r="BW1876">
        <v>1</v>
      </c>
      <c r="BX1876">
        <v>1</v>
      </c>
      <c r="BY1876">
        <v>198</v>
      </c>
      <c r="BZ1876">
        <v>3.77</v>
      </c>
      <c r="CA1876">
        <v>2.542436908</v>
      </c>
    </row>
    <row r="1877" spans="40:79" x14ac:dyDescent="0.25">
      <c r="AN1877" t="str">
        <v>Paraguay</v>
      </c>
      <c r="AO1877" s="7">
        <v>71.7</v>
      </c>
      <c r="AP1877" s="7">
        <v>68.838683815811365</v>
      </c>
      <c r="AQ1877" s="7">
        <v>2.8613161841886381</v>
      </c>
      <c r="AR1877" s="7">
        <v>8.0879647549352907E-4</v>
      </c>
      <c r="AS1877" s="7">
        <v>0.46686493444993382</v>
      </c>
      <c r="AT1877" s="7">
        <v>3.5286058966803256E-5</v>
      </c>
      <c r="AU1877" s="7">
        <v>0.47969505966402698</v>
      </c>
      <c r="AV1877" s="7">
        <v>0.53837588661195068</v>
      </c>
      <c r="AW1877" s="7">
        <v>0.68327515281175988</v>
      </c>
      <c r="AX1877" s="7">
        <v>2.8636322798837175</v>
      </c>
      <c r="AY1877" s="7" t="e">
        <v>#N/A</v>
      </c>
      <c r="AZ1877" s="7">
        <v>68.838683815811365</v>
      </c>
      <c r="BA1877" s="7">
        <v>2.8613161841886381</v>
      </c>
      <c r="BU1877" t="b">
        <v>1</v>
      </c>
      <c r="BW1877">
        <v>1</v>
      </c>
      <c r="BX1877">
        <v>1</v>
      </c>
      <c r="BY1877">
        <v>197</v>
      </c>
      <c r="BZ1877">
        <v>3.5</v>
      </c>
      <c r="CA1877">
        <v>2.0923438929999998</v>
      </c>
    </row>
    <row r="1878" spans="40:79" x14ac:dyDescent="0.25">
      <c r="AN1878" t="str">
        <v>Paraguay</v>
      </c>
      <c r="AO1878" s="7">
        <v>71.5</v>
      </c>
      <c r="AP1878" s="7">
        <v>68.378119868915164</v>
      </c>
      <c r="AQ1878" s="7">
        <v>3.1218801310848363</v>
      </c>
      <c r="AR1878" s="7">
        <v>6.2358445478722291E-4</v>
      </c>
      <c r="AS1878" s="7">
        <v>0.50933249090467025</v>
      </c>
      <c r="AT1878" s="7">
        <v>3.2374192298753288E-5</v>
      </c>
      <c r="AU1878" s="7">
        <v>0.47969505966402698</v>
      </c>
      <c r="AV1878" s="7">
        <v>0.53972373768574666</v>
      </c>
      <c r="AW1878" s="7">
        <v>0.71367533998637667</v>
      </c>
      <c r="AX1878" s="7">
        <v>3.1238281017285017</v>
      </c>
      <c r="AY1878" s="7" t="e">
        <v>#N/A</v>
      </c>
      <c r="AZ1878" s="7">
        <v>68.378119868915164</v>
      </c>
      <c r="BA1878" s="7">
        <v>3.1218801310848363</v>
      </c>
      <c r="BU1878" t="b">
        <v>1</v>
      </c>
      <c r="BW1878">
        <v>1</v>
      </c>
      <c r="BX1878">
        <v>1</v>
      </c>
      <c r="BY1878">
        <v>193</v>
      </c>
      <c r="BZ1878">
        <v>3.51</v>
      </c>
      <c r="CA1878">
        <v>22.355954480000001</v>
      </c>
    </row>
    <row r="1879" spans="40:79" x14ac:dyDescent="0.25">
      <c r="AN1879" t="str">
        <v>Paraguay</v>
      </c>
      <c r="AO1879" s="7">
        <v>71.2</v>
      </c>
      <c r="AP1879" s="7">
        <v>75.500882802609425</v>
      </c>
      <c r="AQ1879" s="7">
        <v>-4.3008828026094221</v>
      </c>
      <c r="AR1879" s="7">
        <v>1.5259685449785249E-3</v>
      </c>
      <c r="AS1879" s="7">
        <v>-0.70200293344817966</v>
      </c>
      <c r="AT1879" s="7">
        <v>1.5063179691349106E-4</v>
      </c>
      <c r="AU1879" s="7">
        <v>0.47969505966402698</v>
      </c>
      <c r="AV1879" s="7">
        <v>0.53985809296467624</v>
      </c>
      <c r="AW1879" s="7">
        <v>0.83785615319586915</v>
      </c>
      <c r="AX1879" s="7">
        <v>-4.3074558447373752</v>
      </c>
      <c r="AY1879" s="7" t="e">
        <v>#N/A</v>
      </c>
      <c r="AZ1879" s="7">
        <v>75.500882802609425</v>
      </c>
      <c r="BA1879" s="7">
        <v>-4.3008828026094221</v>
      </c>
      <c r="BU1879" t="b">
        <v>1</v>
      </c>
      <c r="BW1879">
        <v>1</v>
      </c>
      <c r="BX1879">
        <v>1</v>
      </c>
      <c r="BY1879">
        <v>192</v>
      </c>
      <c r="BZ1879">
        <v>3.61</v>
      </c>
      <c r="CA1879">
        <v>15.255188159999999</v>
      </c>
    </row>
    <row r="1880" spans="40:79" x14ac:dyDescent="0.25">
      <c r="AN1880" t="str">
        <v>Paraguay</v>
      </c>
      <c r="AO1880" s="7">
        <v>79</v>
      </c>
      <c r="AP1880" s="7">
        <v>68.697620692238971</v>
      </c>
      <c r="AQ1880" s="7">
        <v>10.302379307761029</v>
      </c>
      <c r="AR1880" s="7">
        <v>8.2739293369252925E-4</v>
      </c>
      <c r="AS1880" s="7">
        <v>1.680997167109918</v>
      </c>
      <c r="AT1880" s="7">
        <v>4.6798857113165842E-4</v>
      </c>
      <c r="AU1880" s="7">
        <v>0.47969505966402698</v>
      </c>
      <c r="AV1880" s="7">
        <v>0.53991109829557771</v>
      </c>
      <c r="AW1880" s="7">
        <v>1.2965327481825972</v>
      </c>
      <c r="AX1880" s="7">
        <v>10.310910482233966</v>
      </c>
      <c r="AY1880" s="7" t="e">
        <v>#N/A</v>
      </c>
      <c r="AZ1880" s="7">
        <v>68.697620692238971</v>
      </c>
      <c r="BA1880" s="7">
        <v>10.302379307761029</v>
      </c>
      <c r="BU1880" t="b">
        <v>0</v>
      </c>
      <c r="BW1880">
        <v>1</v>
      </c>
      <c r="BX1880">
        <v>1</v>
      </c>
      <c r="BY1880">
        <v>22</v>
      </c>
      <c r="BZ1880">
        <v>0</v>
      </c>
      <c r="CA1880">
        <v>0</v>
      </c>
    </row>
    <row r="1881" spans="40:79" x14ac:dyDescent="0.25">
      <c r="AN1881" t="str">
        <v>Peru</v>
      </c>
      <c r="AO1881" s="7">
        <v>75.3</v>
      </c>
      <c r="AP1881" s="7">
        <v>68.650701869961182</v>
      </c>
      <c r="AQ1881" s="7">
        <v>6.6492981300388152</v>
      </c>
      <c r="AR1881" s="7">
        <v>1.0085577836842236E-3</v>
      </c>
      <c r="AS1881" s="7">
        <v>1.0850371979917837</v>
      </c>
      <c r="AT1881" s="7">
        <v>2.3771591998472612E-4</v>
      </c>
      <c r="AU1881" s="7">
        <v>0.47969505966402698</v>
      </c>
      <c r="AV1881" s="7">
        <v>0.54055587162202579</v>
      </c>
      <c r="AW1881" s="7">
        <v>1.0416511882543904</v>
      </c>
      <c r="AX1881" s="7">
        <v>6.6560111018438688</v>
      </c>
      <c r="AY1881" s="7" t="e">
        <v>#N/A</v>
      </c>
      <c r="AZ1881" s="7">
        <v>68.650701869961182</v>
      </c>
      <c r="BA1881" s="7">
        <v>6.6492981300388152</v>
      </c>
      <c r="BU1881" t="b">
        <v>1</v>
      </c>
      <c r="BW1881">
        <v>1</v>
      </c>
      <c r="BX1881">
        <v>1</v>
      </c>
      <c r="BY1881">
        <v>223</v>
      </c>
      <c r="BZ1881">
        <v>0.01</v>
      </c>
      <c r="CA1881">
        <v>3.3040398990000002</v>
      </c>
    </row>
    <row r="1882" spans="40:79" x14ac:dyDescent="0.25">
      <c r="AN1882" t="str">
        <v>Peru</v>
      </c>
      <c r="AO1882" s="7">
        <v>75.3</v>
      </c>
      <c r="AP1882" s="7">
        <v>70.663273859281588</v>
      </c>
      <c r="AQ1882" s="7">
        <v>4.6367261407184088</v>
      </c>
      <c r="AR1882" s="7">
        <v>6.6922289715808754E-4</v>
      </c>
      <c r="AS1882" s="7">
        <v>0.75649579800659239</v>
      </c>
      <c r="AT1882" s="7">
        <v>7.6648659621199203E-5</v>
      </c>
      <c r="AU1882" s="7">
        <v>0.47969505966402698</v>
      </c>
      <c r="AV1882" s="7">
        <v>0.54191730243053493</v>
      </c>
      <c r="AW1882" s="7">
        <v>0.86976766898212099</v>
      </c>
      <c r="AX1882" s="7">
        <v>4.6398312220111277</v>
      </c>
      <c r="AY1882" s="7" t="e">
        <v>#N/A</v>
      </c>
      <c r="AZ1882" s="7">
        <v>70.663273859281588</v>
      </c>
      <c r="BA1882" s="7">
        <v>4.6367261407184088</v>
      </c>
      <c r="BU1882" t="b">
        <v>1</v>
      </c>
      <c r="BW1882">
        <v>1</v>
      </c>
      <c r="BX1882">
        <v>1</v>
      </c>
      <c r="BY1882">
        <v>227</v>
      </c>
      <c r="BZ1882">
        <v>0.01</v>
      </c>
      <c r="CA1882">
        <v>31.502432370000001</v>
      </c>
    </row>
    <row r="1883" spans="40:79" x14ac:dyDescent="0.25">
      <c r="AN1883" t="str">
        <v>Peru</v>
      </c>
      <c r="AO1883" s="7">
        <v>74.900000000000006</v>
      </c>
      <c r="AP1883" s="7">
        <v>70.358213344814686</v>
      </c>
      <c r="AQ1883" s="7">
        <v>4.5417866551853194</v>
      </c>
      <c r="AR1883" s="7">
        <v>6.2520324556634684E-4</v>
      </c>
      <c r="AS1883" s="7">
        <v>0.74098981595671487</v>
      </c>
      <c r="AT1883" s="7">
        <v>6.8698507991367814E-5</v>
      </c>
      <c r="AU1883" s="7">
        <v>0.47969505966402698</v>
      </c>
      <c r="AV1883" s="7">
        <v>0.54284827139353031</v>
      </c>
      <c r="AW1883" s="7">
        <v>0.86080765328656017</v>
      </c>
      <c r="AX1883" s="7">
        <v>4.5446279713428943</v>
      </c>
      <c r="AY1883" s="7" t="e">
        <v>#N/A</v>
      </c>
      <c r="AZ1883" s="7">
        <v>70.358213344814686</v>
      </c>
      <c r="BA1883" s="7">
        <v>4.5417866551853194</v>
      </c>
      <c r="BU1883" t="b">
        <v>1</v>
      </c>
      <c r="BW1883">
        <v>1</v>
      </c>
      <c r="BX1883">
        <v>1</v>
      </c>
      <c r="BY1883">
        <v>232</v>
      </c>
      <c r="BZ1883">
        <v>0.01</v>
      </c>
      <c r="CA1883">
        <v>29.755179819999999</v>
      </c>
    </row>
    <row r="1884" spans="40:79" x14ac:dyDescent="0.25">
      <c r="AN1884" t="str">
        <v>Peru</v>
      </c>
      <c r="AO1884" s="7">
        <v>74.5</v>
      </c>
      <c r="AP1884" s="7">
        <v>69.986570971008916</v>
      </c>
      <c r="AQ1884" s="7">
        <v>4.5134290289910837</v>
      </c>
      <c r="AR1884" s="7">
        <v>5.7570231455686492E-4</v>
      </c>
      <c r="AS1884" s="7">
        <v>0.73634504989820659</v>
      </c>
      <c r="AT1884" s="7">
        <v>6.2465584877361636E-5</v>
      </c>
      <c r="AU1884" s="7">
        <v>0.47969505966402698</v>
      </c>
      <c r="AV1884" s="7">
        <v>0.54297792818464263</v>
      </c>
      <c r="AW1884" s="7">
        <v>0.85810550044747214</v>
      </c>
      <c r="AX1884" s="7">
        <v>4.5160289172913739</v>
      </c>
      <c r="AY1884" s="7" t="e">
        <v>#N/A</v>
      </c>
      <c r="AZ1884" s="7">
        <v>69.986570971008916</v>
      </c>
      <c r="BA1884" s="7">
        <v>4.5134290289910837</v>
      </c>
      <c r="BU1884" t="b">
        <v>1</v>
      </c>
      <c r="BW1884">
        <v>1</v>
      </c>
      <c r="BX1884">
        <v>1</v>
      </c>
      <c r="BY1884">
        <v>241</v>
      </c>
      <c r="BZ1884">
        <v>0.15</v>
      </c>
      <c r="CA1884">
        <v>32.224934449999999</v>
      </c>
    </row>
    <row r="1885" spans="40:79" x14ac:dyDescent="0.25">
      <c r="AN1885" t="str">
        <v>Peru</v>
      </c>
      <c r="AO1885" s="7">
        <v>73.7</v>
      </c>
      <c r="AP1885" s="7">
        <v>74.800560614701553</v>
      </c>
      <c r="AQ1885" s="7">
        <v>-1.1005606147015499</v>
      </c>
      <c r="AR1885" s="7">
        <v>1.2747146828883996E-3</v>
      </c>
      <c r="AS1885" s="7">
        <v>-0.17961419235455128</v>
      </c>
      <c r="AT1885" s="7">
        <v>8.2352775056291496E-6</v>
      </c>
      <c r="AU1885" s="7">
        <v>0.47969505966402698</v>
      </c>
      <c r="AV1885" s="7">
        <v>0.54316967275497041</v>
      </c>
      <c r="AW1885" s="7">
        <v>0.42380914614310922</v>
      </c>
      <c r="AX1885" s="7">
        <v>-1.1019653060572145</v>
      </c>
      <c r="AY1885" s="7" t="e">
        <v>#N/A</v>
      </c>
      <c r="AZ1885" s="7">
        <v>74.800560614701553</v>
      </c>
      <c r="BA1885" s="7">
        <v>-1.1005606147015499</v>
      </c>
      <c r="BU1885" t="b">
        <v>1</v>
      </c>
      <c r="BW1885">
        <v>1</v>
      </c>
      <c r="BX1885">
        <v>1</v>
      </c>
      <c r="BY1885">
        <v>252</v>
      </c>
      <c r="BZ1885">
        <v>0.12</v>
      </c>
      <c r="CA1885">
        <v>5.8837605359999996</v>
      </c>
    </row>
    <row r="1886" spans="40:79" x14ac:dyDescent="0.25">
      <c r="AN1886" t="str">
        <v>Peru</v>
      </c>
      <c r="AO1886" s="7">
        <v>73.8</v>
      </c>
      <c r="AP1886" s="7">
        <v>75.094883001665607</v>
      </c>
      <c r="AQ1886" s="7">
        <v>-1.2948830016656103</v>
      </c>
      <c r="AR1886" s="7">
        <v>1.2266950482776394E-3</v>
      </c>
      <c r="AS1886" s="7">
        <v>-0.21132300240192614</v>
      </c>
      <c r="AT1886" s="7">
        <v>1.0969661502403131E-5</v>
      </c>
      <c r="AU1886" s="7">
        <v>0.47969505966402698</v>
      </c>
      <c r="AV1886" s="7">
        <v>0.5442718515103</v>
      </c>
      <c r="AW1886" s="7">
        <v>0.45969881705517379</v>
      </c>
      <c r="AX1886" s="7">
        <v>-1.2964733791400251</v>
      </c>
      <c r="AY1886" s="7" t="e">
        <v>#N/A</v>
      </c>
      <c r="AZ1886" s="7">
        <v>75.094883001665607</v>
      </c>
      <c r="BA1886" s="7">
        <v>-1.2948830016656103</v>
      </c>
      <c r="BU1886" t="b">
        <v>1</v>
      </c>
      <c r="BW1886">
        <v>1</v>
      </c>
      <c r="BX1886">
        <v>1</v>
      </c>
      <c r="BY1886">
        <v>263</v>
      </c>
      <c r="BZ1886">
        <v>0.11</v>
      </c>
      <c r="CA1886">
        <v>5.6654050659999999</v>
      </c>
    </row>
    <row r="1887" spans="40:79" x14ac:dyDescent="0.25">
      <c r="AN1887" t="str">
        <v>Peru</v>
      </c>
      <c r="AO1887" s="7">
        <v>73.900000000000006</v>
      </c>
      <c r="AP1887" s="7">
        <v>69.344734268517939</v>
      </c>
      <c r="AQ1887" s="7">
        <v>4.5552657314820664</v>
      </c>
      <c r="AR1887" s="7">
        <v>5.7981088810648901E-4</v>
      </c>
      <c r="AS1887" s="7">
        <v>0.74317204178438956</v>
      </c>
      <c r="AT1887" s="7">
        <v>6.4083610206078635E-5</v>
      </c>
      <c r="AU1887" s="7">
        <v>0.47969505966402698</v>
      </c>
      <c r="AV1887" s="7">
        <v>0.54435189377938231</v>
      </c>
      <c r="AW1887" s="7">
        <v>0.86207426697726541</v>
      </c>
      <c r="AX1887" s="7">
        <v>4.5579084564320977</v>
      </c>
      <c r="AY1887" s="7" t="e">
        <v>#N/A</v>
      </c>
      <c r="AZ1887" s="7">
        <v>69.344734268517939</v>
      </c>
      <c r="BA1887" s="7">
        <v>4.5552657314820664</v>
      </c>
      <c r="BU1887" t="b">
        <v>1</v>
      </c>
      <c r="BW1887">
        <v>1</v>
      </c>
      <c r="BX1887">
        <v>1</v>
      </c>
      <c r="BY1887">
        <v>272</v>
      </c>
      <c r="BZ1887">
        <v>0.12</v>
      </c>
      <c r="CA1887">
        <v>40.378356660000001</v>
      </c>
    </row>
    <row r="1888" spans="40:79" x14ac:dyDescent="0.25">
      <c r="AN1888" t="str">
        <v>Peru</v>
      </c>
      <c r="AO1888" s="7">
        <v>74</v>
      </c>
      <c r="AP1888" s="7">
        <v>69.634197131464759</v>
      </c>
      <c r="AQ1888" s="7">
        <v>4.3658028685352406</v>
      </c>
      <c r="AR1888" s="7">
        <v>5.2915844741665229E-4</v>
      </c>
      <c r="AS1888" s="7">
        <v>0.71224394064790664</v>
      </c>
      <c r="AT1888" s="7">
        <v>5.3715933441993625E-5</v>
      </c>
      <c r="AU1888" s="7">
        <v>0.47969505966402698</v>
      </c>
      <c r="AV1888" s="7">
        <v>0.54649711488858344</v>
      </c>
      <c r="AW1888" s="7">
        <v>0.84394546070697407</v>
      </c>
      <c r="AX1888" s="7">
        <v>4.3681142931127228</v>
      </c>
      <c r="AY1888" s="7" t="e">
        <v>#N/A</v>
      </c>
      <c r="AZ1888" s="7">
        <v>69.634197131464759</v>
      </c>
      <c r="BA1888" s="7">
        <v>4.3658028685352406</v>
      </c>
      <c r="BU1888" t="b">
        <v>1</v>
      </c>
      <c r="BW1888">
        <v>1</v>
      </c>
      <c r="BX1888">
        <v>1</v>
      </c>
      <c r="BY1888">
        <v>276</v>
      </c>
      <c r="BZ1888">
        <v>0.1</v>
      </c>
      <c r="CA1888">
        <v>35.809297489999999</v>
      </c>
    </row>
    <row r="1889" spans="40:79" x14ac:dyDescent="0.25">
      <c r="AN1889" t="str">
        <v>Peru</v>
      </c>
      <c r="AO1889" s="7">
        <v>74.2</v>
      </c>
      <c r="AP1889" s="7">
        <v>69.522142537283813</v>
      </c>
      <c r="AQ1889" s="7">
        <v>4.6778574627161902</v>
      </c>
      <c r="AR1889" s="7">
        <v>5.2292000070113833E-4</v>
      </c>
      <c r="AS1889" s="7">
        <v>0.76315063582935205</v>
      </c>
      <c r="AT1889" s="7">
        <v>6.0941473419025429E-5</v>
      </c>
      <c r="AU1889" s="7">
        <v>0.47969505966402698</v>
      </c>
      <c r="AV1889" s="7">
        <v>0.54696373251708263</v>
      </c>
      <c r="AW1889" s="7">
        <v>0.87358493338046528</v>
      </c>
      <c r="AX1889" s="7">
        <v>4.6803048877513742</v>
      </c>
      <c r="AY1889" s="7" t="e">
        <v>#N/A</v>
      </c>
      <c r="AZ1889" s="7">
        <v>69.522142537283813</v>
      </c>
      <c r="BA1889" s="7">
        <v>4.6778574627161902</v>
      </c>
      <c r="BU1889" t="b">
        <v>1</v>
      </c>
      <c r="BW1889">
        <v>1</v>
      </c>
      <c r="BX1889">
        <v>1</v>
      </c>
      <c r="BY1889">
        <v>277</v>
      </c>
      <c r="BZ1889">
        <v>0.11</v>
      </c>
      <c r="CA1889">
        <v>43.421930660000001</v>
      </c>
    </row>
    <row r="1890" spans="40:79" x14ac:dyDescent="0.25">
      <c r="AN1890" t="str">
        <v>Peru</v>
      </c>
      <c r="AO1890" s="7">
        <v>72.8</v>
      </c>
      <c r="AP1890" s="7">
        <v>68.961801786591849</v>
      </c>
      <c r="AQ1890" s="7">
        <v>3.8381982134081483</v>
      </c>
      <c r="AR1890" s="7">
        <v>5.0574728768195765E-4</v>
      </c>
      <c r="AS1890" s="7">
        <v>0.62616235467093173</v>
      </c>
      <c r="AT1890" s="7">
        <v>3.9678675322947217E-5</v>
      </c>
      <c r="AU1890" s="7">
        <v>0.47969505966402698</v>
      </c>
      <c r="AV1890" s="7">
        <v>0.54720396160023632</v>
      </c>
      <c r="AW1890" s="7">
        <v>0.79130421120510397</v>
      </c>
      <c r="AX1890" s="7">
        <v>3.8401403539764898</v>
      </c>
      <c r="AY1890" s="7" t="e">
        <v>#N/A</v>
      </c>
      <c r="AZ1890" s="7">
        <v>68.961801786591849</v>
      </c>
      <c r="BA1890" s="7">
        <v>3.8381982134081483</v>
      </c>
      <c r="BU1890" t="b">
        <v>1</v>
      </c>
      <c r="BW1890">
        <v>1</v>
      </c>
      <c r="BX1890">
        <v>1</v>
      </c>
      <c r="BY1890">
        <v>278</v>
      </c>
      <c r="BZ1890">
        <v>0.11</v>
      </c>
      <c r="CA1890">
        <v>3.7517154420000001</v>
      </c>
    </row>
    <row r="1891" spans="40:79" x14ac:dyDescent="0.25">
      <c r="AN1891" t="str">
        <v>Peru</v>
      </c>
      <c r="AO1891" s="7">
        <v>72.2</v>
      </c>
      <c r="AP1891" s="7">
        <v>68.731217715549647</v>
      </c>
      <c r="AQ1891" s="7">
        <v>3.4687822844503557</v>
      </c>
      <c r="AR1891" s="7">
        <v>4.9127500899427982E-4</v>
      </c>
      <c r="AS1891" s="7">
        <v>0.56589186839199968</v>
      </c>
      <c r="AT1891" s="7">
        <v>3.1480018950153069E-5</v>
      </c>
      <c r="AU1891" s="7">
        <v>0.49724995615987949</v>
      </c>
      <c r="AV1891" s="7">
        <v>0.54737341635915349</v>
      </c>
      <c r="AW1891" s="7">
        <v>0.75225784701257836</v>
      </c>
      <c r="AX1891" s="7">
        <v>3.4704872481043827</v>
      </c>
      <c r="AY1891" s="7" t="e">
        <v>#N/A</v>
      </c>
      <c r="AZ1891" s="7">
        <v>68.731217715549647</v>
      </c>
      <c r="BA1891" s="7">
        <v>3.4687822844503557</v>
      </c>
      <c r="BU1891" t="b">
        <v>1</v>
      </c>
      <c r="BW1891">
        <v>1</v>
      </c>
      <c r="BX1891">
        <v>1</v>
      </c>
      <c r="BY1891">
        <v>279</v>
      </c>
      <c r="BZ1891">
        <v>0.11</v>
      </c>
      <c r="CA1891">
        <v>20.86118432</v>
      </c>
    </row>
    <row r="1892" spans="40:79" x14ac:dyDescent="0.25">
      <c r="AN1892" t="str">
        <v>Peru</v>
      </c>
      <c r="AO1892" s="7">
        <v>72.099999999999994</v>
      </c>
      <c r="AP1892" s="7">
        <v>68.57719439501335</v>
      </c>
      <c r="AQ1892" s="7">
        <v>3.5228056049866439</v>
      </c>
      <c r="AR1892" s="7">
        <v>5.2277226160300154E-4</v>
      </c>
      <c r="AS1892" s="7">
        <v>0.57471420625344105</v>
      </c>
      <c r="AT1892" s="7">
        <v>3.4552024018097451E-5</v>
      </c>
      <c r="AU1892" s="7">
        <v>0.49724995615987949</v>
      </c>
      <c r="AV1892" s="7">
        <v>0.54775086663147698</v>
      </c>
      <c r="AW1892" s="7">
        <v>0.75809907416738154</v>
      </c>
      <c r="AX1892" s="7">
        <v>3.524648193294007</v>
      </c>
      <c r="AY1892" s="7" t="e">
        <v>#N/A</v>
      </c>
      <c r="AZ1892" s="7">
        <v>68.57719439501335</v>
      </c>
      <c r="BA1892" s="7">
        <v>3.5228056049866439</v>
      </c>
      <c r="BU1892" t="b">
        <v>1</v>
      </c>
      <c r="BW1892">
        <v>1</v>
      </c>
      <c r="BX1892">
        <v>1</v>
      </c>
      <c r="BY1892">
        <v>28</v>
      </c>
      <c r="BZ1892">
        <v>0.1</v>
      </c>
      <c r="CA1892">
        <v>20.268765720000001</v>
      </c>
    </row>
    <row r="1893" spans="40:79" x14ac:dyDescent="0.25">
      <c r="AN1893" t="str">
        <v>Peru</v>
      </c>
      <c r="AO1893" s="7">
        <v>72.599999999999994</v>
      </c>
      <c r="AP1893" s="7">
        <v>68.757888492429416</v>
      </c>
      <c r="AQ1893" s="7">
        <v>3.8421115075705785</v>
      </c>
      <c r="AR1893" s="7">
        <v>5.1096971494298666E-4</v>
      </c>
      <c r="AS1893" s="7">
        <v>0.62680240569856216</v>
      </c>
      <c r="AT1893" s="7">
        <v>4.0170610620899239E-5</v>
      </c>
      <c r="AU1893" s="7">
        <v>0.49724995615987949</v>
      </c>
      <c r="AV1893" s="7">
        <v>0.54843851720125747</v>
      </c>
      <c r="AW1893" s="7">
        <v>0.79170853582525058</v>
      </c>
      <c r="AX1893" s="7">
        <v>3.8440757138423001</v>
      </c>
      <c r="AY1893" s="7" t="e">
        <v>#N/A</v>
      </c>
      <c r="AZ1893" s="7">
        <v>68.757888492429416</v>
      </c>
      <c r="BA1893" s="7">
        <v>3.8421115075705785</v>
      </c>
      <c r="BU1893" t="b">
        <v>1</v>
      </c>
      <c r="BW1893">
        <v>1</v>
      </c>
      <c r="BX1893">
        <v>1</v>
      </c>
      <c r="BY1893">
        <v>282</v>
      </c>
      <c r="BZ1893">
        <v>0.1</v>
      </c>
      <c r="CA1893">
        <v>17.587227179999999</v>
      </c>
    </row>
    <row r="1894" spans="40:79" x14ac:dyDescent="0.25">
      <c r="AN1894" t="str">
        <v>Peru</v>
      </c>
      <c r="AO1894" s="7">
        <v>72.400000000000006</v>
      </c>
      <c r="AP1894" s="7">
        <v>69.078202675234522</v>
      </c>
      <c r="AQ1894" s="7">
        <v>3.3217973247654839</v>
      </c>
      <c r="AR1894" s="7">
        <v>5.0727286107070401E-4</v>
      </c>
      <c r="AS1894" s="7">
        <v>0.54191730243053493</v>
      </c>
      <c r="AT1894" s="7">
        <v>2.9809728501574029E-5</v>
      </c>
      <c r="AU1894" s="7">
        <v>0.49724995615987949</v>
      </c>
      <c r="AV1894" s="7">
        <v>0.54969293648677708</v>
      </c>
      <c r="AW1894" s="7">
        <v>0.73615032597325858</v>
      </c>
      <c r="AX1894" s="7">
        <v>3.3234832376161498</v>
      </c>
      <c r="AY1894" s="7" t="e">
        <v>#N/A</v>
      </c>
      <c r="AZ1894" s="7">
        <v>69.078202675234522</v>
      </c>
      <c r="BA1894" s="7">
        <v>3.3217973247654839</v>
      </c>
      <c r="BU1894" t="b">
        <v>1</v>
      </c>
      <c r="BW1894">
        <v>1</v>
      </c>
      <c r="BX1894">
        <v>1</v>
      </c>
      <c r="BY1894">
        <v>283</v>
      </c>
      <c r="BZ1894">
        <v>0.11</v>
      </c>
      <c r="CA1894">
        <v>1.817829717</v>
      </c>
    </row>
    <row r="1895" spans="40:79" x14ac:dyDescent="0.25">
      <c r="AN1895" t="str">
        <v>Peru</v>
      </c>
      <c r="AO1895" s="7">
        <v>71.400000000000006</v>
      </c>
      <c r="AP1895" s="7">
        <v>68.682853273056395</v>
      </c>
      <c r="AQ1895" s="7">
        <v>2.7171467269436107</v>
      </c>
      <c r="AR1895" s="7">
        <v>5.0909565826227508E-4</v>
      </c>
      <c r="AS1895" s="7">
        <v>0.44327513791533274</v>
      </c>
      <c r="AT1895" s="7">
        <v>2.00169216763877E-5</v>
      </c>
      <c r="AU1895" s="7">
        <v>0.49724995615987949</v>
      </c>
      <c r="AV1895" s="7">
        <v>0.54993085186358692</v>
      </c>
      <c r="AW1895" s="7">
        <v>0.66578910918948853</v>
      </c>
      <c r="AX1895" s="7">
        <v>2.7185307191295722</v>
      </c>
      <c r="AY1895" s="7" t="e">
        <v>#N/A</v>
      </c>
      <c r="AZ1895" s="7">
        <v>68.682853273056395</v>
      </c>
      <c r="BA1895" s="7">
        <v>2.7171467269436107</v>
      </c>
      <c r="BU1895" t="b">
        <v>1</v>
      </c>
      <c r="BW1895">
        <v>1</v>
      </c>
      <c r="BX1895">
        <v>1</v>
      </c>
      <c r="BY1895">
        <v>284</v>
      </c>
      <c r="BZ1895">
        <v>0.1</v>
      </c>
      <c r="CA1895">
        <v>13.35783844</v>
      </c>
    </row>
    <row r="1896" spans="40:79" x14ac:dyDescent="0.25">
      <c r="AN1896" t="str">
        <v>Philippines</v>
      </c>
      <c r="AO1896" s="7">
        <v>68.400000000000006</v>
      </c>
      <c r="AP1896" s="7">
        <v>65.833521723665342</v>
      </c>
      <c r="AQ1896" s="7">
        <v>2.5664782763346636</v>
      </c>
      <c r="AR1896" s="7">
        <v>5.1757082791392683E-4</v>
      </c>
      <c r="AS1896" s="7">
        <v>0.41869687198627603</v>
      </c>
      <c r="AT1896" s="7">
        <v>1.8156162234989332E-5</v>
      </c>
      <c r="AU1896" s="7">
        <v>0.49724995615987949</v>
      </c>
      <c r="AV1896" s="7">
        <v>0.55250858786197843</v>
      </c>
      <c r="AW1896" s="7">
        <v>0.64706790369039013</v>
      </c>
      <c r="AX1896" s="7">
        <v>2.5678072984840634</v>
      </c>
      <c r="AY1896" s="7" t="e">
        <v>#N/A</v>
      </c>
      <c r="AZ1896" s="7">
        <v>65.833521723665342</v>
      </c>
      <c r="BA1896" s="7">
        <v>2.5664782763346636</v>
      </c>
      <c r="BU1896" t="b">
        <v>0</v>
      </c>
      <c r="BW1896">
        <v>1</v>
      </c>
      <c r="BX1896">
        <v>1</v>
      </c>
      <c r="BY1896">
        <v>344</v>
      </c>
      <c r="BZ1896">
        <v>0</v>
      </c>
      <c r="CA1896">
        <v>0</v>
      </c>
    </row>
    <row r="1897" spans="40:79" x14ac:dyDescent="0.25">
      <c r="AN1897" t="str">
        <v>Philippines</v>
      </c>
      <c r="AO1897" s="7">
        <v>68.099999999999994</v>
      </c>
      <c r="AP1897" s="7">
        <v>65.641747359716476</v>
      </c>
      <c r="AQ1897" s="7">
        <v>2.4582526402835185</v>
      </c>
      <c r="AR1897" s="7">
        <v>5.3330003374357587E-4</v>
      </c>
      <c r="AS1897" s="7">
        <v>0.40104402969597691</v>
      </c>
      <c r="AT1897" s="7">
        <v>1.7163955848757429E-5</v>
      </c>
      <c r="AU1897" s="7">
        <v>0.49724995615987949</v>
      </c>
      <c r="AV1897" s="7">
        <v>0.55320395144266588</v>
      </c>
      <c r="AW1897" s="7">
        <v>0.63328037210699728</v>
      </c>
      <c r="AX1897" s="7">
        <v>2.4595643260215803</v>
      </c>
      <c r="AY1897" s="7" t="e">
        <v>#N/A</v>
      </c>
      <c r="AZ1897" s="7">
        <v>65.641747359716476</v>
      </c>
      <c r="BA1897" s="7">
        <v>2.4582526402835185</v>
      </c>
      <c r="BU1897" t="b">
        <v>1</v>
      </c>
      <c r="BW1897">
        <v>1</v>
      </c>
      <c r="BX1897">
        <v>1</v>
      </c>
      <c r="BY1897">
        <v>362</v>
      </c>
      <c r="BZ1897">
        <v>0.01</v>
      </c>
      <c r="CA1897">
        <v>263.2111031</v>
      </c>
    </row>
    <row r="1898" spans="40:79" x14ac:dyDescent="0.25">
      <c r="AN1898" t="str">
        <v>Philippines</v>
      </c>
      <c r="AO1898" s="7">
        <v>68.099999999999994</v>
      </c>
      <c r="AP1898" s="7">
        <v>66.000138125164511</v>
      </c>
      <c r="AQ1898" s="7">
        <v>2.0998618748354829</v>
      </c>
      <c r="AR1898" s="7">
        <v>5.5888573195084495E-4</v>
      </c>
      <c r="AS1898" s="7">
        <v>0.34257986082330494</v>
      </c>
      <c r="AT1898" s="7">
        <v>1.3125609038465458E-5</v>
      </c>
      <c r="AU1898" s="7">
        <v>0.49724995615987949</v>
      </c>
      <c r="AV1898" s="7">
        <v>0.55371424697698213</v>
      </c>
      <c r="AW1898" s="7">
        <v>0.58530322126510204</v>
      </c>
      <c r="AX1898" s="7">
        <v>2.1010361139418783</v>
      </c>
      <c r="AY1898" s="7" t="e">
        <v>#N/A</v>
      </c>
      <c r="AZ1898" s="7">
        <v>66.000138125164511</v>
      </c>
      <c r="BA1898" s="7">
        <v>2.0998618748354829</v>
      </c>
      <c r="BU1898" t="b">
        <v>1</v>
      </c>
      <c r="BW1898">
        <v>1</v>
      </c>
      <c r="BX1898">
        <v>1</v>
      </c>
      <c r="BY1898">
        <v>367</v>
      </c>
      <c r="BZ1898">
        <v>8.3000000000000007</v>
      </c>
      <c r="CA1898">
        <v>194.20328789999999</v>
      </c>
    </row>
    <row r="1899" spans="40:79" x14ac:dyDescent="0.25">
      <c r="AN1899" t="str">
        <v>Philippines</v>
      </c>
      <c r="AO1899" s="7">
        <v>68</v>
      </c>
      <c r="AP1899" s="7">
        <v>65.920163535038938</v>
      </c>
      <c r="AQ1899" s="7">
        <v>2.0798364649610619</v>
      </c>
      <c r="AR1899" s="7">
        <v>5.5503413036407179E-4</v>
      </c>
      <c r="AS1899" s="7">
        <v>0.33931218158889159</v>
      </c>
      <c r="AT1899" s="7">
        <v>1.2787619449602371E-5</v>
      </c>
      <c r="AU1899" s="7">
        <v>0.49724995615987949</v>
      </c>
      <c r="AV1899" s="7">
        <v>0.55543325008882038</v>
      </c>
      <c r="AW1899" s="7">
        <v>0.58250509147035923</v>
      </c>
      <c r="AX1899" s="7">
        <v>2.0809914862609338</v>
      </c>
      <c r="AY1899" s="7" t="e">
        <v>#N/A</v>
      </c>
      <c r="AZ1899" s="7">
        <v>65.920163535038938</v>
      </c>
      <c r="BA1899" s="7">
        <v>2.0798364649610619</v>
      </c>
      <c r="BU1899" t="b">
        <v>1</v>
      </c>
      <c r="BW1899">
        <v>1</v>
      </c>
      <c r="BX1899">
        <v>1</v>
      </c>
      <c r="BY1899">
        <v>374</v>
      </c>
      <c r="BZ1899">
        <v>8.5399999999999991</v>
      </c>
      <c r="CA1899">
        <v>204.7186256</v>
      </c>
    </row>
    <row r="1900" spans="40:79" x14ac:dyDescent="0.25">
      <c r="AN1900" t="str">
        <v>Philippines</v>
      </c>
      <c r="AO1900" s="7">
        <v>67.900000000000006</v>
      </c>
      <c r="AP1900" s="7">
        <v>65.882724280303052</v>
      </c>
      <c r="AQ1900" s="7">
        <v>2.0172757196969542</v>
      </c>
      <c r="AR1900" s="7">
        <v>5.4377675471443672E-4</v>
      </c>
      <c r="AS1900" s="7">
        <v>0.32910393772866714</v>
      </c>
      <c r="AT1900" s="7">
        <v>1.1785635761040677E-5</v>
      </c>
      <c r="AU1900" s="7">
        <v>0.49724995615987949</v>
      </c>
      <c r="AV1900" s="7">
        <v>0.55543356242674113</v>
      </c>
      <c r="AW1900" s="7">
        <v>0.57367581239639787</v>
      </c>
      <c r="AX1900" s="7">
        <v>2.0183732641603416</v>
      </c>
      <c r="AY1900" s="7" t="e">
        <v>#N/A</v>
      </c>
      <c r="AZ1900" s="7">
        <v>65.882724280303052</v>
      </c>
      <c r="BA1900" s="7">
        <v>2.0172757196969542</v>
      </c>
      <c r="BU1900" t="b">
        <v>1</v>
      </c>
      <c r="BW1900">
        <v>1</v>
      </c>
      <c r="BX1900">
        <v>1</v>
      </c>
      <c r="BY1900">
        <v>375</v>
      </c>
      <c r="BZ1900">
        <v>8.75</v>
      </c>
      <c r="CA1900">
        <v>187.57331869999999</v>
      </c>
    </row>
    <row r="1901" spans="40:79" x14ac:dyDescent="0.25">
      <c r="AN1901" t="str">
        <v>Philippines</v>
      </c>
      <c r="AO1901" s="7">
        <v>68</v>
      </c>
      <c r="AP1901" s="7">
        <v>65.652281763054617</v>
      </c>
      <c r="AQ1901" s="7">
        <v>2.3477182369453828</v>
      </c>
      <c r="AR1901" s="7">
        <v>5.1192702883819476E-4</v>
      </c>
      <c r="AS1901" s="7">
        <v>0.38300714090442295</v>
      </c>
      <c r="AT1901" s="7">
        <v>1.5027065594199896E-5</v>
      </c>
      <c r="AU1901" s="7">
        <v>0.49724995615987949</v>
      </c>
      <c r="AV1901" s="7">
        <v>0.55583685732352606</v>
      </c>
      <c r="AW1901" s="7">
        <v>0.61887570715324003</v>
      </c>
      <c r="AX1901" s="7">
        <v>2.348920712946938</v>
      </c>
      <c r="AY1901" s="7" t="e">
        <v>#N/A</v>
      </c>
      <c r="AZ1901" s="7">
        <v>65.652281763054617</v>
      </c>
      <c r="BA1901" s="7">
        <v>2.3477182369453828</v>
      </c>
      <c r="BU1901" t="b">
        <v>1</v>
      </c>
      <c r="BW1901">
        <v>1</v>
      </c>
      <c r="BX1901">
        <v>1</v>
      </c>
      <c r="BY1901">
        <v>374</v>
      </c>
      <c r="BZ1901">
        <v>8.9</v>
      </c>
      <c r="CA1901">
        <v>133.12308719999999</v>
      </c>
    </row>
    <row r="1902" spans="40:79" x14ac:dyDescent="0.25">
      <c r="AN1902" t="str">
        <v>Philippines</v>
      </c>
      <c r="AO1902" s="7">
        <v>67.5</v>
      </c>
      <c r="AP1902" s="7">
        <v>65.659137914704544</v>
      </c>
      <c r="AQ1902" s="7">
        <v>1.8408620852954556</v>
      </c>
      <c r="AR1902" s="7">
        <v>4.9604994090162835E-4</v>
      </c>
      <c r="AS1902" s="7">
        <v>0.30031615933154859</v>
      </c>
      <c r="AT1902" s="7">
        <v>8.9521692741015903E-6</v>
      </c>
      <c r="AU1902" s="7">
        <v>0.49724995615987949</v>
      </c>
      <c r="AV1902" s="7">
        <v>0.55748298277867203</v>
      </c>
      <c r="AW1902" s="7">
        <v>0.54801109416831029</v>
      </c>
      <c r="AX1902" s="7">
        <v>1.8417756980216131</v>
      </c>
      <c r="AY1902" s="7" t="e">
        <v>#N/A</v>
      </c>
      <c r="AZ1902" s="7">
        <v>65.659137914704544</v>
      </c>
      <c r="BA1902" s="7">
        <v>1.8408620852954556</v>
      </c>
      <c r="BU1902" t="b">
        <v>1</v>
      </c>
      <c r="BW1902">
        <v>1</v>
      </c>
      <c r="BX1902">
        <v>1</v>
      </c>
      <c r="BY1902">
        <v>376</v>
      </c>
      <c r="BZ1902">
        <v>9.0500000000000007</v>
      </c>
      <c r="CA1902">
        <v>14.5676468</v>
      </c>
    </row>
    <row r="1903" spans="40:79" x14ac:dyDescent="0.25">
      <c r="AN1903" t="str">
        <v>Philippines</v>
      </c>
      <c r="AO1903" s="7">
        <v>67.5</v>
      </c>
      <c r="AP1903" s="7">
        <v>65.684849192145876</v>
      </c>
      <c r="AQ1903" s="7">
        <v>1.8151508078541241</v>
      </c>
      <c r="AR1903" s="7">
        <v>4.9404073281923331E-4</v>
      </c>
      <c r="AS1903" s="7">
        <v>0.29612135296653003</v>
      </c>
      <c r="AT1903" s="7">
        <v>8.6685571164787576E-6</v>
      </c>
      <c r="AU1903" s="7">
        <v>0.49724995615987949</v>
      </c>
      <c r="AV1903" s="7">
        <v>0.55780643529436258</v>
      </c>
      <c r="AW1903" s="7">
        <v>0.54417033451533359</v>
      </c>
      <c r="AX1903" s="7">
        <v>1.8160480095435938</v>
      </c>
      <c r="AY1903" s="7" t="e">
        <v>#N/A</v>
      </c>
      <c r="AZ1903" s="7">
        <v>65.684849192145876</v>
      </c>
      <c r="BA1903" s="7">
        <v>1.8151508078541241</v>
      </c>
      <c r="BU1903" t="b">
        <v>1</v>
      </c>
      <c r="BW1903">
        <v>1</v>
      </c>
      <c r="BX1903">
        <v>1</v>
      </c>
      <c r="BY1903">
        <v>386</v>
      </c>
      <c r="BZ1903">
        <v>9.3000000000000007</v>
      </c>
      <c r="CA1903">
        <v>105.5910629</v>
      </c>
    </row>
    <row r="1904" spans="40:79" x14ac:dyDescent="0.25">
      <c r="AN1904" t="str">
        <v>Philippines</v>
      </c>
      <c r="AO1904" s="7">
        <v>67.3</v>
      </c>
      <c r="AP1904" s="7">
        <v>65.500522340566263</v>
      </c>
      <c r="AQ1904" s="7">
        <v>1.7994776594337338</v>
      </c>
      <c r="AR1904" s="7">
        <v>4.9473689472161566E-4</v>
      </c>
      <c r="AS1904" s="7">
        <v>0.29356455805785969</v>
      </c>
      <c r="AT1904" s="7">
        <v>8.5315207926690438E-6</v>
      </c>
      <c r="AU1904" s="7">
        <v>0.49724995615987949</v>
      </c>
      <c r="AV1904" s="7">
        <v>0.55962095437613235</v>
      </c>
      <c r="AW1904" s="7">
        <v>0.54181598172983025</v>
      </c>
      <c r="AX1904" s="7">
        <v>1.8003683680895173</v>
      </c>
      <c r="AY1904" s="7" t="e">
        <v>#N/A</v>
      </c>
      <c r="AZ1904" s="7">
        <v>65.500522340566263</v>
      </c>
      <c r="BA1904" s="7">
        <v>1.7994776594337338</v>
      </c>
      <c r="BU1904" t="b">
        <v>1</v>
      </c>
      <c r="BW1904">
        <v>1</v>
      </c>
      <c r="BX1904">
        <v>1</v>
      </c>
      <c r="BY1904">
        <v>388</v>
      </c>
      <c r="BZ1904">
        <v>9.5500000000000007</v>
      </c>
      <c r="CA1904">
        <v>104.4746444</v>
      </c>
    </row>
    <row r="1905" spans="40:79" x14ac:dyDescent="0.25">
      <c r="AN1905" t="str">
        <v>Philippines</v>
      </c>
      <c r="AO1905" s="7">
        <v>67</v>
      </c>
      <c r="AP1905" s="7">
        <v>65.366521971577683</v>
      </c>
      <c r="AQ1905" s="7">
        <v>1.6334780284223172</v>
      </c>
      <c r="AR1905" s="7">
        <v>5.0986234337980661E-4</v>
      </c>
      <c r="AS1905" s="7">
        <v>0.26648560008290384</v>
      </c>
      <c r="AT1905" s="7">
        <v>7.2452255976819624E-6</v>
      </c>
      <c r="AU1905" s="7">
        <v>0.49724995615987949</v>
      </c>
      <c r="AV1905" s="7">
        <v>0.56007130929468474</v>
      </c>
      <c r="AW1905" s="7">
        <v>0.51622243275830604</v>
      </c>
      <c r="AX1905" s="7">
        <v>1.6343113022126754</v>
      </c>
      <c r="AY1905" s="7" t="e">
        <v>#N/A</v>
      </c>
      <c r="AZ1905" s="7">
        <v>65.366521971577683</v>
      </c>
      <c r="BA1905" s="7">
        <v>1.6334780284223172</v>
      </c>
      <c r="BU1905" t="b">
        <v>1</v>
      </c>
      <c r="BW1905">
        <v>1</v>
      </c>
      <c r="BX1905">
        <v>1</v>
      </c>
      <c r="BY1905">
        <v>396</v>
      </c>
      <c r="BZ1905">
        <v>9.66</v>
      </c>
      <c r="CA1905">
        <v>10.35779424</v>
      </c>
    </row>
    <row r="1906" spans="40:79" x14ac:dyDescent="0.25">
      <c r="AN1906" t="str">
        <v>Philippines</v>
      </c>
      <c r="AO1906" s="7">
        <v>67.3</v>
      </c>
      <c r="AP1906" s="7">
        <v>65.6188039890977</v>
      </c>
      <c r="AQ1906" s="7">
        <v>1.6811960109022976</v>
      </c>
      <c r="AR1906" s="7">
        <v>5.2020319852072873E-4</v>
      </c>
      <c r="AS1906" s="7">
        <v>0.27427173041397346</v>
      </c>
      <c r="AT1906" s="7">
        <v>7.8305287259510703E-6</v>
      </c>
      <c r="AU1906" s="7">
        <v>0.49724995615987949</v>
      </c>
      <c r="AV1906" s="7">
        <v>0.56082794626752108</v>
      </c>
      <c r="AW1906" s="7">
        <v>0.52370958594814121</v>
      </c>
      <c r="AX1906" s="7">
        <v>1.6820710296320514</v>
      </c>
      <c r="AY1906" s="7" t="e">
        <v>#N/A</v>
      </c>
      <c r="AZ1906" s="7">
        <v>65.6188039890977</v>
      </c>
      <c r="BA1906" s="7">
        <v>1.6811960109022976</v>
      </c>
      <c r="BU1906" t="b">
        <v>1</v>
      </c>
      <c r="BW1906">
        <v>1</v>
      </c>
      <c r="BX1906">
        <v>1</v>
      </c>
      <c r="BY1906">
        <v>4</v>
      </c>
      <c r="BZ1906">
        <v>9.7100000000000009</v>
      </c>
      <c r="CA1906">
        <v>6.4162527870000003</v>
      </c>
    </row>
    <row r="1907" spans="40:79" x14ac:dyDescent="0.25">
      <c r="AN1907" t="str">
        <v>Philippines</v>
      </c>
      <c r="AO1907" s="7">
        <v>67.2</v>
      </c>
      <c r="AP1907" s="7">
        <v>65.651741626472486</v>
      </c>
      <c r="AQ1907" s="7">
        <v>1.5482583735275171</v>
      </c>
      <c r="AR1907" s="7">
        <v>5.1873151809645889E-4</v>
      </c>
      <c r="AS1907" s="7">
        <v>0.25258398654857483</v>
      </c>
      <c r="AT1907" s="7">
        <v>6.6223114170356579E-6</v>
      </c>
      <c r="AU1907" s="7">
        <v>0.49724995615987949</v>
      </c>
      <c r="AV1907" s="7">
        <v>0.56170966439194991</v>
      </c>
      <c r="AW1907" s="7">
        <v>0.50257734384726782</v>
      </c>
      <c r="AX1907" s="7">
        <v>1.549061920769303</v>
      </c>
      <c r="AY1907" s="7" t="e">
        <v>#N/A</v>
      </c>
      <c r="AZ1907" s="7">
        <v>65.651741626472486</v>
      </c>
      <c r="BA1907" s="7">
        <v>1.5482583735275171</v>
      </c>
      <c r="BU1907" t="b">
        <v>1</v>
      </c>
      <c r="BW1907">
        <v>1</v>
      </c>
      <c r="BX1907">
        <v>1</v>
      </c>
      <c r="BY1907">
        <v>47</v>
      </c>
      <c r="BZ1907">
        <v>9.76</v>
      </c>
      <c r="CA1907">
        <v>57.225558149999998</v>
      </c>
    </row>
    <row r="1908" spans="40:79" x14ac:dyDescent="0.25">
      <c r="AN1908" t="str">
        <v>Philippines</v>
      </c>
      <c r="AO1908" s="7">
        <v>66.8</v>
      </c>
      <c r="AP1908" s="7">
        <v>65.466331996057988</v>
      </c>
      <c r="AQ1908" s="7">
        <v>1.3336680039420088</v>
      </c>
      <c r="AR1908" s="7">
        <v>5.2445724430285571E-4</v>
      </c>
      <c r="AS1908" s="7">
        <v>0.21757618226103176</v>
      </c>
      <c r="AT1908" s="7">
        <v>4.968103296652777E-6</v>
      </c>
      <c r="AU1908" s="7">
        <v>0.49724995615987949</v>
      </c>
      <c r="AV1908" s="7">
        <v>0.56176297041114109</v>
      </c>
      <c r="AW1908" s="7">
        <v>0.46645062146065552</v>
      </c>
      <c r="AX1908" s="7">
        <v>1.3343678228132478</v>
      </c>
      <c r="AY1908" s="7" t="e">
        <v>#N/A</v>
      </c>
      <c r="AZ1908" s="7">
        <v>65.466331996057988</v>
      </c>
      <c r="BA1908" s="7">
        <v>1.3336680039420088</v>
      </c>
      <c r="BU1908" t="b">
        <v>1</v>
      </c>
      <c r="BW1908">
        <v>1</v>
      </c>
      <c r="BX1908">
        <v>1</v>
      </c>
      <c r="BY1908">
        <v>41</v>
      </c>
      <c r="BZ1908">
        <v>9.75</v>
      </c>
      <c r="CA1908">
        <v>30.195508490000002</v>
      </c>
    </row>
    <row r="1909" spans="40:79" x14ac:dyDescent="0.25">
      <c r="AN1909" t="str">
        <v>Philippines</v>
      </c>
      <c r="AO1909" s="7">
        <v>66.8</v>
      </c>
      <c r="AP1909" s="7">
        <v>65.553721793645892</v>
      </c>
      <c r="AQ1909" s="7">
        <v>1.2462782063541056</v>
      </c>
      <c r="AR1909" s="7">
        <v>5.2858450988084026E-4</v>
      </c>
      <c r="AS1909" s="7">
        <v>0.20331972668095075</v>
      </c>
      <c r="AT1909" s="7">
        <v>4.3725328823735217E-6</v>
      </c>
      <c r="AU1909" s="7">
        <v>0.49724995615987949</v>
      </c>
      <c r="AV1909" s="7">
        <v>0.5628838633782931</v>
      </c>
      <c r="AW1909" s="7">
        <v>0.4509098875395734</v>
      </c>
      <c r="AX1909" s="7">
        <v>1.2469373181052483</v>
      </c>
      <c r="AY1909" s="7" t="e">
        <v>#N/A</v>
      </c>
      <c r="AZ1909" s="7">
        <v>65.553721793645892</v>
      </c>
      <c r="BA1909" s="7">
        <v>1.2462782063541056</v>
      </c>
      <c r="BU1909" t="b">
        <v>1</v>
      </c>
      <c r="BW1909">
        <v>1</v>
      </c>
      <c r="BX1909">
        <v>1</v>
      </c>
      <c r="BY1909">
        <v>49</v>
      </c>
      <c r="BZ1909">
        <v>9.61</v>
      </c>
      <c r="CA1909">
        <v>17.137754000000001</v>
      </c>
    </row>
    <row r="1910" spans="40:79" x14ac:dyDescent="0.25">
      <c r="AN1910" t="str">
        <v>Philippines</v>
      </c>
      <c r="AO1910" s="7">
        <v>66.8</v>
      </c>
      <c r="AP1910" s="7">
        <v>65.679224611776448</v>
      </c>
      <c r="AQ1910" s="7">
        <v>1.1207753882235494</v>
      </c>
      <c r="AR1910" s="7">
        <v>5.4452089089932149E-4</v>
      </c>
      <c r="AS1910" s="7">
        <v>0.18284646331925786</v>
      </c>
      <c r="AT1910" s="7">
        <v>3.6429584496105261E-6</v>
      </c>
      <c r="AU1910" s="7">
        <v>0.49724995615987949</v>
      </c>
      <c r="AV1910" s="7">
        <v>0.56389291580907763</v>
      </c>
      <c r="AW1910" s="7">
        <v>0.42760549963635625</v>
      </c>
      <c r="AX1910" s="7">
        <v>1.1213860063307586</v>
      </c>
      <c r="AY1910" s="7" t="e">
        <v>#N/A</v>
      </c>
      <c r="AZ1910" s="7">
        <v>65.679224611776448</v>
      </c>
      <c r="BA1910" s="7">
        <v>1.1207753882235494</v>
      </c>
      <c r="BU1910" t="b">
        <v>1</v>
      </c>
      <c r="BW1910">
        <v>1</v>
      </c>
      <c r="BX1910">
        <v>1</v>
      </c>
      <c r="BY1910">
        <v>48</v>
      </c>
      <c r="BZ1910">
        <v>9.58</v>
      </c>
      <c r="CA1910">
        <v>15.830985</v>
      </c>
    </row>
    <row r="1911" spans="40:79" x14ac:dyDescent="0.25">
      <c r="AN1911" t="str">
        <v>Poland</v>
      </c>
      <c r="AO1911" s="7">
        <v>77.3</v>
      </c>
      <c r="AP1911" s="7">
        <v>80.867066436259378</v>
      </c>
      <c r="AQ1911" s="7">
        <v>-3.5670664362593811</v>
      </c>
      <c r="AR1911" s="7">
        <v>3.0943126797915508E-3</v>
      </c>
      <c r="AS1911" s="7">
        <v>-0.58268503845581898</v>
      </c>
      <c r="AT1911" s="7">
        <v>2.107695424724083E-4</v>
      </c>
      <c r="AU1911" s="7">
        <v>0.49724995615987949</v>
      </c>
      <c r="AV1911" s="7">
        <v>0.56399222200936916</v>
      </c>
      <c r="AW1911" s="7">
        <v>0.76333808922116486</v>
      </c>
      <c r="AX1911" s="7">
        <v>-3.5781383150175881</v>
      </c>
      <c r="AY1911" s="7" t="e">
        <v>#N/A</v>
      </c>
      <c r="AZ1911" s="7">
        <v>80.867066436259378</v>
      </c>
      <c r="BA1911" s="7">
        <v>-3.5670664362593811</v>
      </c>
      <c r="BU1911" t="b">
        <v>1</v>
      </c>
      <c r="BW1911">
        <v>1</v>
      </c>
      <c r="BX1911">
        <v>1</v>
      </c>
      <c r="BY1911">
        <v>45</v>
      </c>
      <c r="BZ1911">
        <v>9.23</v>
      </c>
      <c r="CA1911">
        <v>22.481776060000001</v>
      </c>
    </row>
    <row r="1912" spans="40:79" x14ac:dyDescent="0.25">
      <c r="AN1912" t="str">
        <v>Poland</v>
      </c>
      <c r="AO1912" s="7">
        <v>77.099999999999994</v>
      </c>
      <c r="AP1912" s="7">
        <v>81.080249622450282</v>
      </c>
      <c r="AQ1912" s="7">
        <v>-3.9802496224502875</v>
      </c>
      <c r="AR1912" s="7">
        <v>3.3543016149763898E-3</v>
      </c>
      <c r="AS1912" s="7">
        <v>-0.65026385912446627</v>
      </c>
      <c r="AT1912" s="7">
        <v>2.8462336217801703E-4</v>
      </c>
      <c r="AU1912" s="7">
        <v>0.49724995615987949</v>
      </c>
      <c r="AV1912" s="7">
        <v>0.56445479310495661</v>
      </c>
      <c r="AW1912" s="7">
        <v>0.80638939670885201</v>
      </c>
      <c r="AX1912" s="7">
        <v>-3.9936455140477007</v>
      </c>
      <c r="AY1912" s="7" t="e">
        <v>#N/A</v>
      </c>
      <c r="AZ1912" s="7">
        <v>81.080249622450282</v>
      </c>
      <c r="BA1912" s="7">
        <v>-3.9802496224502875</v>
      </c>
      <c r="BU1912" t="b">
        <v>0</v>
      </c>
      <c r="BW1912">
        <v>1</v>
      </c>
      <c r="BX1912">
        <v>1</v>
      </c>
      <c r="BY1912">
        <v>0</v>
      </c>
      <c r="BZ1912">
        <v>0.01</v>
      </c>
      <c r="CA1912">
        <v>0</v>
      </c>
    </row>
    <row r="1913" spans="40:79" x14ac:dyDescent="0.25">
      <c r="AN1913" t="str">
        <v>Poland</v>
      </c>
      <c r="AO1913" s="7">
        <v>76.8</v>
      </c>
      <c r="AP1913" s="7">
        <v>75.885929124185068</v>
      </c>
      <c r="AQ1913" s="7">
        <v>0.91407087581492874</v>
      </c>
      <c r="AR1913" s="7">
        <v>2.9198023186981508E-3</v>
      </c>
      <c r="AS1913" s="7">
        <v>0.14930162399746577</v>
      </c>
      <c r="AT1913" s="7">
        <v>1.305516656192574E-5</v>
      </c>
      <c r="AU1913" s="7">
        <v>0.49724995615987949</v>
      </c>
      <c r="AV1913" s="7">
        <v>0.56553362189921397</v>
      </c>
      <c r="AW1913" s="7">
        <v>0.38639568320242113</v>
      </c>
      <c r="AX1913" s="7">
        <v>0.91674759757599211</v>
      </c>
      <c r="AY1913" s="7" t="e">
        <v>#N/A</v>
      </c>
      <c r="AZ1913" s="7">
        <v>75.885929124185068</v>
      </c>
      <c r="BA1913" s="7">
        <v>0.91407087581492874</v>
      </c>
      <c r="BU1913" t="b">
        <v>1</v>
      </c>
      <c r="BW1913">
        <v>1</v>
      </c>
      <c r="BX1913">
        <v>0</v>
      </c>
      <c r="BY1913">
        <v>59</v>
      </c>
      <c r="BZ1913">
        <v>5.97</v>
      </c>
      <c r="CA1913">
        <v>0</v>
      </c>
    </row>
    <row r="1914" spans="40:79" x14ac:dyDescent="0.25">
      <c r="AN1914" t="str">
        <v>Poland</v>
      </c>
      <c r="AO1914" s="7">
        <v>76.7</v>
      </c>
      <c r="AP1914" s="7">
        <v>75.810473522166888</v>
      </c>
      <c r="AQ1914" s="7">
        <v>0.88952647783311534</v>
      </c>
      <c r="AR1914" s="7">
        <v>2.9242089334385077E-3</v>
      </c>
      <c r="AS1914" s="7">
        <v>0.1452929359388814</v>
      </c>
      <c r="AT1914" s="7">
        <v>1.238224015008721E-5</v>
      </c>
      <c r="AU1914" s="7">
        <v>0.52124833869739318</v>
      </c>
      <c r="AV1914" s="7">
        <v>0.56562888338320627</v>
      </c>
      <c r="AW1914" s="7">
        <v>0.38117310495217444</v>
      </c>
      <c r="AX1914" s="7">
        <v>0.89213526775291396</v>
      </c>
      <c r="AY1914" s="7" t="e">
        <v>#N/A</v>
      </c>
      <c r="AZ1914" s="7">
        <v>75.810473522166888</v>
      </c>
      <c r="BA1914" s="7">
        <v>0.88952647783311534</v>
      </c>
      <c r="BU1914" t="b">
        <v>1</v>
      </c>
      <c r="BW1914">
        <v>1</v>
      </c>
      <c r="BX1914">
        <v>0</v>
      </c>
      <c r="BY1914">
        <v>61</v>
      </c>
      <c r="BZ1914">
        <v>6.06</v>
      </c>
      <c r="CA1914">
        <v>177.6382878</v>
      </c>
    </row>
    <row r="1915" spans="40:79" x14ac:dyDescent="0.25">
      <c r="AN1915" t="str">
        <v>Poland</v>
      </c>
      <c r="AO1915" s="7">
        <v>76.3</v>
      </c>
      <c r="AP1915" s="7">
        <v>80.763157625967963</v>
      </c>
      <c r="AQ1915" s="7">
        <v>-4.4631576259679662</v>
      </c>
      <c r="AR1915" s="7">
        <v>3.0941906515560948E-3</v>
      </c>
      <c r="AS1915" s="7">
        <v>-0.72906267943860736</v>
      </c>
      <c r="AT1915" s="7">
        <v>3.2995344964728665E-4</v>
      </c>
      <c r="AU1915" s="7">
        <v>0.52124833869739318</v>
      </c>
      <c r="AV1915" s="7">
        <v>0.56589186839199968</v>
      </c>
      <c r="AW1915" s="7">
        <v>0.85385167297289255</v>
      </c>
      <c r="AX1915" s="7">
        <v>-4.4770103495384284</v>
      </c>
      <c r="AY1915" s="7" t="e">
        <v>#N/A</v>
      </c>
      <c r="AZ1915" s="7">
        <v>80.763157625967963</v>
      </c>
      <c r="BA1915" s="7">
        <v>-4.4631576259679662</v>
      </c>
      <c r="BU1915" t="b">
        <v>1</v>
      </c>
      <c r="BW1915">
        <v>1</v>
      </c>
      <c r="BX1915">
        <v>0</v>
      </c>
      <c r="BY1915">
        <v>62</v>
      </c>
      <c r="BZ1915">
        <v>6.21</v>
      </c>
      <c r="CA1915">
        <v>234.782883</v>
      </c>
    </row>
    <row r="1916" spans="40:79" x14ac:dyDescent="0.25">
      <c r="AN1916" t="str">
        <v>Poland</v>
      </c>
      <c r="AO1916" s="7">
        <v>75.7</v>
      </c>
      <c r="AP1916" s="7">
        <v>76.008862351587396</v>
      </c>
      <c r="AQ1916" s="7">
        <v>-0.30886235158739339</v>
      </c>
      <c r="AR1916" s="7">
        <v>2.4310349703727981E-3</v>
      </c>
      <c r="AS1916" s="7">
        <v>-5.0436299452132134E-2</v>
      </c>
      <c r="AT1916" s="7">
        <v>1.239837310567529E-6</v>
      </c>
      <c r="AU1916" s="7">
        <v>0.52124833869739318</v>
      </c>
      <c r="AV1916" s="7">
        <v>0.56691678341799789</v>
      </c>
      <c r="AW1916" s="7">
        <v>0.2245802739604085</v>
      </c>
      <c r="AX1916" s="7">
        <v>-0.30961503656864503</v>
      </c>
      <c r="AY1916" s="7" t="e">
        <v>#N/A</v>
      </c>
      <c r="AZ1916" s="7">
        <v>76.008862351587396</v>
      </c>
      <c r="BA1916" s="7">
        <v>-0.30886235158739339</v>
      </c>
      <c r="BU1916" t="b">
        <v>1</v>
      </c>
      <c r="BW1916">
        <v>1</v>
      </c>
      <c r="BX1916">
        <v>0</v>
      </c>
      <c r="BY1916">
        <v>61</v>
      </c>
      <c r="BZ1916">
        <v>6.21</v>
      </c>
      <c r="CA1916">
        <v>2094.1909599999999</v>
      </c>
    </row>
    <row r="1917" spans="40:79" x14ac:dyDescent="0.25">
      <c r="AN1917" t="str">
        <v>Poland</v>
      </c>
      <c r="AO1917" s="7">
        <v>75.5</v>
      </c>
      <c r="AP1917" s="7">
        <v>80.899950571874868</v>
      </c>
      <c r="AQ1917" s="7">
        <v>-5.3999505718748679</v>
      </c>
      <c r="AR1917" s="7">
        <v>3.3160585931043996E-3</v>
      </c>
      <c r="AS1917" s="7">
        <v>-0.88218721533742861</v>
      </c>
      <c r="AT1917" s="7">
        <v>5.1786462994555301E-4</v>
      </c>
      <c r="AU1917" s="7">
        <v>0.52124833869739318</v>
      </c>
      <c r="AV1917" s="7">
        <v>0.56877744406118436</v>
      </c>
      <c r="AW1917" s="7">
        <v>0.93924821817101611</v>
      </c>
      <c r="AX1917" s="7">
        <v>-5.417916701108302</v>
      </c>
      <c r="AY1917" s="7" t="e">
        <v>#N/A</v>
      </c>
      <c r="AZ1917" s="7">
        <v>80.899950571874868</v>
      </c>
      <c r="BA1917" s="7">
        <v>-5.3999505718748679</v>
      </c>
      <c r="BU1917" t="b">
        <v>1</v>
      </c>
      <c r="BW1917">
        <v>1</v>
      </c>
      <c r="BX1917">
        <v>0</v>
      </c>
      <c r="BY1917">
        <v>67</v>
      </c>
      <c r="BZ1917">
        <v>6.53</v>
      </c>
      <c r="CA1917">
        <v>277.35505219999999</v>
      </c>
    </row>
    <row r="1918" spans="40:79" x14ac:dyDescent="0.25">
      <c r="AN1918" t="str">
        <v>Poland</v>
      </c>
      <c r="AO1918" s="7">
        <v>75.3</v>
      </c>
      <c r="AP1918" s="7">
        <v>74.945842957074106</v>
      </c>
      <c r="AQ1918" s="7">
        <v>0.35415704292589112</v>
      </c>
      <c r="AR1918" s="7">
        <v>3.0935747400875702E-3</v>
      </c>
      <c r="AS1918" s="7">
        <v>5.7852001774158113E-2</v>
      </c>
      <c r="AT1918" s="7">
        <v>2.0771745609962927E-6</v>
      </c>
      <c r="AU1918" s="7">
        <v>0.52124833869739318</v>
      </c>
      <c r="AV1918" s="7">
        <v>0.56895075306672804</v>
      </c>
      <c r="AW1918" s="7">
        <v>0.24052443072203314</v>
      </c>
      <c r="AX1918" s="7">
        <v>0.35525605408105948</v>
      </c>
      <c r="AY1918" s="7" t="e">
        <v>#N/A</v>
      </c>
      <c r="AZ1918" s="7">
        <v>74.945842957074106</v>
      </c>
      <c r="BA1918" s="7">
        <v>0.35415704292589112</v>
      </c>
      <c r="BU1918" t="b">
        <v>1</v>
      </c>
      <c r="BW1918">
        <v>1</v>
      </c>
      <c r="BX1918">
        <v>0</v>
      </c>
      <c r="BY1918">
        <v>66</v>
      </c>
      <c r="BZ1918">
        <v>6.59</v>
      </c>
      <c r="CA1918">
        <v>15268.06445</v>
      </c>
    </row>
    <row r="1919" spans="40:79" x14ac:dyDescent="0.25">
      <c r="AN1919" t="str">
        <v>Poland</v>
      </c>
      <c r="AO1919" s="7">
        <v>75.2</v>
      </c>
      <c r="AP1919" s="7">
        <v>74.753767366014714</v>
      </c>
      <c r="AQ1919" s="7">
        <v>0.44623263398528934</v>
      </c>
      <c r="AR1919" s="7">
        <v>3.0524941373749328E-3</v>
      </c>
      <c r="AS1919" s="7">
        <v>7.2891164421140964E-2</v>
      </c>
      <c r="AT1919" s="7">
        <v>3.2535862129059869E-6</v>
      </c>
      <c r="AU1919" s="7">
        <v>0.52124833869739318</v>
      </c>
      <c r="AV1919" s="7">
        <v>0.56928069259272784</v>
      </c>
      <c r="AW1919" s="7">
        <v>0.26998363732111796</v>
      </c>
      <c r="AX1919" s="7">
        <v>0.44759892708611504</v>
      </c>
      <c r="AY1919" s="7" t="e">
        <v>#N/A</v>
      </c>
      <c r="AZ1919" s="7">
        <v>74.753767366014714</v>
      </c>
      <c r="BA1919" s="7">
        <v>0.44623263398528934</v>
      </c>
      <c r="BU1919" t="b">
        <v>1</v>
      </c>
      <c r="BW1919">
        <v>1</v>
      </c>
      <c r="BX1919">
        <v>0</v>
      </c>
      <c r="BY1919">
        <v>67</v>
      </c>
      <c r="BZ1919">
        <v>6.68</v>
      </c>
      <c r="CA1919">
        <v>142.3749426</v>
      </c>
    </row>
    <row r="1920" spans="40:79" x14ac:dyDescent="0.25">
      <c r="AN1920" t="str">
        <v>Poland</v>
      </c>
      <c r="AO1920" s="7">
        <v>75</v>
      </c>
      <c r="AP1920" s="7">
        <v>74.456566209742121</v>
      </c>
      <c r="AQ1920" s="7">
        <v>0.54343379025787897</v>
      </c>
      <c r="AR1920" s="7">
        <v>2.9736700444695629E-3</v>
      </c>
      <c r="AS1920" s="7">
        <v>8.8765260276005772E-2</v>
      </c>
      <c r="AT1920" s="7">
        <v>4.7000470750321878E-6</v>
      </c>
      <c r="AU1920" s="7">
        <v>0.52124833869739318</v>
      </c>
      <c r="AV1920" s="7">
        <v>0.56929996300623664</v>
      </c>
      <c r="AW1920" s="7">
        <v>0.29793499337272517</v>
      </c>
      <c r="AX1920" s="7">
        <v>0.54505460280283402</v>
      </c>
      <c r="AY1920" s="7" t="e">
        <v>#N/A</v>
      </c>
      <c r="AZ1920" s="7">
        <v>74.456566209742121</v>
      </c>
      <c r="BA1920" s="7">
        <v>0.54343379025787897</v>
      </c>
      <c r="BU1920" t="b">
        <v>1</v>
      </c>
      <c r="BW1920">
        <v>1</v>
      </c>
      <c r="BX1920">
        <v>0</v>
      </c>
      <c r="BY1920">
        <v>67</v>
      </c>
      <c r="BZ1920">
        <v>6.75</v>
      </c>
      <c r="CA1920">
        <v>1707.130633</v>
      </c>
    </row>
    <row r="1921" spans="40:79" x14ac:dyDescent="0.25">
      <c r="AN1921" t="str">
        <v>Poland</v>
      </c>
      <c r="AO1921" s="7">
        <v>74.900000000000006</v>
      </c>
      <c r="AP1921" s="7">
        <v>74.730698667845047</v>
      </c>
      <c r="AQ1921" s="7">
        <v>0.16930133215495857</v>
      </c>
      <c r="AR1921" s="7">
        <v>2.6680168299871784E-3</v>
      </c>
      <c r="AS1921" s="7">
        <v>2.7649686259335352E-2</v>
      </c>
      <c r="AT1921" s="7">
        <v>4.0903383063443443E-7</v>
      </c>
      <c r="AU1921" s="7">
        <v>0.52124833869739318</v>
      </c>
      <c r="AV1921" s="7">
        <v>0.56963866611394554</v>
      </c>
      <c r="AW1921" s="7">
        <v>0.16628194808618088</v>
      </c>
      <c r="AX1921" s="7">
        <v>0.1697542393224325</v>
      </c>
      <c r="AY1921" s="7" t="e">
        <v>#N/A</v>
      </c>
      <c r="AZ1921" s="7">
        <v>74.730698667845047</v>
      </c>
      <c r="BA1921" s="7">
        <v>0.16930133215495857</v>
      </c>
      <c r="BU1921" t="b">
        <v>1</v>
      </c>
      <c r="BW1921">
        <v>1</v>
      </c>
      <c r="BX1921">
        <v>0</v>
      </c>
      <c r="BY1921">
        <v>67</v>
      </c>
      <c r="BZ1921">
        <v>6.6</v>
      </c>
      <c r="CA1921">
        <v>14829.41215</v>
      </c>
    </row>
    <row r="1922" spans="40:79" x14ac:dyDescent="0.25">
      <c r="AN1922" t="str">
        <v>Poland</v>
      </c>
      <c r="AO1922" s="7">
        <v>74.7</v>
      </c>
      <c r="AP1922" s="7">
        <v>74.66121880155977</v>
      </c>
      <c r="AQ1922" s="7">
        <v>3.8781198440233311E-2</v>
      </c>
      <c r="AR1922" s="7">
        <v>2.7199554368419802E-3</v>
      </c>
      <c r="AS1922" s="7">
        <v>6.333771141316921E-3</v>
      </c>
      <c r="AT1922" s="7">
        <v>2.188262355351789E-8</v>
      </c>
      <c r="AU1922" s="7">
        <v>0.52124833869739318</v>
      </c>
      <c r="AV1922" s="7">
        <v>0.57091091888524093</v>
      </c>
      <c r="AW1922" s="7">
        <v>7.9584993191662221E-2</v>
      </c>
      <c r="AX1922" s="7">
        <v>3.8886969263704434E-2</v>
      </c>
      <c r="AY1922" s="7" t="e">
        <v>#N/A</v>
      </c>
      <c r="AZ1922" s="7">
        <v>74.66121880155977</v>
      </c>
      <c r="BA1922" s="7">
        <v>3.8781198440233311E-2</v>
      </c>
      <c r="BU1922" t="b">
        <v>1</v>
      </c>
      <c r="BW1922">
        <v>1</v>
      </c>
      <c r="BX1922">
        <v>0</v>
      </c>
      <c r="BY1922">
        <v>7</v>
      </c>
      <c r="BZ1922">
        <v>6.47</v>
      </c>
      <c r="CA1922">
        <v>12829.254080000001</v>
      </c>
    </row>
    <row r="1923" spans="40:79" x14ac:dyDescent="0.25">
      <c r="AN1923" t="str">
        <v>Poland</v>
      </c>
      <c r="AO1923" s="7">
        <v>74.5</v>
      </c>
      <c r="AP1923" s="7">
        <v>74.119382455739455</v>
      </c>
      <c r="AQ1923" s="7">
        <v>0.38061754426054506</v>
      </c>
      <c r="AR1923" s="7">
        <v>2.8065011396002592E-3</v>
      </c>
      <c r="AS1923" s="7">
        <v>6.2165408130553865E-2</v>
      </c>
      <c r="AT1923" s="7">
        <v>2.1752709426450825E-6</v>
      </c>
      <c r="AU1923" s="7">
        <v>0.52124833869739318</v>
      </c>
      <c r="AV1923" s="7">
        <v>0.57242766341231643</v>
      </c>
      <c r="AW1923" s="7">
        <v>0.24932991824198286</v>
      </c>
      <c r="AX1923" s="7">
        <v>0.38168875418413545</v>
      </c>
      <c r="AY1923" s="7" t="e">
        <v>#N/A</v>
      </c>
      <c r="AZ1923" s="7">
        <v>74.119382455739455</v>
      </c>
      <c r="BA1923" s="7">
        <v>0.38061754426054506</v>
      </c>
      <c r="BU1923" t="b">
        <v>1</v>
      </c>
      <c r="BW1923">
        <v>1</v>
      </c>
      <c r="BX1923">
        <v>0</v>
      </c>
      <c r="BY1923">
        <v>73</v>
      </c>
      <c r="BZ1923">
        <v>6.37</v>
      </c>
      <c r="CA1923">
        <v>11792.53465</v>
      </c>
    </row>
    <row r="1924" spans="40:79" x14ac:dyDescent="0.25">
      <c r="AN1924" t="str">
        <v>Poland</v>
      </c>
      <c r="AO1924" s="7">
        <v>74.2</v>
      </c>
      <c r="AP1924" s="7">
        <v>73.806131561307097</v>
      </c>
      <c r="AQ1924" s="7">
        <v>0.39386843869290544</v>
      </c>
      <c r="AR1924" s="7">
        <v>2.8715022969944626E-3</v>
      </c>
      <c r="AS1924" s="7">
        <v>6.4331743676515743E-2</v>
      </c>
      <c r="AT1924" s="7">
        <v>2.3836291120202221E-6</v>
      </c>
      <c r="AU1924" s="7">
        <v>0.52124833869739318</v>
      </c>
      <c r="AV1924" s="7">
        <v>0.57266727904468806</v>
      </c>
      <c r="AW1924" s="7">
        <v>0.25363703135882137</v>
      </c>
      <c r="AX1924" s="7">
        <v>0.39500268982405423</v>
      </c>
      <c r="AY1924" s="7" t="e">
        <v>#N/A</v>
      </c>
      <c r="AZ1924" s="7">
        <v>73.806131561307097</v>
      </c>
      <c r="BA1924" s="7">
        <v>0.39386843869290544</v>
      </c>
      <c r="BU1924" t="b">
        <v>1</v>
      </c>
      <c r="BW1924">
        <v>1</v>
      </c>
      <c r="BX1924">
        <v>0</v>
      </c>
      <c r="BY1924">
        <v>77</v>
      </c>
      <c r="BZ1924">
        <v>6.22</v>
      </c>
      <c r="CA1924">
        <v>1009.825011</v>
      </c>
    </row>
    <row r="1925" spans="40:79" x14ac:dyDescent="0.25">
      <c r="AN1925" t="str">
        <v>Poland</v>
      </c>
      <c r="AO1925" s="7">
        <v>73.7</v>
      </c>
      <c r="AP1925" s="7">
        <v>73.845022473354589</v>
      </c>
      <c r="AQ1925" s="7">
        <v>-0.14502247335458662</v>
      </c>
      <c r="AR1925" s="7">
        <v>2.846264816955275E-3</v>
      </c>
      <c r="AS1925" s="7">
        <v>-2.3686666924133619E-2</v>
      </c>
      <c r="AT1925" s="7">
        <v>3.202956836132935E-7</v>
      </c>
      <c r="AU1925" s="7">
        <v>0.52124833869739318</v>
      </c>
      <c r="AV1925" s="7">
        <v>0.57326874838179576</v>
      </c>
      <c r="AW1925" s="7">
        <v>0.15390473327397575</v>
      </c>
      <c r="AX1925" s="7">
        <v>-0.14543642393112557</v>
      </c>
      <c r="AY1925" s="7" t="e">
        <v>#N/A</v>
      </c>
      <c r="AZ1925" s="7">
        <v>73.845022473354589</v>
      </c>
      <c r="BA1925" s="7">
        <v>-0.14502247335458662</v>
      </c>
      <c r="BU1925" t="b">
        <v>1</v>
      </c>
      <c r="BW1925">
        <v>1</v>
      </c>
      <c r="BX1925">
        <v>0</v>
      </c>
      <c r="BY1925">
        <v>78</v>
      </c>
      <c r="BZ1925">
        <v>6.04</v>
      </c>
      <c r="CA1925">
        <v>880.7380617</v>
      </c>
    </row>
    <row r="1926" spans="40:79" x14ac:dyDescent="0.25">
      <c r="AN1926" t="str">
        <v>Portugal</v>
      </c>
      <c r="AO1926" s="7">
        <v>89</v>
      </c>
      <c r="AP1926" s="7">
        <v>77.643689328431421</v>
      </c>
      <c r="AQ1926" s="7">
        <v>11.356310671568579</v>
      </c>
      <c r="AR1926" s="7">
        <v>2.8336507960867829E-3</v>
      </c>
      <c r="AS1926" s="7">
        <v>1.8548259505800049</v>
      </c>
      <c r="AT1926" s="7">
        <v>1.9553073706805729E-3</v>
      </c>
      <c r="AU1926" s="7">
        <v>0.52124833869739318</v>
      </c>
      <c r="AV1926" s="7">
        <v>0.57336775080205227</v>
      </c>
      <c r="AW1926" s="7">
        <v>1.3619199501365729</v>
      </c>
      <c r="AX1926" s="7">
        <v>11.388581935837363</v>
      </c>
      <c r="AY1926" s="7" t="e">
        <v>#N/A</v>
      </c>
      <c r="AZ1926" s="7">
        <v>77.643689328431421</v>
      </c>
      <c r="BA1926" s="7">
        <v>11.356310671568579</v>
      </c>
      <c r="BU1926" t="b">
        <v>1</v>
      </c>
      <c r="BW1926">
        <v>1</v>
      </c>
      <c r="BX1926">
        <v>0</v>
      </c>
      <c r="BY1926">
        <v>81</v>
      </c>
      <c r="BZ1926">
        <v>5.89</v>
      </c>
      <c r="CA1926">
        <v>749.6823382</v>
      </c>
    </row>
    <row r="1927" spans="40:79" x14ac:dyDescent="0.25">
      <c r="AN1927" t="str">
        <v>Portugal</v>
      </c>
      <c r="AO1927" s="7">
        <v>86</v>
      </c>
      <c r="AP1927" s="7">
        <v>79.125208891994362</v>
      </c>
      <c r="AQ1927" s="7">
        <v>6.8747911080056383</v>
      </c>
      <c r="AR1927" s="7">
        <v>2.0705380321676139E-3</v>
      </c>
      <c r="AS1927" s="7">
        <v>1.1224300621357159</v>
      </c>
      <c r="AT1927" s="7">
        <v>5.2279562328081709E-4</v>
      </c>
      <c r="AU1927" s="7">
        <v>0.52124833869739318</v>
      </c>
      <c r="AV1927" s="7">
        <v>0.57375524146815993</v>
      </c>
      <c r="AW1927" s="7">
        <v>1.059447998787914</v>
      </c>
      <c r="AX1927" s="7">
        <v>6.8890551587174631</v>
      </c>
      <c r="AY1927" s="7" t="e">
        <v>#N/A</v>
      </c>
      <c r="AZ1927" s="7">
        <v>79.125208891994362</v>
      </c>
      <c r="BA1927" s="7">
        <v>6.8747911080056383</v>
      </c>
      <c r="BU1927" t="b">
        <v>1</v>
      </c>
      <c r="BW1927">
        <v>1</v>
      </c>
      <c r="BX1927">
        <v>0</v>
      </c>
      <c r="BY1927">
        <v>82</v>
      </c>
      <c r="BZ1927">
        <v>5.49</v>
      </c>
      <c r="CA1927">
        <v>6356.8272820000002</v>
      </c>
    </row>
    <row r="1928" spans="40:79" x14ac:dyDescent="0.25">
      <c r="AN1928" t="str">
        <v>Portugal</v>
      </c>
      <c r="AO1928" s="7">
        <v>83</v>
      </c>
      <c r="AP1928" s="7">
        <v>78.3333369346323</v>
      </c>
      <c r="AQ1928" s="7">
        <v>4.6666630653677004</v>
      </c>
      <c r="AR1928" s="7">
        <v>3.0112889635032312E-3</v>
      </c>
      <c r="AS1928" s="7">
        <v>0.7622738668232566</v>
      </c>
      <c r="AT1928" s="7">
        <v>3.5100576490701386E-4</v>
      </c>
      <c r="AU1928" s="7">
        <v>0.52124833869739318</v>
      </c>
      <c r="AV1928" s="7">
        <v>0.5738405361879495</v>
      </c>
      <c r="AW1928" s="7">
        <v>0.87308296674672137</v>
      </c>
      <c r="AX1928" s="7">
        <v>4.680758180818426</v>
      </c>
      <c r="AY1928" s="7" t="e">
        <v>#N/A</v>
      </c>
      <c r="AZ1928" s="7">
        <v>78.3333369346323</v>
      </c>
      <c r="BA1928" s="7">
        <v>4.6666630653677004</v>
      </c>
      <c r="BU1928" t="b">
        <v>1</v>
      </c>
      <c r="BW1928">
        <v>1</v>
      </c>
      <c r="BX1928">
        <v>0</v>
      </c>
      <c r="BY1928">
        <v>85</v>
      </c>
      <c r="BZ1928">
        <v>5.67</v>
      </c>
      <c r="CA1928">
        <v>6191.2119080000002</v>
      </c>
    </row>
    <row r="1929" spans="40:79" x14ac:dyDescent="0.25">
      <c r="AN1929" t="str">
        <v>Portugal</v>
      </c>
      <c r="AO1929" s="7">
        <v>82</v>
      </c>
      <c r="AP1929" s="7">
        <v>79.834945814721976</v>
      </c>
      <c r="AQ1929" s="7">
        <v>2.1650541852780236</v>
      </c>
      <c r="AR1929" s="7">
        <v>2.2215735347332591E-3</v>
      </c>
      <c r="AS1929" s="7">
        <v>0.35350976989911531</v>
      </c>
      <c r="AT1929" s="7">
        <v>5.5649263484812414E-5</v>
      </c>
      <c r="AU1929" s="7">
        <v>0.53706189187572251</v>
      </c>
      <c r="AV1929" s="7">
        <v>0.57449721630300876</v>
      </c>
      <c r="AW1929" s="7">
        <v>0.59456687588455115</v>
      </c>
      <c r="AX1929" s="7">
        <v>2.169874721533068</v>
      </c>
      <c r="AY1929" s="7" t="e">
        <v>#N/A</v>
      </c>
      <c r="AZ1929" s="7">
        <v>79.834945814721976</v>
      </c>
      <c r="BA1929" s="7">
        <v>2.1650541852780236</v>
      </c>
      <c r="BU1929" t="b">
        <v>0</v>
      </c>
      <c r="BW1929">
        <v>1</v>
      </c>
      <c r="BX1929">
        <v>1</v>
      </c>
      <c r="BY1929">
        <v>99</v>
      </c>
      <c r="BZ1929">
        <v>0</v>
      </c>
      <c r="CA1929">
        <v>0</v>
      </c>
    </row>
    <row r="1930" spans="40:79" x14ac:dyDescent="0.25">
      <c r="AN1930" t="str">
        <v>Portugal</v>
      </c>
      <c r="AO1930" s="7">
        <v>79.599999999999994</v>
      </c>
      <c r="AP1930" s="7">
        <v>79.833364014890094</v>
      </c>
      <c r="AQ1930" s="7">
        <v>-0.23336401489009972</v>
      </c>
      <c r="AR1930" s="7">
        <v>2.2744351951266783E-3</v>
      </c>
      <c r="AS1930" s="7">
        <v>-3.8104655836821461E-2</v>
      </c>
      <c r="AT1930" s="7">
        <v>6.6198561039375086E-7</v>
      </c>
      <c r="AU1930" s="7">
        <v>0.53706189187572251</v>
      </c>
      <c r="AV1930" s="7">
        <v>0.57471420625344105</v>
      </c>
      <c r="AW1930" s="7">
        <v>0.19520413888240551</v>
      </c>
      <c r="AX1930" s="7">
        <v>-0.2338959961758012</v>
      </c>
      <c r="AY1930" s="7" t="e">
        <v>#N/A</v>
      </c>
      <c r="AZ1930" s="7">
        <v>79.833364014890094</v>
      </c>
      <c r="BA1930" s="7">
        <v>-0.23336401489009972</v>
      </c>
      <c r="BU1930" t="b">
        <v>1</v>
      </c>
      <c r="BW1930">
        <v>1</v>
      </c>
      <c r="BX1930">
        <v>1</v>
      </c>
      <c r="BY1930">
        <v>11</v>
      </c>
      <c r="BZ1930">
        <v>0.4</v>
      </c>
      <c r="CA1930">
        <v>166.19137280000001</v>
      </c>
    </row>
    <row r="1931" spans="40:79" x14ac:dyDescent="0.25">
      <c r="AN1931" t="str">
        <v>Portugal</v>
      </c>
      <c r="AO1931" s="7">
        <v>79.3</v>
      </c>
      <c r="AP1931" s="7">
        <v>81.555776746734338</v>
      </c>
      <c r="AQ1931" s="7">
        <v>-2.255776746734341</v>
      </c>
      <c r="AR1931" s="7">
        <v>3.2285064197752917E-3</v>
      </c>
      <c r="AS1931" s="7">
        <v>-0.36850893001359986</v>
      </c>
      <c r="AT1931" s="7">
        <v>8.7969489921954362E-5</v>
      </c>
      <c r="AU1931" s="7">
        <v>0.53706189187572251</v>
      </c>
      <c r="AV1931" s="7">
        <v>0.57506620799028696</v>
      </c>
      <c r="AW1931" s="7">
        <v>0.60704936373708507</v>
      </c>
      <c r="AX1931" s="7">
        <v>-2.263083125132316</v>
      </c>
      <c r="AY1931" s="7" t="e">
        <v>#N/A</v>
      </c>
      <c r="AZ1931" s="7">
        <v>81.555776746734338</v>
      </c>
      <c r="BA1931" s="7">
        <v>-2.255776746734341</v>
      </c>
      <c r="BU1931" t="b">
        <v>1</v>
      </c>
      <c r="BW1931">
        <v>1</v>
      </c>
      <c r="BX1931">
        <v>1</v>
      </c>
      <c r="BY1931">
        <v>12</v>
      </c>
      <c r="BZ1931">
        <v>0.46</v>
      </c>
      <c r="CA1931">
        <v>1154.8934730000001</v>
      </c>
    </row>
    <row r="1932" spans="40:79" x14ac:dyDescent="0.25">
      <c r="AN1932" t="str">
        <v>Portugal</v>
      </c>
      <c r="AO1932" s="7">
        <v>79</v>
      </c>
      <c r="AP1932" s="7">
        <v>80.019275118346812</v>
      </c>
      <c r="AQ1932" s="7">
        <v>-1.0192751183468118</v>
      </c>
      <c r="AR1932" s="7">
        <v>2.346011441211584E-3</v>
      </c>
      <c r="AS1932" s="7">
        <v>-0.16643748964036509</v>
      </c>
      <c r="AT1932" s="7">
        <v>1.3028142248167995E-5</v>
      </c>
      <c r="AU1932" s="7">
        <v>0.53706189187572251</v>
      </c>
      <c r="AV1932" s="7">
        <v>0.57559736650989557</v>
      </c>
      <c r="AW1932" s="7">
        <v>0.40796751052058677</v>
      </c>
      <c r="AX1932" s="7">
        <v>-1.0216719724834231</v>
      </c>
      <c r="AY1932" s="7" t="e">
        <v>#N/A</v>
      </c>
      <c r="AZ1932" s="7">
        <v>80.019275118346812</v>
      </c>
      <c r="BA1932" s="7">
        <v>-1.0192751183468118</v>
      </c>
      <c r="BU1932" t="b">
        <v>1</v>
      </c>
      <c r="BW1932">
        <v>1</v>
      </c>
      <c r="BX1932">
        <v>1</v>
      </c>
      <c r="BY1932">
        <v>14</v>
      </c>
      <c r="BZ1932">
        <v>0.51</v>
      </c>
      <c r="CA1932">
        <v>1055.835493</v>
      </c>
    </row>
    <row r="1933" spans="40:79" x14ac:dyDescent="0.25">
      <c r="AN1933" t="str">
        <v>Portugal</v>
      </c>
      <c r="AO1933" s="7">
        <v>78.7</v>
      </c>
      <c r="AP1933" s="7">
        <v>77.988556765635352</v>
      </c>
      <c r="AQ1933" s="7">
        <v>0.71144323436465129</v>
      </c>
      <c r="AR1933" s="7">
        <v>3.1221633017311031E-3</v>
      </c>
      <c r="AS1933" s="7">
        <v>0.11621682032628408</v>
      </c>
      <c r="AT1933" s="7">
        <v>8.4602198295453941E-6</v>
      </c>
      <c r="AU1933" s="7">
        <v>0.53706189187572251</v>
      </c>
      <c r="AV1933" s="7">
        <v>0.57576245029753637</v>
      </c>
      <c r="AW1933" s="7">
        <v>0.34090588191799226</v>
      </c>
      <c r="AX1933" s="7">
        <v>0.71367143312264059</v>
      </c>
      <c r="AY1933" s="7" t="e">
        <v>#N/A</v>
      </c>
      <c r="AZ1933" s="7">
        <v>77.988556765635352</v>
      </c>
      <c r="BA1933" s="7">
        <v>0.71144323436465129</v>
      </c>
      <c r="BU1933" t="b">
        <v>1</v>
      </c>
      <c r="BW1933">
        <v>1</v>
      </c>
      <c r="BX1933">
        <v>1</v>
      </c>
      <c r="BY1933">
        <v>15</v>
      </c>
      <c r="BZ1933">
        <v>0.54</v>
      </c>
      <c r="CA1933">
        <v>158.27708000000001</v>
      </c>
    </row>
    <row r="1934" spans="40:79" x14ac:dyDescent="0.25">
      <c r="AN1934" t="str">
        <v>Portugal</v>
      </c>
      <c r="AO1934" s="7">
        <v>78.5</v>
      </c>
      <c r="AP1934" s="7">
        <v>79.660023848426405</v>
      </c>
      <c r="AQ1934" s="7">
        <v>-1.1600238484264054</v>
      </c>
      <c r="AR1934" s="7">
        <v>2.4484702522818151E-3</v>
      </c>
      <c r="AS1934" s="7">
        <v>-0.18943008490848828</v>
      </c>
      <c r="AT1934" s="7">
        <v>1.7615192619552287E-5</v>
      </c>
      <c r="AU1934" s="7">
        <v>0.53706189187572251</v>
      </c>
      <c r="AV1934" s="7">
        <v>0.57671601360019165</v>
      </c>
      <c r="AW1934" s="7">
        <v>0.43523566594258828</v>
      </c>
      <c r="AX1934" s="7">
        <v>-1.1628711037311292</v>
      </c>
      <c r="AY1934" s="7" t="e">
        <v>#N/A</v>
      </c>
      <c r="AZ1934" s="7">
        <v>79.660023848426405</v>
      </c>
      <c r="BA1934" s="7">
        <v>-1.1600238484264054</v>
      </c>
      <c r="BU1934" t="b">
        <v>1</v>
      </c>
      <c r="BW1934">
        <v>1</v>
      </c>
      <c r="BX1934">
        <v>1</v>
      </c>
      <c r="BY1934">
        <v>16</v>
      </c>
      <c r="BZ1934">
        <v>0.56000000000000005</v>
      </c>
      <c r="CA1934">
        <v>129.2260751</v>
      </c>
    </row>
    <row r="1935" spans="40:79" x14ac:dyDescent="0.25">
      <c r="AN1935" t="str">
        <v>Portugal</v>
      </c>
      <c r="AO1935" s="7">
        <v>77.7</v>
      </c>
      <c r="AP1935" s="7">
        <v>83.469403125860055</v>
      </c>
      <c r="AQ1935" s="7">
        <v>-5.7694031258600518</v>
      </c>
      <c r="AR1935" s="7">
        <v>2.6214759316303994E-3</v>
      </c>
      <c r="AS1935" s="7">
        <v>-0.94221623864369597</v>
      </c>
      <c r="AT1935" s="7">
        <v>4.6667767703873592E-4</v>
      </c>
      <c r="AU1935" s="7">
        <v>0.53706189187572251</v>
      </c>
      <c r="AV1935" s="7">
        <v>0.57980343649105348</v>
      </c>
      <c r="AW1935" s="7">
        <v>0.97067823641188944</v>
      </c>
      <c r="AX1935" s="7">
        <v>-5.7845672296274184</v>
      </c>
      <c r="AY1935" s="7" t="e">
        <v>#N/A</v>
      </c>
      <c r="AZ1935" s="7">
        <v>83.469403125860055</v>
      </c>
      <c r="BA1935" s="7">
        <v>-5.7694031258600518</v>
      </c>
      <c r="BU1935" t="b">
        <v>1</v>
      </c>
      <c r="BW1935">
        <v>1</v>
      </c>
      <c r="BX1935">
        <v>1</v>
      </c>
      <c r="BY1935">
        <v>18</v>
      </c>
      <c r="BZ1935">
        <v>0.56000000000000005</v>
      </c>
      <c r="CA1935">
        <v>1040.6294620000001</v>
      </c>
    </row>
    <row r="1936" spans="40:79" x14ac:dyDescent="0.25">
      <c r="AN1936" t="str">
        <v>Portugal</v>
      </c>
      <c r="AO1936" s="7">
        <v>78</v>
      </c>
      <c r="AP1936" s="7">
        <v>78.064434897768322</v>
      </c>
      <c r="AQ1936" s="7">
        <v>-6.443489776832223E-2</v>
      </c>
      <c r="AR1936" s="7">
        <v>3.3761288533994986E-3</v>
      </c>
      <c r="AS1936" s="7">
        <v>-1.05270141532179E-2</v>
      </c>
      <c r="AT1936" s="7">
        <v>7.5080669689451718E-8</v>
      </c>
      <c r="AU1936" s="7">
        <v>0.53706189187572251</v>
      </c>
      <c r="AV1936" s="7">
        <v>0.58020186693551279</v>
      </c>
      <c r="AW1936" s="7">
        <v>0.10260123855596433</v>
      </c>
      <c r="AX1936" s="7">
        <v>-6.4653175218641779E-2</v>
      </c>
      <c r="AY1936" s="7" t="e">
        <v>#N/A</v>
      </c>
      <c r="AZ1936" s="7">
        <v>78.064434897768322</v>
      </c>
      <c r="BA1936" s="7">
        <v>-6.443489776832223E-2</v>
      </c>
      <c r="BU1936" t="b">
        <v>1</v>
      </c>
      <c r="BW1936">
        <v>1</v>
      </c>
      <c r="BX1936">
        <v>1</v>
      </c>
      <c r="BY1936">
        <v>19</v>
      </c>
      <c r="BZ1936">
        <v>0.56999999999999995</v>
      </c>
      <c r="CA1936">
        <v>123.0966298</v>
      </c>
    </row>
    <row r="1937" spans="40:79" x14ac:dyDescent="0.25">
      <c r="AN1937" t="str">
        <v>Portugal</v>
      </c>
      <c r="AO1937" s="7">
        <v>77.3</v>
      </c>
      <c r="AP1937" s="7">
        <v>83.30115448957639</v>
      </c>
      <c r="AQ1937" s="7">
        <v>-6.0011544895763933</v>
      </c>
      <c r="AR1937" s="7">
        <v>2.927306377251282E-3</v>
      </c>
      <c r="AS1937" s="7">
        <v>-0.98021445215522174</v>
      </c>
      <c r="AT1937" s="7">
        <v>5.6417463259485429E-4</v>
      </c>
      <c r="AU1937" s="7">
        <v>0.53706189187572251</v>
      </c>
      <c r="AV1937" s="7">
        <v>0.58216693660283247</v>
      </c>
      <c r="AW1937" s="7">
        <v>0.99005780243136399</v>
      </c>
      <c r="AX1937" s="7">
        <v>-6.0187732829909217</v>
      </c>
      <c r="AY1937" s="7" t="e">
        <v>#N/A</v>
      </c>
      <c r="AZ1937" s="7">
        <v>83.30115448957639</v>
      </c>
      <c r="BA1937" s="7">
        <v>-6.0011544895763933</v>
      </c>
      <c r="BU1937" t="b">
        <v>1</v>
      </c>
      <c r="BW1937">
        <v>1</v>
      </c>
      <c r="BX1937">
        <v>1</v>
      </c>
      <c r="BY1937">
        <v>113</v>
      </c>
      <c r="BZ1937">
        <v>0.56999999999999995</v>
      </c>
      <c r="CA1937">
        <v>88.450380109999998</v>
      </c>
    </row>
    <row r="1938" spans="40:79" x14ac:dyDescent="0.25">
      <c r="AN1938" t="str">
        <v>Portugal</v>
      </c>
      <c r="AO1938" s="7">
        <v>77.2</v>
      </c>
      <c r="AP1938" s="7">
        <v>82.145646591177041</v>
      </c>
      <c r="AQ1938" s="7">
        <v>-4.945646591177038</v>
      </c>
      <c r="AR1938" s="7">
        <v>2.486485163722605E-3</v>
      </c>
      <c r="AS1938" s="7">
        <v>-0.80763176239724832</v>
      </c>
      <c r="AT1938" s="7">
        <v>3.2518002520388949E-4</v>
      </c>
      <c r="AU1938" s="7">
        <v>0.53706189187572251</v>
      </c>
      <c r="AV1938" s="7">
        <v>0.58285189438634266</v>
      </c>
      <c r="AW1938" s="7">
        <v>0.89868334934906202</v>
      </c>
      <c r="AX1938" s="7">
        <v>-4.9579745212662818</v>
      </c>
      <c r="AY1938" s="7" t="e">
        <v>#N/A</v>
      </c>
      <c r="AZ1938" s="7">
        <v>82.145646591177041</v>
      </c>
      <c r="BA1938" s="7">
        <v>-4.945646591177038</v>
      </c>
      <c r="BU1938" t="b">
        <v>1</v>
      </c>
      <c r="BW1938">
        <v>1</v>
      </c>
      <c r="BX1938">
        <v>1</v>
      </c>
      <c r="BY1938">
        <v>115</v>
      </c>
      <c r="BZ1938">
        <v>0.57999999999999996</v>
      </c>
      <c r="CA1938">
        <v>78.511409999999998</v>
      </c>
    </row>
    <row r="1939" spans="40:79" x14ac:dyDescent="0.25">
      <c r="AN1939" t="str">
        <v>Portugal</v>
      </c>
      <c r="AO1939" s="7">
        <v>76.900000000000006</v>
      </c>
      <c r="AP1939" s="7">
        <v>82.344329942388342</v>
      </c>
      <c r="AQ1939" s="7">
        <v>-5.444329942388336</v>
      </c>
      <c r="AR1939" s="7">
        <v>2.6212356822717569E-3</v>
      </c>
      <c r="AS1939" s="7">
        <v>-0.88912758400121006</v>
      </c>
      <c r="AT1939" s="7">
        <v>4.1553165857692527E-4</v>
      </c>
      <c r="AU1939" s="7">
        <v>0.53706189187572251</v>
      </c>
      <c r="AV1939" s="7">
        <v>0.58314694046803894</v>
      </c>
      <c r="AW1939" s="7">
        <v>0.94293562028444444</v>
      </c>
      <c r="AX1939" s="7">
        <v>-5.4586383199291504</v>
      </c>
      <c r="AY1939" s="7" t="e">
        <v>#N/A</v>
      </c>
      <c r="AZ1939" s="7">
        <v>82.344329942388342</v>
      </c>
      <c r="BA1939" s="7">
        <v>-5.444329942388336</v>
      </c>
      <c r="BU1939" t="b">
        <v>1</v>
      </c>
      <c r="BW1939">
        <v>1</v>
      </c>
      <c r="BX1939">
        <v>1</v>
      </c>
      <c r="BY1939">
        <v>118</v>
      </c>
      <c r="BZ1939">
        <v>0.63</v>
      </c>
      <c r="CA1939">
        <v>854.01157579999995</v>
      </c>
    </row>
    <row r="1940" spans="40:79" x14ac:dyDescent="0.25">
      <c r="AN1940" t="str">
        <v>Portugal</v>
      </c>
      <c r="AO1940" s="7">
        <v>76.599999999999994</v>
      </c>
      <c r="AP1940" s="7">
        <v>81.310619206710825</v>
      </c>
      <c r="AQ1940" s="7">
        <v>-4.710619206710831</v>
      </c>
      <c r="AR1940" s="7">
        <v>3.3040626948611109E-3</v>
      </c>
      <c r="AS1940" s="7">
        <v>-0.76956686493736903</v>
      </c>
      <c r="AT1940" s="7">
        <v>3.9265244616453366E-4</v>
      </c>
      <c r="AU1940" s="7">
        <v>0.53706189187572251</v>
      </c>
      <c r="AV1940" s="7">
        <v>0.5842420796355281</v>
      </c>
      <c r="AW1940" s="7">
        <v>0.87724960241505323</v>
      </c>
      <c r="AX1940" s="7">
        <v>-4.7262349834066528</v>
      </c>
      <c r="AY1940" s="7" t="e">
        <v>#N/A</v>
      </c>
      <c r="AZ1940" s="7">
        <v>81.310619206710825</v>
      </c>
      <c r="BA1940" s="7">
        <v>-4.710619206710831</v>
      </c>
      <c r="BU1940" t="b">
        <v>1</v>
      </c>
      <c r="BW1940">
        <v>1</v>
      </c>
      <c r="BX1940">
        <v>1</v>
      </c>
      <c r="BY1940">
        <v>122</v>
      </c>
      <c r="BZ1940">
        <v>0.61</v>
      </c>
      <c r="CA1940">
        <v>70.467624860000001</v>
      </c>
    </row>
    <row r="1941" spans="40:79" x14ac:dyDescent="0.25">
      <c r="AN1941" t="str">
        <v>Qatar</v>
      </c>
      <c r="AO1941" s="7">
        <v>78.099999999999994</v>
      </c>
      <c r="AP1941" s="7">
        <v>74.059641558550908</v>
      </c>
      <c r="AQ1941" s="7">
        <v>4.0403584414490865</v>
      </c>
      <c r="AR1941" s="7">
        <v>3.404257256963656E-3</v>
      </c>
      <c r="AS1941" s="7">
        <v>0.66010053869709773</v>
      </c>
      <c r="AT1941" s="7">
        <v>2.9768264394119828E-4</v>
      </c>
      <c r="AU1941" s="7">
        <v>0.53706189187572251</v>
      </c>
      <c r="AV1941" s="7">
        <v>0.58443080842214101</v>
      </c>
      <c r="AW1941" s="7">
        <v>0.81246571539794699</v>
      </c>
      <c r="AX1941" s="7">
        <v>4.0541598445206866</v>
      </c>
      <c r="AY1941" s="7" t="e">
        <v>#N/A</v>
      </c>
      <c r="AZ1941" s="7">
        <v>74.059641558550908</v>
      </c>
      <c r="BA1941" s="7">
        <v>4.0403584414490865</v>
      </c>
      <c r="BU1941" t="b">
        <v>1</v>
      </c>
      <c r="BW1941">
        <v>1</v>
      </c>
      <c r="BX1941">
        <v>1</v>
      </c>
      <c r="BY1941">
        <v>127</v>
      </c>
      <c r="BZ1941">
        <v>0.56000000000000005</v>
      </c>
      <c r="CA1941">
        <v>65.656313019999999</v>
      </c>
    </row>
    <row r="1942" spans="40:79" x14ac:dyDescent="0.25">
      <c r="AN1942" t="str">
        <v>Qatar</v>
      </c>
      <c r="AO1942" s="7">
        <v>77.900000000000006</v>
      </c>
      <c r="AP1942" s="7">
        <v>74.052763246042232</v>
      </c>
      <c r="AQ1942" s="7">
        <v>3.8472367539577732</v>
      </c>
      <c r="AR1942" s="7">
        <v>1.4329639753825048E-3</v>
      </c>
      <c r="AS1942" s="7">
        <v>0.62792822676051585</v>
      </c>
      <c r="AT1942" s="7">
        <v>1.131639386824444E-4</v>
      </c>
      <c r="AU1942" s="7">
        <v>0.53706189187572251</v>
      </c>
      <c r="AV1942" s="7">
        <v>0.58488359567031922</v>
      </c>
      <c r="AW1942" s="7">
        <v>0.79241922412351651</v>
      </c>
      <c r="AX1942" s="7">
        <v>3.8527576168285691</v>
      </c>
      <c r="AY1942" s="7" t="e">
        <v>#N/A</v>
      </c>
      <c r="AZ1942" s="7">
        <v>74.052763246042232</v>
      </c>
      <c r="BA1942" s="7">
        <v>3.8472367539577732</v>
      </c>
      <c r="BU1942" t="b">
        <v>1</v>
      </c>
      <c r="BW1942">
        <v>1</v>
      </c>
      <c r="BX1942">
        <v>1</v>
      </c>
      <c r="BY1942">
        <v>13</v>
      </c>
      <c r="BZ1942">
        <v>0.54</v>
      </c>
      <c r="CA1942">
        <v>585.91709449999996</v>
      </c>
    </row>
    <row r="1943" spans="40:79" x14ac:dyDescent="0.25">
      <c r="AN1943" t="str">
        <v>Qatar</v>
      </c>
      <c r="AO1943" s="7">
        <v>77.8</v>
      </c>
      <c r="AP1943" s="7">
        <v>73.979957381459585</v>
      </c>
      <c r="AQ1943" s="7">
        <v>3.8200426185404126</v>
      </c>
      <c r="AR1943" s="7">
        <v>3.5032310133138638E-3</v>
      </c>
      <c r="AS1943" s="7">
        <v>0.62413705347873238</v>
      </c>
      <c r="AT1943" s="7">
        <v>2.7389418401582315E-4</v>
      </c>
      <c r="AU1943" s="7">
        <v>0.53706189187572251</v>
      </c>
      <c r="AV1943" s="7">
        <v>0.58529696312561841</v>
      </c>
      <c r="AW1943" s="7">
        <v>0.79002345122074213</v>
      </c>
      <c r="AX1943" s="7">
        <v>3.8334721570898047</v>
      </c>
      <c r="AY1943" s="7" t="e">
        <v>#N/A</v>
      </c>
      <c r="AZ1943" s="7">
        <v>73.979957381459585</v>
      </c>
      <c r="BA1943" s="7">
        <v>3.8200426185404126</v>
      </c>
      <c r="BU1943" t="b">
        <v>1</v>
      </c>
      <c r="BW1943">
        <v>1</v>
      </c>
      <c r="BX1943">
        <v>1</v>
      </c>
      <c r="BY1943">
        <v>134</v>
      </c>
      <c r="BZ1943">
        <v>0.55000000000000004</v>
      </c>
      <c r="CA1943">
        <v>564.54256629999998</v>
      </c>
    </row>
    <row r="1944" spans="40:79" x14ac:dyDescent="0.25">
      <c r="AN1944" t="str">
        <v>Qatar</v>
      </c>
      <c r="AO1944" s="7">
        <v>77.5</v>
      </c>
      <c r="AP1944" s="7">
        <v>73.442514943610036</v>
      </c>
      <c r="AQ1944" s="7">
        <v>4.0574850563899645</v>
      </c>
      <c r="AR1944" s="7">
        <v>2.7416526595618247E-3</v>
      </c>
      <c r="AS1944" s="7">
        <v>0.66267836878438424</v>
      </c>
      <c r="AT1944" s="7">
        <v>2.4145729870449703E-4</v>
      </c>
      <c r="AU1944" s="7">
        <v>0.53706189187572251</v>
      </c>
      <c r="AV1944" s="7">
        <v>0.58609440405684488</v>
      </c>
      <c r="AW1944" s="7">
        <v>0.81405059350410414</v>
      </c>
      <c r="AX1944" s="7">
        <v>4.0686398536655659</v>
      </c>
      <c r="AY1944" s="7" t="e">
        <v>#N/A</v>
      </c>
      <c r="AZ1944" s="7">
        <v>73.442514943610036</v>
      </c>
      <c r="BA1944" s="7">
        <v>4.0574850563899645</v>
      </c>
      <c r="BU1944" t="b">
        <v>1</v>
      </c>
      <c r="BW1944">
        <v>1</v>
      </c>
      <c r="BX1944">
        <v>1</v>
      </c>
      <c r="BY1944">
        <v>138</v>
      </c>
      <c r="BZ1944">
        <v>0.38</v>
      </c>
      <c r="CA1944">
        <v>62.866575079999997</v>
      </c>
    </row>
    <row r="1945" spans="40:79" x14ac:dyDescent="0.25">
      <c r="AN1945" t="str">
        <v>Qatar</v>
      </c>
      <c r="AO1945" s="7">
        <v>77.3</v>
      </c>
      <c r="AP1945" s="7">
        <v>70.68693218572588</v>
      </c>
      <c r="AQ1945" s="7">
        <v>6.6130678142741175</v>
      </c>
      <c r="AR1945" s="7">
        <v>9.5019324056833424E-4</v>
      </c>
      <c r="AS1945" s="7">
        <v>1.0790935875638084</v>
      </c>
      <c r="AT1945" s="7">
        <v>2.2149963541770608E-4</v>
      </c>
      <c r="AU1945" s="7">
        <v>0.53706189187572251</v>
      </c>
      <c r="AV1945" s="7">
        <v>0.58677183453804072</v>
      </c>
      <c r="AW1945" s="7">
        <v>1.038794295115163</v>
      </c>
      <c r="AX1945" s="7">
        <v>6.6193574830113802</v>
      </c>
      <c r="AY1945" s="7" t="e">
        <v>#N/A</v>
      </c>
      <c r="AZ1945" s="7">
        <v>70.68693218572588</v>
      </c>
      <c r="BA1945" s="7">
        <v>6.6130678142741175</v>
      </c>
      <c r="BU1945" t="b">
        <v>0</v>
      </c>
      <c r="BW1945">
        <v>1</v>
      </c>
      <c r="BX1945">
        <v>1</v>
      </c>
      <c r="BY1945">
        <v>161</v>
      </c>
      <c r="BZ1945">
        <v>0</v>
      </c>
      <c r="CA1945">
        <v>0</v>
      </c>
    </row>
    <row r="1946" spans="40:79" x14ac:dyDescent="0.25">
      <c r="AN1946" t="str">
        <v>Qatar</v>
      </c>
      <c r="AO1946" s="7">
        <v>77</v>
      </c>
      <c r="AP1946" s="7">
        <v>72.762369985946961</v>
      </c>
      <c r="AQ1946" s="7">
        <v>4.237630014053039</v>
      </c>
      <c r="AR1946" s="7">
        <v>2.1377543767984205E-3</v>
      </c>
      <c r="AS1946" s="7">
        <v>0.69189062480391095</v>
      </c>
      <c r="AT1946" s="7">
        <v>2.0511248697999054E-4</v>
      </c>
      <c r="AU1946" s="7">
        <v>0.53706189187572251</v>
      </c>
      <c r="AV1946" s="7">
        <v>0.5871341167221128</v>
      </c>
      <c r="AW1946" s="7">
        <v>0.83179963020183589</v>
      </c>
      <c r="AX1946" s="7">
        <v>4.2467084335939411</v>
      </c>
      <c r="AY1946" s="7" t="e">
        <v>#N/A</v>
      </c>
      <c r="AZ1946" s="7">
        <v>72.762369985946961</v>
      </c>
      <c r="BA1946" s="7">
        <v>4.237630014053039</v>
      </c>
      <c r="BU1946" t="b">
        <v>1</v>
      </c>
      <c r="BW1946">
        <v>1</v>
      </c>
      <c r="BX1946">
        <v>1</v>
      </c>
      <c r="BY1946">
        <v>162</v>
      </c>
      <c r="BZ1946">
        <v>0.01</v>
      </c>
      <c r="CA1946">
        <v>62.293610919999999</v>
      </c>
    </row>
    <row r="1947" spans="40:79" x14ac:dyDescent="0.25">
      <c r="AN1947" t="str">
        <v>Qatar</v>
      </c>
      <c r="AO1947" s="7">
        <v>76.8</v>
      </c>
      <c r="AP1947" s="7">
        <v>73.82295585482612</v>
      </c>
      <c r="AQ1947" s="7">
        <v>2.9770441451738776</v>
      </c>
      <c r="AR1947" s="7">
        <v>3.7755373741183464E-3</v>
      </c>
      <c r="AS1947" s="7">
        <v>0.4864703543440857</v>
      </c>
      <c r="AT1947" s="7">
        <v>1.7937599633123541E-4</v>
      </c>
      <c r="AU1947" s="7">
        <v>0.53706189187572251</v>
      </c>
      <c r="AV1947" s="7">
        <v>0.5875582286558626</v>
      </c>
      <c r="AW1947" s="7">
        <v>0.69747426787236078</v>
      </c>
      <c r="AX1947" s="7">
        <v>2.9883266842563629</v>
      </c>
      <c r="AY1947" s="7" t="e">
        <v>#N/A</v>
      </c>
      <c r="AZ1947" s="7">
        <v>73.82295585482612</v>
      </c>
      <c r="BA1947" s="7">
        <v>2.9770441451738776</v>
      </c>
      <c r="BU1947" t="b">
        <v>1</v>
      </c>
      <c r="BW1947">
        <v>1</v>
      </c>
      <c r="BX1947">
        <v>1</v>
      </c>
      <c r="BY1947">
        <v>163</v>
      </c>
      <c r="BZ1947">
        <v>0.04</v>
      </c>
      <c r="CA1947">
        <v>60.186488150000002</v>
      </c>
    </row>
    <row r="1948" spans="40:79" x14ac:dyDescent="0.25">
      <c r="AN1948" t="str">
        <v>Qatar</v>
      </c>
      <c r="AO1948" s="7">
        <v>76.7</v>
      </c>
      <c r="AP1948" s="7">
        <v>70.410688952453697</v>
      </c>
      <c r="AQ1948" s="7">
        <v>6.2893110475463061</v>
      </c>
      <c r="AR1948" s="7">
        <v>8.9825134762920524E-4</v>
      </c>
      <c r="AS1948" s="7">
        <v>1.0262375939554897</v>
      </c>
      <c r="AT1948" s="7">
        <v>1.8937122741985975E-4</v>
      </c>
      <c r="AU1948" s="7">
        <v>0.53706189187572251</v>
      </c>
      <c r="AV1948" s="7">
        <v>0.58766645148781904</v>
      </c>
      <c r="AW1948" s="7">
        <v>1.0130338562730714</v>
      </c>
      <c r="AX1948" s="7">
        <v>6.2949655087978629</v>
      </c>
      <c r="AY1948" s="7" t="e">
        <v>#N/A</v>
      </c>
      <c r="AZ1948" s="7">
        <v>70.410688952453697</v>
      </c>
      <c r="BA1948" s="7">
        <v>6.2893110475463061</v>
      </c>
      <c r="BU1948" t="b">
        <v>1</v>
      </c>
      <c r="BW1948">
        <v>1</v>
      </c>
      <c r="BX1948">
        <v>1</v>
      </c>
      <c r="BY1948">
        <v>165</v>
      </c>
      <c r="BZ1948">
        <v>0.04</v>
      </c>
      <c r="CA1948">
        <v>59.65900139</v>
      </c>
    </row>
    <row r="1949" spans="40:79" x14ac:dyDescent="0.25">
      <c r="AN1949" t="str">
        <v>Qatar</v>
      </c>
      <c r="AO1949" s="7">
        <v>76.599999999999994</v>
      </c>
      <c r="AP1949" s="7">
        <v>70.672525439584433</v>
      </c>
      <c r="AQ1949" s="7">
        <v>5.9274745604155612</v>
      </c>
      <c r="AR1949" s="7">
        <v>8.7555611017843906E-4</v>
      </c>
      <c r="AS1949" s="7">
        <v>0.96718513311093879</v>
      </c>
      <c r="AT1949" s="7">
        <v>1.6395082977888211E-4</v>
      </c>
      <c r="AU1949" s="7">
        <v>0.55835845740913881</v>
      </c>
      <c r="AV1949" s="7">
        <v>0.58832598705176053</v>
      </c>
      <c r="AW1949" s="7">
        <v>0.98345570978612895</v>
      </c>
      <c r="AX1949" s="7">
        <v>5.9326689449599863</v>
      </c>
      <c r="AY1949" s="7" t="e">
        <v>#N/A</v>
      </c>
      <c r="AZ1949" s="7">
        <v>70.672525439584433</v>
      </c>
      <c r="BA1949" s="7">
        <v>5.9274745604155612</v>
      </c>
      <c r="BU1949" t="b">
        <v>1</v>
      </c>
      <c r="BW1949">
        <v>1</v>
      </c>
      <c r="BX1949">
        <v>1</v>
      </c>
      <c r="BY1949">
        <v>167</v>
      </c>
      <c r="BZ1949">
        <v>0.04</v>
      </c>
      <c r="CA1949">
        <v>57.877362820000002</v>
      </c>
    </row>
    <row r="1950" spans="40:79" x14ac:dyDescent="0.25">
      <c r="AN1950" t="str">
        <v>Qatar</v>
      </c>
      <c r="AO1950" s="7">
        <v>76.599999999999994</v>
      </c>
      <c r="AP1950" s="7">
        <v>73.112392949242661</v>
      </c>
      <c r="AQ1950" s="7">
        <v>3.4876070507573331</v>
      </c>
      <c r="AR1950" s="7">
        <v>2.8612734059931906E-3</v>
      </c>
      <c r="AS1950" s="7">
        <v>0.56963866611394554</v>
      </c>
      <c r="AT1950" s="7">
        <v>1.8622273127598781E-4</v>
      </c>
      <c r="AU1950" s="7">
        <v>0.55835845740913881</v>
      </c>
      <c r="AV1950" s="7">
        <v>0.58861449489081807</v>
      </c>
      <c r="AW1950" s="7">
        <v>0.75474410637907308</v>
      </c>
      <c r="AX1950" s="7">
        <v>3.4976146826331629</v>
      </c>
      <c r="AY1950" s="7" t="e">
        <v>#N/A</v>
      </c>
      <c r="AZ1950" s="7">
        <v>73.112392949242661</v>
      </c>
      <c r="BA1950" s="7">
        <v>3.4876070507573331</v>
      </c>
      <c r="BU1950" t="b">
        <v>1</v>
      </c>
      <c r="BW1950">
        <v>1</v>
      </c>
      <c r="BX1950">
        <v>1</v>
      </c>
      <c r="BY1950">
        <v>172</v>
      </c>
      <c r="BZ1950">
        <v>0.04</v>
      </c>
      <c r="CA1950">
        <v>0.66751505</v>
      </c>
    </row>
    <row r="1951" spans="40:79" x14ac:dyDescent="0.25">
      <c r="AN1951" t="str">
        <v>Qatar</v>
      </c>
      <c r="AO1951" s="7">
        <v>76.599999999999994</v>
      </c>
      <c r="AP1951" s="7">
        <v>72.770085394718876</v>
      </c>
      <c r="AQ1951" s="7">
        <v>3.8299146052811182</v>
      </c>
      <c r="AR1951" s="7">
        <v>2.4148763202360129E-3</v>
      </c>
      <c r="AS1951" s="7">
        <v>0.62540855003631779</v>
      </c>
      <c r="AT1951" s="7">
        <v>1.8936623863095847E-4</v>
      </c>
      <c r="AU1951" s="7">
        <v>0.55835845740913881</v>
      </c>
      <c r="AV1951" s="7">
        <v>0.59006176782845232</v>
      </c>
      <c r="AW1951" s="7">
        <v>0.79082776256041853</v>
      </c>
      <c r="AX1951" s="7">
        <v>3.8391857640717619</v>
      </c>
      <c r="AY1951" s="7" t="e">
        <v>#N/A</v>
      </c>
      <c r="AZ1951" s="7">
        <v>72.770085394718876</v>
      </c>
      <c r="BA1951" s="7">
        <v>3.8299146052811182</v>
      </c>
      <c r="BU1951" t="b">
        <v>1</v>
      </c>
      <c r="BW1951">
        <v>1</v>
      </c>
      <c r="BX1951">
        <v>1</v>
      </c>
      <c r="BY1951">
        <v>175</v>
      </c>
      <c r="BZ1951">
        <v>0.03</v>
      </c>
      <c r="CA1951">
        <v>0.69721558100000003</v>
      </c>
    </row>
    <row r="1952" spans="40:79" x14ac:dyDescent="0.25">
      <c r="AN1952" t="str">
        <v>Qatar</v>
      </c>
      <c r="AO1952" s="7">
        <v>76.5</v>
      </c>
      <c r="AP1952" s="7">
        <v>72.675168441085461</v>
      </c>
      <c r="AQ1952" s="7">
        <v>3.8248315589145392</v>
      </c>
      <c r="AR1952" s="7">
        <v>2.4222150958689475E-3</v>
      </c>
      <c r="AS1952" s="7">
        <v>0.62458080785134273</v>
      </c>
      <c r="AT1952" s="7">
        <v>1.8944066213604608E-4</v>
      </c>
      <c r="AU1952" s="7">
        <v>0.55835845740913881</v>
      </c>
      <c r="AV1952" s="7">
        <v>0.59174574700943705</v>
      </c>
      <c r="AW1952" s="7">
        <v>0.79030425017922223</v>
      </c>
      <c r="AX1952" s="7">
        <v>3.8341186189126213</v>
      </c>
      <c r="AY1952" s="7" t="e">
        <v>#N/A</v>
      </c>
      <c r="AZ1952" s="7">
        <v>72.675168441085461</v>
      </c>
      <c r="BA1952" s="7">
        <v>3.8248315589145392</v>
      </c>
      <c r="BU1952" t="b">
        <v>1</v>
      </c>
      <c r="BW1952">
        <v>1</v>
      </c>
      <c r="BX1952">
        <v>1</v>
      </c>
      <c r="BY1952">
        <v>177</v>
      </c>
      <c r="BZ1952">
        <v>0.03</v>
      </c>
      <c r="CA1952">
        <v>5.4471336079999997</v>
      </c>
    </row>
    <row r="1953" spans="40:79" x14ac:dyDescent="0.25">
      <c r="AN1953" t="str">
        <v>Qatar</v>
      </c>
      <c r="AO1953" s="7">
        <v>76.400000000000006</v>
      </c>
      <c r="AP1953" s="7">
        <v>70.270352417794371</v>
      </c>
      <c r="AQ1953" s="7">
        <v>6.1296475822056351</v>
      </c>
      <c r="AR1953" s="7">
        <v>9.4001133474263035E-4</v>
      </c>
      <c r="AS1953" s="7">
        <v>1.0002059377065218</v>
      </c>
      <c r="AT1953" s="7">
        <v>1.882566718384876E-4</v>
      </c>
      <c r="AU1953" s="7">
        <v>0.55835845740913881</v>
      </c>
      <c r="AV1953" s="7">
        <v>0.59196136209972094</v>
      </c>
      <c r="AW1953" s="7">
        <v>1.0001029635525143</v>
      </c>
      <c r="AX1953" s="7">
        <v>6.1354149417942709</v>
      </c>
      <c r="AY1953" s="7" t="e">
        <v>#N/A</v>
      </c>
      <c r="AZ1953" s="7">
        <v>70.270352417794371</v>
      </c>
      <c r="BA1953" s="7">
        <v>6.1296475822056351</v>
      </c>
      <c r="BU1953" t="b">
        <v>1</v>
      </c>
      <c r="BW1953">
        <v>1</v>
      </c>
      <c r="BX1953">
        <v>1</v>
      </c>
      <c r="BY1953">
        <v>178</v>
      </c>
      <c r="BZ1953">
        <v>0.03</v>
      </c>
      <c r="CA1953">
        <v>3.9127445170000001</v>
      </c>
    </row>
    <row r="1954" spans="40:79" x14ac:dyDescent="0.25">
      <c r="AN1954" t="str">
        <v>Qatar</v>
      </c>
      <c r="AO1954" s="7">
        <v>76.3</v>
      </c>
      <c r="AP1954" s="7">
        <v>70.128741281553872</v>
      </c>
      <c r="AQ1954" s="7">
        <v>6.1712587184461256</v>
      </c>
      <c r="AR1954" s="7">
        <v>9.5102851153954057E-4</v>
      </c>
      <c r="AS1954" s="7">
        <v>1.0070013919610443</v>
      </c>
      <c r="AT1954" s="7">
        <v>1.9306204295182472E-4</v>
      </c>
      <c r="AU1954" s="7">
        <v>0.55835845740913881</v>
      </c>
      <c r="AV1954" s="7">
        <v>0.59201007757367652</v>
      </c>
      <c r="AW1954" s="7">
        <v>1.0034945899012333</v>
      </c>
      <c r="AX1954" s="7">
        <v>6.1771333483800168</v>
      </c>
      <c r="AY1954" s="7" t="e">
        <v>#N/A</v>
      </c>
      <c r="AZ1954" s="7">
        <v>70.128741281553872</v>
      </c>
      <c r="BA1954" s="7">
        <v>6.1712587184461256</v>
      </c>
      <c r="BU1954" t="b">
        <v>1</v>
      </c>
      <c r="BW1954">
        <v>1</v>
      </c>
      <c r="BX1954">
        <v>1</v>
      </c>
      <c r="BY1954">
        <v>179</v>
      </c>
      <c r="BZ1954">
        <v>0.03</v>
      </c>
      <c r="CA1954">
        <v>40.368299989999997</v>
      </c>
    </row>
    <row r="1955" spans="40:79" x14ac:dyDescent="0.25">
      <c r="AN1955" t="str">
        <v>Qatar</v>
      </c>
      <c r="AO1955" s="7">
        <v>76.2</v>
      </c>
      <c r="AP1955" s="7">
        <v>70.833702441326309</v>
      </c>
      <c r="AQ1955" s="7">
        <v>5.3662975586736934</v>
      </c>
      <c r="AR1955" s="7">
        <v>1.1510444168438996E-3</v>
      </c>
      <c r="AS1955" s="7">
        <v>0.87573870800233844</v>
      </c>
      <c r="AT1955" s="7">
        <v>1.7675485464300174E-4</v>
      </c>
      <c r="AU1955" s="7">
        <v>0.55835845740913881</v>
      </c>
      <c r="AV1955" s="7">
        <v>0.59321825467248668</v>
      </c>
      <c r="AW1955" s="7">
        <v>0.93580911942678702</v>
      </c>
      <c r="AX1955" s="7">
        <v>5.3724815235359564</v>
      </c>
      <c r="AY1955" s="7" t="e">
        <v>#N/A</v>
      </c>
      <c r="AZ1955" s="7">
        <v>70.833702441326309</v>
      </c>
      <c r="BA1955" s="7">
        <v>5.3662975586736934</v>
      </c>
      <c r="BU1955" t="b">
        <v>1</v>
      </c>
      <c r="BW1955">
        <v>1</v>
      </c>
      <c r="BX1955">
        <v>1</v>
      </c>
      <c r="BY1955">
        <v>2</v>
      </c>
      <c r="BZ1955">
        <v>0.04</v>
      </c>
      <c r="CA1955">
        <v>30.59320769</v>
      </c>
    </row>
    <row r="1956" spans="40:79" x14ac:dyDescent="0.25">
      <c r="AN1956" t="str">
        <v>Republic of Korea</v>
      </c>
      <c r="AO1956" s="7">
        <v>82</v>
      </c>
      <c r="AP1956" s="7">
        <v>70.672764273480965</v>
      </c>
      <c r="AQ1956" s="7">
        <v>11.327235726519035</v>
      </c>
      <c r="AR1956" s="7">
        <v>1.2431764282511844E-3</v>
      </c>
      <c r="AS1956" s="7">
        <v>1.848603472143526</v>
      </c>
      <c r="AT1956" s="7">
        <v>8.5072761799111142E-4</v>
      </c>
      <c r="AU1956" s="7">
        <v>0.55835845740913881</v>
      </c>
      <c r="AV1956" s="7">
        <v>0.59332112130949</v>
      </c>
      <c r="AW1956" s="7">
        <v>1.3596335801029358</v>
      </c>
      <c r="AX1956" s="7">
        <v>11.341335006864469</v>
      </c>
      <c r="AY1956" s="7" t="e">
        <v>#N/A</v>
      </c>
      <c r="AZ1956" s="7">
        <v>70.672764273480965</v>
      </c>
      <c r="BA1956" s="7">
        <v>11.327235726519035</v>
      </c>
      <c r="BU1956" t="b">
        <v>1</v>
      </c>
      <c r="BW1956">
        <v>1</v>
      </c>
      <c r="BX1956">
        <v>1</v>
      </c>
      <c r="BY1956">
        <v>183</v>
      </c>
      <c r="BZ1956">
        <v>0.01</v>
      </c>
      <c r="CA1956">
        <v>28.983231190000001</v>
      </c>
    </row>
    <row r="1957" spans="40:79" x14ac:dyDescent="0.25">
      <c r="AN1957" t="str">
        <v>Republic of Korea</v>
      </c>
      <c r="AO1957" s="7">
        <v>81.7</v>
      </c>
      <c r="AP1957" s="7">
        <v>74.105707501452798</v>
      </c>
      <c r="AQ1957" s="7">
        <v>7.5942924985472047</v>
      </c>
      <c r="AR1957" s="7">
        <v>2.028494005961827E-3</v>
      </c>
      <c r="AS1957" s="7">
        <v>1.2398751479191865</v>
      </c>
      <c r="AT1957" s="7">
        <v>6.2494456153256751E-4</v>
      </c>
      <c r="AU1957" s="7">
        <v>0.55835845740913881</v>
      </c>
      <c r="AV1957" s="7">
        <v>0.59395237374250964</v>
      </c>
      <c r="AW1957" s="7">
        <v>1.1134968109155887</v>
      </c>
      <c r="AX1957" s="7">
        <v>7.6097287877802122</v>
      </c>
      <c r="AY1957" s="7" t="e">
        <v>#N/A</v>
      </c>
      <c r="AZ1957" s="7">
        <v>74.105707501452798</v>
      </c>
      <c r="BA1957" s="7">
        <v>7.5942924985472047</v>
      </c>
      <c r="BU1957" t="b">
        <v>1</v>
      </c>
      <c r="BW1957">
        <v>1</v>
      </c>
      <c r="BX1957">
        <v>1</v>
      </c>
      <c r="BY1957">
        <v>185</v>
      </c>
      <c r="BZ1957">
        <v>0.01</v>
      </c>
      <c r="CA1957">
        <v>24.23455671</v>
      </c>
    </row>
    <row r="1958" spans="40:79" x14ac:dyDescent="0.25">
      <c r="AN1958" t="str">
        <v>Republic of Korea</v>
      </c>
      <c r="AO1958" s="7">
        <v>81.2</v>
      </c>
      <c r="AP1958" s="7">
        <v>74.148273644333074</v>
      </c>
      <c r="AQ1958" s="7">
        <v>7.0517263556669292</v>
      </c>
      <c r="AR1958" s="7">
        <v>2.1186809528174404E-3</v>
      </c>
      <c r="AS1958" s="7">
        <v>1.1513456127916213</v>
      </c>
      <c r="AT1958" s="7">
        <v>5.6289590122063891E-4</v>
      </c>
      <c r="AU1958" s="7">
        <v>0.55835845740913881</v>
      </c>
      <c r="AV1958" s="7">
        <v>0.59399027756060874</v>
      </c>
      <c r="AW1958" s="7">
        <v>1.0730077412542844</v>
      </c>
      <c r="AX1958" s="7">
        <v>7.0666984350405544</v>
      </c>
      <c r="AY1958" s="7" t="e">
        <v>#N/A</v>
      </c>
      <c r="AZ1958" s="7">
        <v>74.148273644333074</v>
      </c>
      <c r="BA1958" s="7">
        <v>7.0517263556669292</v>
      </c>
      <c r="BU1958" t="b">
        <v>1</v>
      </c>
      <c r="BW1958">
        <v>1</v>
      </c>
      <c r="BX1958">
        <v>1</v>
      </c>
      <c r="BY1958">
        <v>187</v>
      </c>
      <c r="BZ1958">
        <v>0.01</v>
      </c>
      <c r="CA1958">
        <v>22.39387584</v>
      </c>
    </row>
    <row r="1959" spans="40:79" x14ac:dyDescent="0.25">
      <c r="AN1959" t="str">
        <v>Republic of Korea</v>
      </c>
      <c r="AO1959" s="7">
        <v>81.099999999999994</v>
      </c>
      <c r="AP1959" s="7">
        <v>73.932122416381191</v>
      </c>
      <c r="AQ1959" s="7">
        <v>7.1678775836188038</v>
      </c>
      <c r="AR1959" s="7">
        <v>2.0084247898819506E-3</v>
      </c>
      <c r="AS1959" s="7">
        <v>1.1702451440645154</v>
      </c>
      <c r="AT1959" s="7">
        <v>5.5120403636311067E-4</v>
      </c>
      <c r="AU1959" s="7">
        <v>0.55835845740913881</v>
      </c>
      <c r="AV1959" s="7">
        <v>0.59439781258584257</v>
      </c>
      <c r="AW1959" s="7">
        <v>1.081778694587999</v>
      </c>
      <c r="AX1959" s="7">
        <v>7.18230269840672</v>
      </c>
      <c r="AY1959" s="7" t="e">
        <v>#N/A</v>
      </c>
      <c r="AZ1959" s="7">
        <v>73.932122416381191</v>
      </c>
      <c r="BA1959" s="7">
        <v>7.1678775836188038</v>
      </c>
      <c r="BU1959" t="b">
        <v>1</v>
      </c>
      <c r="BW1959">
        <v>1</v>
      </c>
      <c r="BX1959">
        <v>1</v>
      </c>
      <c r="BY1959">
        <v>189</v>
      </c>
      <c r="BZ1959">
        <v>0.01</v>
      </c>
      <c r="CA1959">
        <v>1.7666630969999999</v>
      </c>
    </row>
    <row r="1960" spans="40:79" x14ac:dyDescent="0.25">
      <c r="AN1960" t="str">
        <v>Republic of Korea</v>
      </c>
      <c r="AO1960" s="7">
        <v>87</v>
      </c>
      <c r="AP1960" s="7">
        <v>73.801876345814421</v>
      </c>
      <c r="AQ1960" s="7">
        <v>13.198123654185579</v>
      </c>
      <c r="AR1960" s="7">
        <v>1.9518148352072068E-3</v>
      </c>
      <c r="AS1960" s="7">
        <v>2.1546966873013722</v>
      </c>
      <c r="AT1960" s="7">
        <v>1.8158893809464458E-3</v>
      </c>
      <c r="AU1960" s="7">
        <v>0.55835845740913881</v>
      </c>
      <c r="AV1960" s="7">
        <v>0.59463060413196023</v>
      </c>
      <c r="AW1960" s="7">
        <v>1.4678885132398074</v>
      </c>
      <c r="AX1960" s="7">
        <v>13.223934325381665</v>
      </c>
      <c r="AY1960" s="7" t="e">
        <v>#N/A</v>
      </c>
      <c r="AZ1960" s="7">
        <v>73.801876345814421</v>
      </c>
      <c r="BA1960" s="7">
        <v>13.198123654185579</v>
      </c>
      <c r="BU1960" t="b">
        <v>1</v>
      </c>
      <c r="BW1960">
        <v>1</v>
      </c>
      <c r="BX1960">
        <v>1</v>
      </c>
      <c r="BY1960">
        <v>19</v>
      </c>
      <c r="BZ1960">
        <v>0.02</v>
      </c>
      <c r="CA1960">
        <v>18.845343119999999</v>
      </c>
    </row>
    <row r="1961" spans="40:79" x14ac:dyDescent="0.25">
      <c r="AN1961" t="str">
        <v>Republic of Korea</v>
      </c>
      <c r="AO1961" s="7">
        <v>86</v>
      </c>
      <c r="AP1961" s="7">
        <v>73.659292673606288</v>
      </c>
      <c r="AQ1961" s="7">
        <v>12.340707326393712</v>
      </c>
      <c r="AR1961" s="7">
        <v>1.8433878842688757E-3</v>
      </c>
      <c r="AS1961" s="7">
        <v>2.0146073508574167</v>
      </c>
      <c r="AT1961" s="7">
        <v>1.4990939964660431E-3</v>
      </c>
      <c r="AU1961" s="7">
        <v>0.55835845740913881</v>
      </c>
      <c r="AV1961" s="7">
        <v>0.59512773262274621</v>
      </c>
      <c r="AW1961" s="7">
        <v>1.4193686451579155</v>
      </c>
      <c r="AX1961" s="7">
        <v>12.363498048904244</v>
      </c>
      <c r="AY1961" s="7" t="e">
        <v>#N/A</v>
      </c>
      <c r="AZ1961" s="7">
        <v>73.659292673606288</v>
      </c>
      <c r="BA1961" s="7">
        <v>12.340707326393712</v>
      </c>
      <c r="BU1961" t="b">
        <v>0</v>
      </c>
      <c r="BW1961">
        <v>1</v>
      </c>
      <c r="BX1961">
        <v>1</v>
      </c>
      <c r="BY1961">
        <v>0</v>
      </c>
      <c r="BZ1961">
        <v>0</v>
      </c>
      <c r="CA1961">
        <v>344.69063080000001</v>
      </c>
    </row>
    <row r="1962" spans="40:79" x14ac:dyDescent="0.25">
      <c r="AN1962" t="str">
        <v>Republic of Korea</v>
      </c>
      <c r="AO1962" s="7">
        <v>83</v>
      </c>
      <c r="AP1962" s="7">
        <v>73.787763973871733</v>
      </c>
      <c r="AQ1962" s="7">
        <v>9.2122360261282665</v>
      </c>
      <c r="AR1962" s="7">
        <v>1.9785293014043114E-3</v>
      </c>
      <c r="AS1962" s="7">
        <v>1.50398955392989</v>
      </c>
      <c r="AT1962" s="7">
        <v>8.9685500742150146E-4</v>
      </c>
      <c r="AU1962" s="7">
        <v>0.55835845740913881</v>
      </c>
      <c r="AV1962" s="7">
        <v>0.59515965826305273</v>
      </c>
      <c r="AW1962" s="7">
        <v>1.2263725184175851</v>
      </c>
      <c r="AX1962" s="7">
        <v>9.2304988385469091</v>
      </c>
      <c r="AY1962" s="7" t="e">
        <v>#N/A</v>
      </c>
      <c r="AZ1962" s="7">
        <v>73.787763973871733</v>
      </c>
      <c r="BA1962" s="7">
        <v>9.2122360261282665</v>
      </c>
      <c r="BU1962" t="b">
        <v>0</v>
      </c>
      <c r="BW1962">
        <v>1</v>
      </c>
      <c r="BX1962">
        <v>1</v>
      </c>
      <c r="BY1962">
        <v>118</v>
      </c>
      <c r="BZ1962">
        <v>0</v>
      </c>
      <c r="CA1962">
        <v>0</v>
      </c>
    </row>
    <row r="1963" spans="40:79" x14ac:dyDescent="0.25">
      <c r="AN1963" t="str">
        <v>Republic of Korea</v>
      </c>
      <c r="AO1963" s="7">
        <v>79.8</v>
      </c>
      <c r="AP1963" s="7">
        <v>73.600839388481987</v>
      </c>
      <c r="AQ1963" s="7">
        <v>6.1991606115180105</v>
      </c>
      <c r="AR1963" s="7">
        <v>1.8629987275438329E-3</v>
      </c>
      <c r="AS1963" s="7">
        <v>1.0120163207374069</v>
      </c>
      <c r="AT1963" s="7">
        <v>3.8232036436758039E-4</v>
      </c>
      <c r="AU1963" s="7">
        <v>0.55835845740913881</v>
      </c>
      <c r="AV1963" s="7">
        <v>0.5958533410011726</v>
      </c>
      <c r="AW1963" s="7">
        <v>1.0059902190068286</v>
      </c>
      <c r="AX1963" s="7">
        <v>6.2107311958329641</v>
      </c>
      <c r="AY1963" s="7" t="e">
        <v>#N/A</v>
      </c>
      <c r="AZ1963" s="7">
        <v>73.600839388481987</v>
      </c>
      <c r="BA1963" s="7">
        <v>6.1991606115180105</v>
      </c>
      <c r="BU1963" t="b">
        <v>1</v>
      </c>
      <c r="BW1963">
        <v>1</v>
      </c>
      <c r="BX1963">
        <v>1</v>
      </c>
      <c r="BY1963">
        <v>119</v>
      </c>
      <c r="BZ1963">
        <v>6.74</v>
      </c>
      <c r="CA1963">
        <v>1842.463782</v>
      </c>
    </row>
    <row r="1964" spans="40:79" x14ac:dyDescent="0.25">
      <c r="AN1964" t="str">
        <v>Republic of Korea</v>
      </c>
      <c r="AO1964" s="7">
        <v>79.400000000000006</v>
      </c>
      <c r="AP1964" s="7">
        <v>73.429029073711703</v>
      </c>
      <c r="AQ1964" s="7">
        <v>5.9709709262883024</v>
      </c>
      <c r="AR1964" s="7">
        <v>1.7673706020199613E-3</v>
      </c>
      <c r="AS1964" s="7">
        <v>0.97471754020269563</v>
      </c>
      <c r="AT1964" s="7">
        <v>3.364212525968119E-4</v>
      </c>
      <c r="AU1964" s="7">
        <v>0.55835845740913881</v>
      </c>
      <c r="AV1964" s="7">
        <v>0.5969994511264094</v>
      </c>
      <c r="AW1964" s="7">
        <v>0.98727784346793468</v>
      </c>
      <c r="AX1964" s="7">
        <v>5.9815425287082737</v>
      </c>
      <c r="AY1964" s="7" t="e">
        <v>#N/A</v>
      </c>
      <c r="AZ1964" s="7">
        <v>73.429029073711703</v>
      </c>
      <c r="BA1964" s="7">
        <v>5.9709709262883024</v>
      </c>
      <c r="BU1964" t="b">
        <v>1</v>
      </c>
      <c r="BW1964">
        <v>1</v>
      </c>
      <c r="BX1964">
        <v>1</v>
      </c>
      <c r="BY1964">
        <v>118</v>
      </c>
      <c r="BZ1964">
        <v>6.89</v>
      </c>
      <c r="CA1964">
        <v>1694.467075</v>
      </c>
    </row>
    <row r="1965" spans="40:79" x14ac:dyDescent="0.25">
      <c r="AN1965" t="str">
        <v>Republic of Korea</v>
      </c>
      <c r="AO1965" s="7">
        <v>78.7</v>
      </c>
      <c r="AP1965" s="7">
        <v>73.282895860900936</v>
      </c>
      <c r="AQ1965" s="7">
        <v>5.4171041390990666</v>
      </c>
      <c r="AR1965" s="7">
        <v>1.816725595667201E-3</v>
      </c>
      <c r="AS1965" s="7">
        <v>0.88432468069333559</v>
      </c>
      <c r="AT1965" s="7">
        <v>2.8466399106393968E-4</v>
      </c>
      <c r="AU1965" s="7">
        <v>0.55835845740913881</v>
      </c>
      <c r="AV1965" s="7">
        <v>0.59739547138356952</v>
      </c>
      <c r="AW1965" s="7">
        <v>0.94038538945122685</v>
      </c>
      <c r="AX1965" s="7">
        <v>5.4269634424917914</v>
      </c>
      <c r="AY1965" s="7" t="e">
        <v>#N/A</v>
      </c>
      <c r="AZ1965" s="7">
        <v>73.282895860900936</v>
      </c>
      <c r="BA1965" s="7">
        <v>5.4171041390990666</v>
      </c>
      <c r="BU1965" t="b">
        <v>1</v>
      </c>
      <c r="BW1965">
        <v>1</v>
      </c>
      <c r="BX1965">
        <v>1</v>
      </c>
      <c r="BY1965">
        <v>12</v>
      </c>
      <c r="BZ1965">
        <v>6.95</v>
      </c>
      <c r="CA1965">
        <v>201.74906279999999</v>
      </c>
    </row>
    <row r="1966" spans="40:79" x14ac:dyDescent="0.25">
      <c r="AN1966" t="str">
        <v>Republic of Korea</v>
      </c>
      <c r="AO1966" s="7">
        <v>78.2</v>
      </c>
      <c r="AP1966" s="7">
        <v>73.117869809815843</v>
      </c>
      <c r="AQ1966" s="7">
        <v>5.0821301901841593</v>
      </c>
      <c r="AR1966" s="7">
        <v>1.8500850703189625E-3</v>
      </c>
      <c r="AS1966" s="7">
        <v>0.82965513373047384</v>
      </c>
      <c r="AT1966" s="7">
        <v>2.5516501537818398E-4</v>
      </c>
      <c r="AU1966" s="7">
        <v>0.55835845740913881</v>
      </c>
      <c r="AV1966" s="7">
        <v>0.59806136719091507</v>
      </c>
      <c r="AW1966" s="7">
        <v>0.91085406829550575</v>
      </c>
      <c r="AX1966" s="7">
        <v>5.0915499908069339</v>
      </c>
      <c r="AY1966" s="7" t="e">
        <v>#N/A</v>
      </c>
      <c r="AZ1966" s="7">
        <v>73.117869809815843</v>
      </c>
      <c r="BA1966" s="7">
        <v>5.0821301901841593</v>
      </c>
      <c r="BU1966" t="b">
        <v>1</v>
      </c>
      <c r="BW1966">
        <v>1</v>
      </c>
      <c r="BX1966">
        <v>1</v>
      </c>
      <c r="BY1966">
        <v>121</v>
      </c>
      <c r="BZ1966">
        <v>6.9</v>
      </c>
      <c r="CA1966">
        <v>119.2124275</v>
      </c>
    </row>
    <row r="1967" spans="40:79" x14ac:dyDescent="0.25">
      <c r="AN1967" t="str">
        <v>Republic of Korea</v>
      </c>
      <c r="AO1967" s="7">
        <v>77.599999999999994</v>
      </c>
      <c r="AP1967" s="7">
        <v>73.033195578159706</v>
      </c>
      <c r="AQ1967" s="7">
        <v>4.5668044218402883</v>
      </c>
      <c r="AR1967" s="7">
        <v>2.0209227769812043E-3</v>
      </c>
      <c r="AS1967" s="7">
        <v>0.74559227611024748</v>
      </c>
      <c r="AT1967" s="7">
        <v>2.25144363411101E-4</v>
      </c>
      <c r="AU1967" s="7">
        <v>0.55835845740913881</v>
      </c>
      <c r="AV1967" s="7">
        <v>0.59986701972700107</v>
      </c>
      <c r="AW1967" s="7">
        <v>0.86347685325678969</v>
      </c>
      <c r="AX1967" s="7">
        <v>4.5760522701015933</v>
      </c>
      <c r="AY1967" s="7" t="e">
        <v>#N/A</v>
      </c>
      <c r="AZ1967" s="7">
        <v>73.033195578159706</v>
      </c>
      <c r="BA1967" s="7">
        <v>4.5668044218402883</v>
      </c>
      <c r="BU1967" t="b">
        <v>1</v>
      </c>
      <c r="BW1967">
        <v>1</v>
      </c>
      <c r="BX1967">
        <v>1</v>
      </c>
      <c r="BY1967">
        <v>122</v>
      </c>
      <c r="BZ1967">
        <v>6.94</v>
      </c>
      <c r="CA1967">
        <v>1199.319976</v>
      </c>
    </row>
    <row r="1968" spans="40:79" x14ac:dyDescent="0.25">
      <c r="AN1968" t="str">
        <v>Republic of Korea</v>
      </c>
      <c r="AO1968" s="7">
        <v>77.099999999999994</v>
      </c>
      <c r="AP1968" s="7">
        <v>72.814267681229722</v>
      </c>
      <c r="AQ1968" s="7">
        <v>4.2857323187702718</v>
      </c>
      <c r="AR1968" s="7">
        <v>1.9551153666212589E-3</v>
      </c>
      <c r="AS1968" s="7">
        <v>0.6996804046557018</v>
      </c>
      <c r="AT1968" s="7">
        <v>1.9180138288421261E-4</v>
      </c>
      <c r="AU1968" s="7">
        <v>0.55835845740913881</v>
      </c>
      <c r="AV1968" s="7">
        <v>0.60006449248031846</v>
      </c>
      <c r="AW1968" s="7">
        <v>0.83646900997927098</v>
      </c>
      <c r="AX1968" s="7">
        <v>4.2941278340849278</v>
      </c>
      <c r="AY1968" s="7" t="e">
        <v>#N/A</v>
      </c>
      <c r="AZ1968" s="7">
        <v>72.814267681229722</v>
      </c>
      <c r="BA1968" s="7">
        <v>4.2857323187702718</v>
      </c>
      <c r="BU1968" t="b">
        <v>1</v>
      </c>
      <c r="BW1968">
        <v>1</v>
      </c>
      <c r="BX1968">
        <v>1</v>
      </c>
      <c r="BY1968">
        <v>127</v>
      </c>
      <c r="BZ1968">
        <v>6.87</v>
      </c>
      <c r="CA1968">
        <v>1092.155356</v>
      </c>
    </row>
    <row r="1969" spans="40:79" x14ac:dyDescent="0.25">
      <c r="AN1969" t="str">
        <v>Republic of Korea</v>
      </c>
      <c r="AO1969" s="7">
        <v>76.7</v>
      </c>
      <c r="AP1969" s="7">
        <v>77.168150416546823</v>
      </c>
      <c r="AQ1969" s="7">
        <v>-0.46815041654681977</v>
      </c>
      <c r="AR1969" s="7">
        <v>3.4376512528508964E-3</v>
      </c>
      <c r="AS1969" s="7">
        <v>-7.6486164334132245E-2</v>
      </c>
      <c r="AT1969" s="7">
        <v>4.0360180599108454E-6</v>
      </c>
      <c r="AU1969" s="7">
        <v>0.55835845740913881</v>
      </c>
      <c r="AV1969" s="7">
        <v>0.60012930514651663</v>
      </c>
      <c r="AW1969" s="7">
        <v>0.27656132111004289</v>
      </c>
      <c r="AX1969" s="7">
        <v>-0.46976530583898302</v>
      </c>
      <c r="AY1969" s="7" t="e">
        <v>#N/A</v>
      </c>
      <c r="AZ1969" s="7">
        <v>77.168150416546823</v>
      </c>
      <c r="BA1969" s="7">
        <v>-0.46815041654681977</v>
      </c>
      <c r="BU1969" t="b">
        <v>1</v>
      </c>
      <c r="BW1969">
        <v>1</v>
      </c>
      <c r="BX1969">
        <v>1</v>
      </c>
      <c r="BY1969">
        <v>127</v>
      </c>
      <c r="BZ1969">
        <v>6.74</v>
      </c>
      <c r="CA1969">
        <v>956.82297649999998</v>
      </c>
    </row>
    <row r="1970" spans="40:79" x14ac:dyDescent="0.25">
      <c r="AN1970" t="str">
        <v>Republic of Korea</v>
      </c>
      <c r="AO1970" s="7">
        <v>76</v>
      </c>
      <c r="AP1970" s="7">
        <v>72.355200434221771</v>
      </c>
      <c r="AQ1970" s="7">
        <v>3.6447995657782286</v>
      </c>
      <c r="AR1970" s="7">
        <v>2.2394345146449948E-3</v>
      </c>
      <c r="AS1970" s="7">
        <v>0.59512773262274621</v>
      </c>
      <c r="AT1970" s="7">
        <v>1.5898728936506435E-4</v>
      </c>
      <c r="AU1970" s="7">
        <v>0.55835845740913881</v>
      </c>
      <c r="AV1970" s="7">
        <v>0.60111338227083777</v>
      </c>
      <c r="AW1970" s="7">
        <v>0.77144522334560228</v>
      </c>
      <c r="AX1970" s="7">
        <v>3.6529801756649269</v>
      </c>
      <c r="AY1970" s="7" t="e">
        <v>#N/A</v>
      </c>
      <c r="AZ1970" s="7">
        <v>72.355200434221771</v>
      </c>
      <c r="BA1970" s="7">
        <v>3.6447995657782286</v>
      </c>
      <c r="BU1970" t="b">
        <v>1</v>
      </c>
      <c r="BW1970">
        <v>1</v>
      </c>
      <c r="BX1970">
        <v>1</v>
      </c>
      <c r="BY1970">
        <v>124</v>
      </c>
      <c r="BZ1970">
        <v>6.16</v>
      </c>
      <c r="CA1970">
        <v>76.2508038</v>
      </c>
    </row>
    <row r="1971" spans="40:79" x14ac:dyDescent="0.25">
      <c r="AN1971" t="str">
        <v>Republic of Moldova</v>
      </c>
      <c r="AO1971" s="7">
        <v>71.8</v>
      </c>
      <c r="AP1971" s="7">
        <v>70.187047127601971</v>
      </c>
      <c r="AQ1971" s="7">
        <v>1.6129528723980258</v>
      </c>
      <c r="AR1971" s="7">
        <v>1.9685815134689293E-3</v>
      </c>
      <c r="AS1971" s="7">
        <v>0.26332935612656594</v>
      </c>
      <c r="AT1971" s="7">
        <v>2.7355064256375118E-5</v>
      </c>
      <c r="AU1971" s="7">
        <v>0.55835845740913881</v>
      </c>
      <c r="AV1971" s="7">
        <v>0.60181479663061987</v>
      </c>
      <c r="AW1971" s="7">
        <v>0.5131562687199348</v>
      </c>
      <c r="AX1971" s="7">
        <v>1.6161343646315212</v>
      </c>
      <c r="AY1971" s="7" t="e">
        <v>#N/A</v>
      </c>
      <c r="AZ1971" s="7">
        <v>70.187047127601971</v>
      </c>
      <c r="BA1971" s="7">
        <v>1.6129528723980258</v>
      </c>
      <c r="BU1971" t="b">
        <v>1</v>
      </c>
      <c r="BW1971">
        <v>1</v>
      </c>
      <c r="BX1971">
        <v>1</v>
      </c>
      <c r="BY1971">
        <v>125</v>
      </c>
      <c r="BZ1971">
        <v>5.72</v>
      </c>
      <c r="CA1971">
        <v>631.12517109999999</v>
      </c>
    </row>
    <row r="1972" spans="40:79" x14ac:dyDescent="0.25">
      <c r="AN1972" t="str">
        <v>Republic of Moldova</v>
      </c>
      <c r="AO1972" s="7">
        <v>71.7</v>
      </c>
      <c r="AP1972" s="7">
        <v>70.331634597163642</v>
      </c>
      <c r="AQ1972" s="7">
        <v>1.3683654028363605</v>
      </c>
      <c r="AR1972" s="7">
        <v>2.2045900805928351E-3</v>
      </c>
      <c r="AS1972" s="7">
        <v>0.223424626128434</v>
      </c>
      <c r="AT1972" s="7">
        <v>2.2058624236825829E-5</v>
      </c>
      <c r="AU1972" s="7">
        <v>0.55835845740913881</v>
      </c>
      <c r="AV1972" s="7">
        <v>0.60234022540938947</v>
      </c>
      <c r="AW1972" s="7">
        <v>0.47267814221564552</v>
      </c>
      <c r="AX1972" s="7">
        <v>1.371388752877591</v>
      </c>
      <c r="AY1972" s="7" t="e">
        <v>#N/A</v>
      </c>
      <c r="AZ1972" s="7">
        <v>70.331634597163642</v>
      </c>
      <c r="BA1972" s="7">
        <v>1.3683654028363605</v>
      </c>
      <c r="BU1972" t="b">
        <v>1</v>
      </c>
      <c r="BW1972">
        <v>1</v>
      </c>
      <c r="BX1972">
        <v>1</v>
      </c>
      <c r="BY1972">
        <v>122</v>
      </c>
      <c r="BZ1972">
        <v>5.53</v>
      </c>
      <c r="CA1972">
        <v>623.91005029999997</v>
      </c>
    </row>
    <row r="1973" spans="40:79" x14ac:dyDescent="0.25">
      <c r="AN1973" t="str">
        <v>Republic of Moldova</v>
      </c>
      <c r="AO1973" s="7">
        <v>79</v>
      </c>
      <c r="AP1973" s="7">
        <v>69.871336424426687</v>
      </c>
      <c r="AQ1973" s="7">
        <v>9.128663575573313</v>
      </c>
      <c r="AR1973" s="7">
        <v>2.2891191882483432E-3</v>
      </c>
      <c r="AS1973" s="7">
        <v>1.4905774726451217</v>
      </c>
      <c r="AT1973" s="7">
        <v>1.019536549930975E-3</v>
      </c>
      <c r="AU1973" s="7">
        <v>0.55835845740913881</v>
      </c>
      <c r="AV1973" s="7">
        <v>0.6024233855864376</v>
      </c>
      <c r="AW1973" s="7">
        <v>1.2208920806709829</v>
      </c>
      <c r="AX1973" s="7">
        <v>9.1496081190836609</v>
      </c>
      <c r="AY1973" s="7" t="e">
        <v>#N/A</v>
      </c>
      <c r="AZ1973" s="7">
        <v>69.871336424426687</v>
      </c>
      <c r="BA1973" s="7">
        <v>9.128663575573313</v>
      </c>
      <c r="BU1973" t="b">
        <v>1</v>
      </c>
      <c r="BW1973">
        <v>1</v>
      </c>
      <c r="BX1973">
        <v>1</v>
      </c>
      <c r="BY1973">
        <v>123</v>
      </c>
      <c r="BZ1973">
        <v>5.69</v>
      </c>
      <c r="CA1973">
        <v>527.60847999999999</v>
      </c>
    </row>
    <row r="1974" spans="40:79" x14ac:dyDescent="0.25">
      <c r="AN1974" t="str">
        <v>Republic of Moldova</v>
      </c>
      <c r="AO1974" s="7">
        <v>77</v>
      </c>
      <c r="AP1974" s="7">
        <v>69.317890776514957</v>
      </c>
      <c r="AQ1974" s="7">
        <v>7.6821092234850425</v>
      </c>
      <c r="AR1974" s="7">
        <v>1.7196293335339E-3</v>
      </c>
      <c r="AS1974" s="7">
        <v>1.2540184247552701</v>
      </c>
      <c r="AT1974" s="7">
        <v>5.4177647561553122E-4</v>
      </c>
      <c r="AU1974" s="7">
        <v>0.55835845740913881</v>
      </c>
      <c r="AV1974" s="7">
        <v>0.60243917171171335</v>
      </c>
      <c r="AW1974" s="7">
        <v>1.1198296409522612</v>
      </c>
      <c r="AX1974" s="7">
        <v>7.6953423599387794</v>
      </c>
      <c r="AY1974" s="7" t="e">
        <v>#N/A</v>
      </c>
      <c r="AZ1974" s="7">
        <v>69.317890776514957</v>
      </c>
      <c r="BA1974" s="7">
        <v>7.6821092234850425</v>
      </c>
      <c r="BU1974" t="b">
        <v>1</v>
      </c>
      <c r="BW1974">
        <v>1</v>
      </c>
      <c r="BX1974">
        <v>1</v>
      </c>
      <c r="BY1974">
        <v>126</v>
      </c>
      <c r="BZ1974">
        <v>5.52</v>
      </c>
      <c r="CA1974">
        <v>58.459760189999997</v>
      </c>
    </row>
    <row r="1975" spans="40:79" x14ac:dyDescent="0.25">
      <c r="AN1975" t="str">
        <v>Republic of Moldova</v>
      </c>
      <c r="AO1975" s="7">
        <v>68.8</v>
      </c>
      <c r="AP1975" s="7">
        <v>67.002144304303144</v>
      </c>
      <c r="AQ1975" s="7">
        <v>1.7978556956968532</v>
      </c>
      <c r="AR1975" s="7">
        <v>1.2947539632619301E-3</v>
      </c>
      <c r="AS1975" s="7">
        <v>0.29341740396989496</v>
      </c>
      <c r="AT1975" s="7">
        <v>2.2322953480958143E-5</v>
      </c>
      <c r="AU1975" s="7">
        <v>0.55835845740913881</v>
      </c>
      <c r="AV1975" s="7">
        <v>0.60287160991659361</v>
      </c>
      <c r="AW1975" s="7">
        <v>0.54168016759882853</v>
      </c>
      <c r="AX1975" s="7">
        <v>1.8001864942949521</v>
      </c>
      <c r="AY1975" s="7" t="e">
        <v>#N/A</v>
      </c>
      <c r="AZ1975" s="7">
        <v>67.002144304303144</v>
      </c>
      <c r="BA1975" s="7">
        <v>1.7978556956968532</v>
      </c>
      <c r="BU1975" t="b">
        <v>1</v>
      </c>
      <c r="BW1975">
        <v>1</v>
      </c>
      <c r="BX1975">
        <v>1</v>
      </c>
      <c r="BY1975">
        <v>125</v>
      </c>
      <c r="BZ1975">
        <v>5.52</v>
      </c>
      <c r="CA1975">
        <v>78.809402160000005</v>
      </c>
    </row>
    <row r="1976" spans="40:79" x14ac:dyDescent="0.25">
      <c r="AN1976" t="str">
        <v>Republic of Moldova</v>
      </c>
      <c r="AO1976" s="7">
        <v>69</v>
      </c>
      <c r="AP1976" s="7">
        <v>67.122056570582075</v>
      </c>
      <c r="AQ1976" s="7">
        <v>1.8779434294179254</v>
      </c>
      <c r="AR1976" s="7">
        <v>1.3615399624776362E-3</v>
      </c>
      <c r="AS1976" s="7">
        <v>0.30649829806330331</v>
      </c>
      <c r="AT1976" s="7">
        <v>2.5615818373747449E-5</v>
      </c>
      <c r="AU1976" s="7">
        <v>0.55835845740913881</v>
      </c>
      <c r="AV1976" s="7">
        <v>0.60337216209148103</v>
      </c>
      <c r="AW1976" s="7">
        <v>0.55362288433852092</v>
      </c>
      <c r="AX1976" s="7">
        <v>1.8805038105055201</v>
      </c>
      <c r="AY1976" s="7" t="e">
        <v>#N/A</v>
      </c>
      <c r="AZ1976" s="7">
        <v>67.122056570582075</v>
      </c>
      <c r="BA1976" s="7">
        <v>1.8779434294179254</v>
      </c>
      <c r="BU1976" t="b">
        <v>1</v>
      </c>
      <c r="BW1976">
        <v>1</v>
      </c>
      <c r="BX1976">
        <v>1</v>
      </c>
      <c r="BY1976">
        <v>124</v>
      </c>
      <c r="BZ1976">
        <v>5.43</v>
      </c>
      <c r="CA1976">
        <v>7.3205144610000001</v>
      </c>
    </row>
    <row r="1977" spans="40:79" x14ac:dyDescent="0.25">
      <c r="AN1977" t="str">
        <v>Republic of Moldova</v>
      </c>
      <c r="AO1977" s="7">
        <v>68.900000000000006</v>
      </c>
      <c r="AP1977" s="7">
        <v>66.912918633367596</v>
      </c>
      <c r="AQ1977" s="7">
        <v>1.9870813666324096</v>
      </c>
      <c r="AR1977" s="7">
        <v>1.6115315396535302E-3</v>
      </c>
      <c r="AS1977" s="7">
        <v>0.324351251809959</v>
      </c>
      <c r="AT1977" s="7">
        <v>3.3962558998547623E-5</v>
      </c>
      <c r="AU1977" s="7">
        <v>0.55835845740913881</v>
      </c>
      <c r="AV1977" s="7">
        <v>0.6033944353618319</v>
      </c>
      <c r="AW1977" s="7">
        <v>0.56951843851622486</v>
      </c>
      <c r="AX1977" s="7">
        <v>1.9902887797740341</v>
      </c>
      <c r="AY1977" s="7" t="e">
        <v>#N/A</v>
      </c>
      <c r="AZ1977" s="7">
        <v>66.912918633367596</v>
      </c>
      <c r="BA1977" s="7">
        <v>1.9870813666324096</v>
      </c>
      <c r="BU1977" t="b">
        <v>1</v>
      </c>
      <c r="BW1977">
        <v>1</v>
      </c>
      <c r="BX1977">
        <v>1</v>
      </c>
      <c r="BY1977">
        <v>121</v>
      </c>
      <c r="BZ1977">
        <v>5.58</v>
      </c>
      <c r="CA1977">
        <v>9.8710214199999999</v>
      </c>
    </row>
    <row r="1978" spans="40:79" x14ac:dyDescent="0.25">
      <c r="AN1978" t="str">
        <v>Republic of Moldova</v>
      </c>
      <c r="AO1978" s="7">
        <v>68.3</v>
      </c>
      <c r="AP1978" s="7">
        <v>66.73678590637013</v>
      </c>
      <c r="AQ1978" s="7">
        <v>1.5632140936298669</v>
      </c>
      <c r="AR1978" s="7">
        <v>1.8778162696554664E-3</v>
      </c>
      <c r="AS1978" s="7">
        <v>0.25519744000343547</v>
      </c>
      <c r="AT1978" s="7">
        <v>2.4504847946618778E-5</v>
      </c>
      <c r="AU1978" s="7">
        <v>0.58969812422552104</v>
      </c>
      <c r="AV1978" s="7">
        <v>0.60407103005127116</v>
      </c>
      <c r="AW1978" s="7">
        <v>0.50517070382538565</v>
      </c>
      <c r="AX1978" s="7">
        <v>1.5661550450542727</v>
      </c>
      <c r="AY1978" s="7" t="e">
        <v>#N/A</v>
      </c>
      <c r="AZ1978" s="7">
        <v>66.73678590637013</v>
      </c>
      <c r="BA1978" s="7">
        <v>1.5632140936298669</v>
      </c>
      <c r="BU1978" t="b">
        <v>0</v>
      </c>
      <c r="BW1978">
        <v>1</v>
      </c>
      <c r="BX1978">
        <v>1</v>
      </c>
      <c r="BY1978">
        <v>275</v>
      </c>
      <c r="BZ1978">
        <v>0</v>
      </c>
      <c r="CA1978">
        <v>0</v>
      </c>
    </row>
    <row r="1979" spans="40:79" x14ac:dyDescent="0.25">
      <c r="AN1979" t="str">
        <v>Republic of Moldova</v>
      </c>
      <c r="AO1979" s="7">
        <v>68</v>
      </c>
      <c r="AP1979" s="7">
        <v>66.02386754532948</v>
      </c>
      <c r="AQ1979" s="7">
        <v>1.9761324546705197</v>
      </c>
      <c r="AR1979" s="7">
        <v>1.3866902277686766E-3</v>
      </c>
      <c r="AS1979" s="7">
        <v>0.32252774586621485</v>
      </c>
      <c r="AT1979" s="7">
        <v>2.8889914941486426E-5</v>
      </c>
      <c r="AU1979" s="7">
        <v>0.58969812422552104</v>
      </c>
      <c r="AV1979" s="7">
        <v>0.60490417727416501</v>
      </c>
      <c r="AW1979" s="7">
        <v>0.56791526292767902</v>
      </c>
      <c r="AX1979" s="7">
        <v>1.9788765434352622</v>
      </c>
      <c r="AY1979" s="7" t="e">
        <v>#N/A</v>
      </c>
      <c r="AZ1979" s="7">
        <v>66.02386754532948</v>
      </c>
      <c r="BA1979" s="7">
        <v>1.9761324546705197</v>
      </c>
      <c r="BU1979" t="b">
        <v>1</v>
      </c>
      <c r="BW1979">
        <v>1</v>
      </c>
      <c r="BX1979">
        <v>1</v>
      </c>
      <c r="BY1979">
        <v>278</v>
      </c>
      <c r="BZ1979">
        <v>0.01</v>
      </c>
      <c r="CA1979">
        <v>208.2311603</v>
      </c>
    </row>
    <row r="1980" spans="40:79" x14ac:dyDescent="0.25">
      <c r="AN1980" t="str">
        <v>Republic of Moldova</v>
      </c>
      <c r="AO1980" s="7">
        <v>67.3</v>
      </c>
      <c r="AP1980" s="7">
        <v>66.672235438717337</v>
      </c>
      <c r="AQ1980" s="7">
        <v>0.62776456128266034</v>
      </c>
      <c r="AR1980" s="7">
        <v>2.4408359504006476E-3</v>
      </c>
      <c r="AS1980" s="7">
        <v>0.10251258133189446</v>
      </c>
      <c r="AT1980" s="7">
        <v>5.142617972532705E-6</v>
      </c>
      <c r="AU1980" s="7">
        <v>0.58969812422552104</v>
      </c>
      <c r="AV1980" s="7">
        <v>0.6057992447390057</v>
      </c>
      <c r="AW1980" s="7">
        <v>0.32017586000805004</v>
      </c>
      <c r="AX1980" s="7">
        <v>0.62930058076379669</v>
      </c>
      <c r="AY1980" s="7" t="e">
        <v>#N/A</v>
      </c>
      <c r="AZ1980" s="7">
        <v>66.672235438717337</v>
      </c>
      <c r="BA1980" s="7">
        <v>0.62776456128266034</v>
      </c>
      <c r="BU1980" t="b">
        <v>1</v>
      </c>
      <c r="BW1980">
        <v>1</v>
      </c>
      <c r="BX1980">
        <v>1</v>
      </c>
      <c r="BY1980">
        <v>281</v>
      </c>
      <c r="BZ1980">
        <v>0.01</v>
      </c>
      <c r="CA1980">
        <v>25.708816949999999</v>
      </c>
    </row>
    <row r="1981" spans="40:79" x14ac:dyDescent="0.25">
      <c r="AN1981" t="str">
        <v>Republic of Moldova</v>
      </c>
      <c r="AO1981" s="7">
        <v>68</v>
      </c>
      <c r="AP1981" s="7">
        <v>68.255083022469549</v>
      </c>
      <c r="AQ1981" s="7">
        <v>-0.25508302246954884</v>
      </c>
      <c r="AR1981" s="7">
        <v>3.219516173777125E-3</v>
      </c>
      <c r="AS1981" s="7">
        <v>-4.1670767243258369E-2</v>
      </c>
      <c r="AT1981" s="7">
        <v>1.121718994823585E-6</v>
      </c>
      <c r="AU1981" s="7">
        <v>0.58969812422552104</v>
      </c>
      <c r="AV1981" s="7">
        <v>0.6059838953152914</v>
      </c>
      <c r="AW1981" s="7">
        <v>0.20413418930511951</v>
      </c>
      <c r="AX1981" s="7">
        <v>-0.25590691893403844</v>
      </c>
      <c r="AY1981" s="7" t="e">
        <v>#N/A</v>
      </c>
      <c r="AZ1981" s="7">
        <v>68.255083022469549</v>
      </c>
      <c r="BA1981" s="7">
        <v>-0.25508302246954884</v>
      </c>
      <c r="BU1981" t="b">
        <v>1</v>
      </c>
      <c r="BW1981">
        <v>1</v>
      </c>
      <c r="BX1981">
        <v>1</v>
      </c>
      <c r="BY1981">
        <v>284</v>
      </c>
      <c r="BZ1981">
        <v>0.01</v>
      </c>
      <c r="CA1981">
        <v>31.635765200000002</v>
      </c>
    </row>
    <row r="1982" spans="40:79" x14ac:dyDescent="0.25">
      <c r="AN1982" t="str">
        <v>Republic of Moldova</v>
      </c>
      <c r="AO1982" s="7">
        <v>67.599999999999994</v>
      </c>
      <c r="AP1982" s="7">
        <v>66.653972235483167</v>
      </c>
      <c r="AQ1982" s="7">
        <v>0.94602776451682757</v>
      </c>
      <c r="AR1982" s="7">
        <v>1.2752088449607139E-3</v>
      </c>
      <c r="AS1982" s="7">
        <v>0.15439409028131079</v>
      </c>
      <c r="AT1982" s="7">
        <v>6.0873297405615829E-6</v>
      </c>
      <c r="AU1982" s="7">
        <v>0.58969812422552104</v>
      </c>
      <c r="AV1982" s="7">
        <v>0.60676432922948687</v>
      </c>
      <c r="AW1982" s="7">
        <v>0.39293013409677652</v>
      </c>
      <c r="AX1982" s="7">
        <v>0.94723568784422896</v>
      </c>
      <c r="AY1982" s="7" t="e">
        <v>#N/A</v>
      </c>
      <c r="AZ1982" s="7">
        <v>66.653972235483167</v>
      </c>
      <c r="BA1982" s="7">
        <v>0.94602776451682757</v>
      </c>
      <c r="BU1982" t="b">
        <v>1</v>
      </c>
      <c r="BW1982">
        <v>1</v>
      </c>
      <c r="BX1982">
        <v>1</v>
      </c>
      <c r="BY1982">
        <v>285</v>
      </c>
      <c r="BZ1982">
        <v>0.88</v>
      </c>
      <c r="CA1982">
        <v>23.407312860000001</v>
      </c>
    </row>
    <row r="1983" spans="40:79" x14ac:dyDescent="0.25">
      <c r="AN1983" t="str">
        <v>Republic of Moldova</v>
      </c>
      <c r="AO1983" s="7">
        <v>67.5</v>
      </c>
      <c r="AP1983" s="7">
        <v>66.154199406364086</v>
      </c>
      <c r="AQ1983" s="7">
        <v>1.3458005936359143</v>
      </c>
      <c r="AR1983" s="7">
        <v>8.7209278735871033E-4</v>
      </c>
      <c r="AS1983" s="7">
        <v>0.2195936999920339</v>
      </c>
      <c r="AT1983" s="7">
        <v>8.4180471378196906E-6</v>
      </c>
      <c r="AU1983" s="7">
        <v>0.58969812422552104</v>
      </c>
      <c r="AV1983" s="7">
        <v>0.60724468733628667</v>
      </c>
      <c r="AW1983" s="7">
        <v>0.46860825856149174</v>
      </c>
      <c r="AX1983" s="7">
        <v>1.34697528106328</v>
      </c>
      <c r="AY1983" s="7" t="e">
        <v>#N/A</v>
      </c>
      <c r="AZ1983" s="7">
        <v>66.154199406364086</v>
      </c>
      <c r="BA1983" s="7">
        <v>1.3458005936359143</v>
      </c>
      <c r="BU1983" t="b">
        <v>1</v>
      </c>
      <c r="BW1983">
        <v>1</v>
      </c>
      <c r="BX1983">
        <v>1</v>
      </c>
      <c r="BY1983">
        <v>286</v>
      </c>
      <c r="BZ1983">
        <v>0.79</v>
      </c>
      <c r="CA1983">
        <v>18.99961966</v>
      </c>
    </row>
    <row r="1984" spans="40:79" x14ac:dyDescent="0.25">
      <c r="AN1984" t="str">
        <v>Republic of Moldova</v>
      </c>
      <c r="AO1984" s="7">
        <v>67.599999999999994</v>
      </c>
      <c r="AP1984" s="7">
        <v>67.634625055446989</v>
      </c>
      <c r="AQ1984" s="7">
        <v>-3.4625055446994679E-2</v>
      </c>
      <c r="AR1984" s="7">
        <v>2.4892348799725327E-3</v>
      </c>
      <c r="AS1984" s="7">
        <v>-5.654333074769236E-3</v>
      </c>
      <c r="AT1984" s="7">
        <v>1.5956625680066446E-8</v>
      </c>
      <c r="AU1984" s="7">
        <v>0.58969812422552104</v>
      </c>
      <c r="AV1984" s="7">
        <v>0.60758261524414614</v>
      </c>
      <c r="AW1984" s="7">
        <v>7.5195299552360553E-2</v>
      </c>
      <c r="AX1984" s="7">
        <v>-3.4711460425019422E-2</v>
      </c>
      <c r="AY1984" s="7" t="e">
        <v>#N/A</v>
      </c>
      <c r="AZ1984" s="7">
        <v>67.634625055446989</v>
      </c>
      <c r="BA1984" s="7">
        <v>-3.4625055446994679E-2</v>
      </c>
      <c r="BU1984" t="b">
        <v>1</v>
      </c>
      <c r="BW1984">
        <v>1</v>
      </c>
      <c r="BX1984">
        <v>1</v>
      </c>
      <c r="BY1984">
        <v>288</v>
      </c>
      <c r="BZ1984">
        <v>0.82</v>
      </c>
      <c r="CA1984">
        <v>20.533275310000001</v>
      </c>
    </row>
    <row r="1985" spans="40:79" x14ac:dyDescent="0.25">
      <c r="AN1985" t="str">
        <v>Republic of Moldova</v>
      </c>
      <c r="AO1985" s="7">
        <v>67.099999999999994</v>
      </c>
      <c r="AP1985" s="7">
        <v>66.91237478879529</v>
      </c>
      <c r="AQ1985" s="7">
        <v>0.1876252112047041</v>
      </c>
      <c r="AR1985" s="7">
        <v>1.9741705466574319E-3</v>
      </c>
      <c r="AS1985" s="7">
        <v>3.0631623060642321E-2</v>
      </c>
      <c r="AT1985" s="7">
        <v>3.7120421670080106E-7</v>
      </c>
      <c r="AU1985" s="7">
        <v>0.58969812422552104</v>
      </c>
      <c r="AV1985" s="7">
        <v>0.60773105084063539</v>
      </c>
      <c r="AW1985" s="7">
        <v>0.17501892200742844</v>
      </c>
      <c r="AX1985" s="7">
        <v>0.1879963480579192</v>
      </c>
      <c r="AY1985" s="7" t="e">
        <v>#N/A</v>
      </c>
      <c r="AZ1985" s="7">
        <v>66.91237478879529</v>
      </c>
      <c r="BA1985" s="7">
        <v>0.1876252112047041</v>
      </c>
      <c r="BU1985" t="b">
        <v>1</v>
      </c>
      <c r="BW1985">
        <v>1</v>
      </c>
      <c r="BX1985">
        <v>1</v>
      </c>
      <c r="BY1985">
        <v>29</v>
      </c>
      <c r="BZ1985">
        <v>0.81</v>
      </c>
      <c r="CA1985">
        <v>103.7277727</v>
      </c>
    </row>
    <row r="1986" spans="40:79" x14ac:dyDescent="0.25">
      <c r="AN1986" t="str">
        <v>Romania</v>
      </c>
      <c r="AO1986" s="7">
        <v>74.8</v>
      </c>
      <c r="AP1986" s="7">
        <v>71.222286013326936</v>
      </c>
      <c r="AQ1986" s="7">
        <v>3.5777139866730607</v>
      </c>
      <c r="AR1986" s="7">
        <v>6.0647175363525395E-3</v>
      </c>
      <c r="AS1986" s="7">
        <v>0.58529696312561841</v>
      </c>
      <c r="AT1986" s="7">
        <v>4.1805652690078693E-4</v>
      </c>
      <c r="AU1986" s="7">
        <v>0.58969812422552104</v>
      </c>
      <c r="AV1986" s="7">
        <v>0.6080894990102591</v>
      </c>
      <c r="AW1986" s="7">
        <v>0.76504703327679036</v>
      </c>
      <c r="AX1986" s="7">
        <v>3.5995442055392708</v>
      </c>
      <c r="AY1986" s="7" t="e">
        <v>#N/A</v>
      </c>
      <c r="AZ1986" s="7">
        <v>71.222286013326936</v>
      </c>
      <c r="BA1986" s="7">
        <v>3.5777139866730607</v>
      </c>
      <c r="BU1986" t="b">
        <v>1</v>
      </c>
      <c r="BW1986">
        <v>1</v>
      </c>
      <c r="BX1986">
        <v>1</v>
      </c>
      <c r="BY1986">
        <v>295</v>
      </c>
      <c r="BZ1986">
        <v>0.71</v>
      </c>
      <c r="CA1986">
        <v>85.717538099999999</v>
      </c>
    </row>
    <row r="1987" spans="40:79" x14ac:dyDescent="0.25">
      <c r="AN1987" t="str">
        <v>Romania</v>
      </c>
      <c r="AO1987" s="7">
        <v>74.599999999999994</v>
      </c>
      <c r="AP1987" s="7">
        <v>75.459023076096983</v>
      </c>
      <c r="AQ1987" s="7">
        <v>-0.8590230760969888</v>
      </c>
      <c r="AR1987" s="7">
        <v>2.4150334610379275E-3</v>
      </c>
      <c r="AS1987" s="7">
        <v>-0.14027477741726302</v>
      </c>
      <c r="AT1987" s="7">
        <v>9.5271374039557946E-6</v>
      </c>
      <c r="AU1987" s="7">
        <v>0.58969812422552104</v>
      </c>
      <c r="AV1987" s="7">
        <v>0.60843961190026907</v>
      </c>
      <c r="AW1987" s="7">
        <v>0.37453274545393628</v>
      </c>
      <c r="AX1987" s="7">
        <v>-0.86110266785324341</v>
      </c>
      <c r="AY1987" s="7" t="e">
        <v>#N/A</v>
      </c>
      <c r="AZ1987" s="7">
        <v>75.459023076096983</v>
      </c>
      <c r="BA1987" s="7">
        <v>-0.8590230760969888</v>
      </c>
      <c r="BU1987" t="b">
        <v>1</v>
      </c>
      <c r="BW1987">
        <v>1</v>
      </c>
      <c r="BX1987">
        <v>1</v>
      </c>
      <c r="BY1987">
        <v>299</v>
      </c>
      <c r="BZ1987">
        <v>0.64</v>
      </c>
      <c r="CA1987">
        <v>126.61421369999999</v>
      </c>
    </row>
    <row r="1988" spans="40:79" x14ac:dyDescent="0.25">
      <c r="AN1988" t="str">
        <v>Romania</v>
      </c>
      <c r="AO1988" s="7">
        <v>74.400000000000006</v>
      </c>
      <c r="AP1988" s="7">
        <v>75.3622744837038</v>
      </c>
      <c r="AQ1988" s="7">
        <v>-0.9622744837037942</v>
      </c>
      <c r="AR1988" s="7">
        <v>2.4701121274500145E-3</v>
      </c>
      <c r="AS1988" s="7">
        <v>-0.15713962670257764</v>
      </c>
      <c r="AT1988" s="7">
        <v>1.222903480314183E-5</v>
      </c>
      <c r="AU1988" s="7">
        <v>0.60063902605383557</v>
      </c>
      <c r="AV1988" s="7">
        <v>0.60974781662581479</v>
      </c>
      <c r="AW1988" s="7">
        <v>0.39640840897056867</v>
      </c>
      <c r="AX1988" s="7">
        <v>-0.96465729538796507</v>
      </c>
      <c r="AY1988" s="7" t="e">
        <v>#N/A</v>
      </c>
      <c r="AZ1988" s="7">
        <v>75.3622744837038</v>
      </c>
      <c r="BA1988" s="7">
        <v>-0.9622744837037942</v>
      </c>
      <c r="BU1988" t="b">
        <v>1</v>
      </c>
      <c r="BW1988">
        <v>1</v>
      </c>
      <c r="BX1988">
        <v>1</v>
      </c>
      <c r="BY1988">
        <v>37</v>
      </c>
      <c r="BZ1988">
        <v>0.84</v>
      </c>
      <c r="CA1988">
        <v>12.055519970000001</v>
      </c>
    </row>
    <row r="1989" spans="40:79" x14ac:dyDescent="0.25">
      <c r="AN1989" t="str">
        <v>Romania</v>
      </c>
      <c r="AO1989" s="7">
        <v>74.3</v>
      </c>
      <c r="AP1989" s="7">
        <v>74.484978233065874</v>
      </c>
      <c r="AQ1989" s="7">
        <v>-0.18497823306587691</v>
      </c>
      <c r="AR1989" s="7">
        <v>3.0079417880593535E-3</v>
      </c>
      <c r="AS1989" s="7">
        <v>-3.0215131096314057E-2</v>
      </c>
      <c r="AT1989" s="7">
        <v>5.5087959973764944E-7</v>
      </c>
      <c r="AU1989" s="7">
        <v>0.60063902605383557</v>
      </c>
      <c r="AV1989" s="7">
        <v>0.61031412881196445</v>
      </c>
      <c r="AW1989" s="7">
        <v>0.17382500135571424</v>
      </c>
      <c r="AX1989" s="7">
        <v>-0.18553631550247937</v>
      </c>
      <c r="AY1989" s="7" t="e">
        <v>#N/A</v>
      </c>
      <c r="AZ1989" s="7">
        <v>74.484978233065874</v>
      </c>
      <c r="BA1989" s="7">
        <v>-0.18497823306587691</v>
      </c>
      <c r="BU1989" t="b">
        <v>1</v>
      </c>
      <c r="BW1989">
        <v>1</v>
      </c>
      <c r="BX1989">
        <v>1</v>
      </c>
      <c r="BY1989">
        <v>314</v>
      </c>
      <c r="BZ1989">
        <v>0.57999999999999996</v>
      </c>
      <c r="CA1989">
        <v>158.001946</v>
      </c>
    </row>
    <row r="1990" spans="40:79" x14ac:dyDescent="0.25">
      <c r="AN1990" t="str">
        <v>Romania</v>
      </c>
      <c r="AO1990" s="7">
        <v>73.400000000000006</v>
      </c>
      <c r="AP1990" s="7">
        <v>74.419981502447655</v>
      </c>
      <c r="AQ1990" s="7">
        <v>-1.0199815024476493</v>
      </c>
      <c r="AR1990" s="7">
        <v>2.5566801917182545E-3</v>
      </c>
      <c r="AS1990" s="7">
        <v>-0.16657042291761121</v>
      </c>
      <c r="AT1990" s="7">
        <v>1.4223744846895929E-5</v>
      </c>
      <c r="AU1990" s="7">
        <v>0.60063902605383557</v>
      </c>
      <c r="AV1990" s="7">
        <v>0.61097919467523354</v>
      </c>
      <c r="AW1990" s="7">
        <v>0.40813039940392976</v>
      </c>
      <c r="AX1990" s="7">
        <v>-1.0225959532654945</v>
      </c>
      <c r="AY1990" s="7" t="e">
        <v>#N/A</v>
      </c>
      <c r="AZ1990" s="7">
        <v>74.419981502447655</v>
      </c>
      <c r="BA1990" s="7">
        <v>-1.0199815024476493</v>
      </c>
      <c r="BU1990" t="b">
        <v>1</v>
      </c>
      <c r="BW1990">
        <v>1</v>
      </c>
      <c r="BX1990">
        <v>1</v>
      </c>
      <c r="BY1990">
        <v>321</v>
      </c>
      <c r="BZ1990">
        <v>0.59</v>
      </c>
      <c r="CA1990">
        <v>124.3789361</v>
      </c>
    </row>
    <row r="1991" spans="40:79" x14ac:dyDescent="0.25">
      <c r="AN1991" t="str">
        <v>Romania</v>
      </c>
      <c r="AO1991" s="7">
        <v>73.099999999999994</v>
      </c>
      <c r="AP1991" s="7">
        <v>74.136544131241934</v>
      </c>
      <c r="AQ1991" s="7">
        <v>-1.0365441312419392</v>
      </c>
      <c r="AR1991" s="7">
        <v>3.0842836661036442E-3</v>
      </c>
      <c r="AS1991" s="7">
        <v>-0.16932000839710745</v>
      </c>
      <c r="AT1991" s="7">
        <v>1.7739543084984706E-5</v>
      </c>
      <c r="AU1991" s="7">
        <v>0.60063902605383557</v>
      </c>
      <c r="AV1991" s="7">
        <v>0.611292976542397</v>
      </c>
      <c r="AW1991" s="7">
        <v>0.41148512536555615</v>
      </c>
      <c r="AX1991" s="7">
        <v>-1.0397510183245724</v>
      </c>
      <c r="AY1991" s="7" t="e">
        <v>#N/A</v>
      </c>
      <c r="AZ1991" s="7">
        <v>74.136544131241934</v>
      </c>
      <c r="BA1991" s="7">
        <v>-1.0365441312419392</v>
      </c>
      <c r="BU1991" t="b">
        <v>1</v>
      </c>
      <c r="BW1991">
        <v>1</v>
      </c>
      <c r="BX1991">
        <v>1</v>
      </c>
      <c r="BY1991">
        <v>327</v>
      </c>
      <c r="BZ1991">
        <v>0.61</v>
      </c>
      <c r="CA1991">
        <v>110.9803062</v>
      </c>
    </row>
    <row r="1992" spans="40:79" x14ac:dyDescent="0.25">
      <c r="AN1992" t="str">
        <v>Romania</v>
      </c>
      <c r="AO1992" s="7">
        <v>73.099999999999994</v>
      </c>
      <c r="AP1992" s="7">
        <v>74.727998578179211</v>
      </c>
      <c r="AQ1992" s="7">
        <v>-1.6279985781792163</v>
      </c>
      <c r="AR1992" s="7">
        <v>3.2018575228709564E-3</v>
      </c>
      <c r="AS1992" s="7">
        <v>-0.26595007483922573</v>
      </c>
      <c r="AT1992" s="7">
        <v>4.5438607334543389E-5</v>
      </c>
      <c r="AU1992" s="7">
        <v>0.60063902605383557</v>
      </c>
      <c r="AV1992" s="7">
        <v>0.61159597474929495</v>
      </c>
      <c r="AW1992" s="7">
        <v>0.51570347569046471</v>
      </c>
      <c r="AX1992" s="7">
        <v>-1.6332279413497901</v>
      </c>
      <c r="AY1992" s="7" t="e">
        <v>#N/A</v>
      </c>
      <c r="AZ1992" s="7">
        <v>74.727998578179211</v>
      </c>
      <c r="BA1992" s="7">
        <v>-1.6279985781792163</v>
      </c>
      <c r="BU1992" t="b">
        <v>1</v>
      </c>
      <c r="BW1992">
        <v>1</v>
      </c>
      <c r="BX1992">
        <v>1</v>
      </c>
      <c r="BY1992">
        <v>331</v>
      </c>
      <c r="BZ1992">
        <v>0.68</v>
      </c>
      <c r="CA1992">
        <v>93.372784969999998</v>
      </c>
    </row>
    <row r="1993" spans="40:79" x14ac:dyDescent="0.25">
      <c r="AN1993" t="str">
        <v>Romania</v>
      </c>
      <c r="AO1993" s="7">
        <v>72.900000000000006</v>
      </c>
      <c r="AP1993" s="7">
        <v>74.941114823729521</v>
      </c>
      <c r="AQ1993" s="7">
        <v>-2.0411148237295151</v>
      </c>
      <c r="AR1993" s="7">
        <v>2.6162161819402317E-3</v>
      </c>
      <c r="AS1993" s="7">
        <v>-0.33333889467010663</v>
      </c>
      <c r="AT1993" s="7">
        <v>5.8292583347040266E-5</v>
      </c>
      <c r="AU1993" s="7">
        <v>0.60063902605383557</v>
      </c>
      <c r="AV1993" s="7">
        <v>0.61225850636744183</v>
      </c>
      <c r="AW1993" s="7">
        <v>0.57735508542846203</v>
      </c>
      <c r="AX1993" s="7">
        <v>-2.0464688285947208</v>
      </c>
      <c r="AY1993" s="7" t="e">
        <v>#N/A</v>
      </c>
      <c r="AZ1993" s="7">
        <v>74.941114823729521</v>
      </c>
      <c r="BA1993" s="7">
        <v>-2.0411148237295151</v>
      </c>
      <c r="BU1993" t="b">
        <v>1</v>
      </c>
      <c r="BW1993">
        <v>1</v>
      </c>
      <c r="BX1993">
        <v>1</v>
      </c>
      <c r="BY1993">
        <v>335</v>
      </c>
      <c r="BZ1993">
        <v>0.73</v>
      </c>
      <c r="CA1993">
        <v>62.562738410000001</v>
      </c>
    </row>
    <row r="1994" spans="40:79" x14ac:dyDescent="0.25">
      <c r="AN1994" t="str">
        <v>Romania</v>
      </c>
      <c r="AO1994" s="7">
        <v>72.5</v>
      </c>
      <c r="AP1994" s="7">
        <v>73.863701401393172</v>
      </c>
      <c r="AQ1994" s="7">
        <v>-1.3637014013931719</v>
      </c>
      <c r="AR1994" s="7">
        <v>2.7282453529044771E-3</v>
      </c>
      <c r="AS1994" s="7">
        <v>-0.22272154622152035</v>
      </c>
      <c r="AT1994" s="7">
        <v>2.7140907625482514E-5</v>
      </c>
      <c r="AU1994" s="7">
        <v>0.60063902605383557</v>
      </c>
      <c r="AV1994" s="7">
        <v>0.61246086280210799</v>
      </c>
      <c r="AW1994" s="7">
        <v>0.47193383669908684</v>
      </c>
      <c r="AX1994" s="7">
        <v>-1.3674320916426084</v>
      </c>
      <c r="AY1994" s="7" t="e">
        <v>#N/A</v>
      </c>
      <c r="AZ1994" s="7">
        <v>73.863701401393172</v>
      </c>
      <c r="BA1994" s="7">
        <v>-1.3637014013931719</v>
      </c>
      <c r="BU1994" t="b">
        <v>0</v>
      </c>
      <c r="BW1994">
        <v>1</v>
      </c>
      <c r="BX1994">
        <v>1</v>
      </c>
      <c r="BY1994">
        <v>146</v>
      </c>
      <c r="BZ1994">
        <v>0</v>
      </c>
      <c r="CA1994">
        <v>0</v>
      </c>
    </row>
    <row r="1995" spans="40:79" x14ac:dyDescent="0.25">
      <c r="AN1995" t="str">
        <v>Romania</v>
      </c>
      <c r="AO1995" s="7">
        <v>71.900000000000006</v>
      </c>
      <c r="AP1995" s="7">
        <v>73.297725545545418</v>
      </c>
      <c r="AQ1995" s="7">
        <v>-1.3977255455454127</v>
      </c>
      <c r="AR1995" s="7">
        <v>2.8472378259880222E-3</v>
      </c>
      <c r="AS1995" s="7">
        <v>-0.22829203526720754</v>
      </c>
      <c r="AT1995" s="7">
        <v>2.9762784760886087E-5</v>
      </c>
      <c r="AU1995" s="7">
        <v>0.60063902605383557</v>
      </c>
      <c r="AV1995" s="7">
        <v>0.61281739202812613</v>
      </c>
      <c r="AW1995" s="7">
        <v>0.4777991578762017</v>
      </c>
      <c r="AX1995" s="7">
        <v>-1.4017165659733661</v>
      </c>
      <c r="AY1995" s="7" t="e">
        <v>#N/A</v>
      </c>
      <c r="AZ1995" s="7">
        <v>73.297725545545418</v>
      </c>
      <c r="BA1995" s="7">
        <v>-1.3977255455454127</v>
      </c>
      <c r="BU1995" t="b">
        <v>1</v>
      </c>
      <c r="BW1995">
        <v>1</v>
      </c>
      <c r="BX1995">
        <v>1</v>
      </c>
      <c r="BY1995">
        <v>147</v>
      </c>
      <c r="BZ1995">
        <v>0.01</v>
      </c>
      <c r="CA1995">
        <v>561.76847009999994</v>
      </c>
    </row>
    <row r="1996" spans="40:79" x14ac:dyDescent="0.25">
      <c r="AN1996" t="str">
        <v>Romania</v>
      </c>
      <c r="AO1996" s="7">
        <v>71.7</v>
      </c>
      <c r="AP1996" s="7">
        <v>73.861014125780656</v>
      </c>
      <c r="AQ1996" s="7">
        <v>-2.1610141257806532</v>
      </c>
      <c r="AR1996" s="7">
        <v>2.8410231476809922E-3</v>
      </c>
      <c r="AS1996" s="7">
        <v>-0.35295969028827873</v>
      </c>
      <c r="AT1996" s="7">
        <v>7.0988922436648284E-5</v>
      </c>
      <c r="AU1996" s="7">
        <v>0.60063902605383557</v>
      </c>
      <c r="AV1996" s="7">
        <v>0.61307260306580924</v>
      </c>
      <c r="AW1996" s="7">
        <v>0.59410410728110497</v>
      </c>
      <c r="AX1996" s="7">
        <v>-2.1671711090664965</v>
      </c>
      <c r="AY1996" s="7" t="e">
        <v>#N/A</v>
      </c>
      <c r="AZ1996" s="7">
        <v>73.861014125780656</v>
      </c>
      <c r="BA1996" s="7">
        <v>-2.1610141257806532</v>
      </c>
      <c r="BU1996" t="b">
        <v>1</v>
      </c>
      <c r="BW1996">
        <v>1</v>
      </c>
      <c r="BX1996">
        <v>1</v>
      </c>
      <c r="BY1996">
        <v>148</v>
      </c>
      <c r="BZ1996">
        <v>5.03</v>
      </c>
      <c r="CA1996">
        <v>573.43469819999996</v>
      </c>
    </row>
    <row r="1997" spans="40:79" x14ac:dyDescent="0.25">
      <c r="AN1997" t="str">
        <v>Romania</v>
      </c>
      <c r="AO1997" s="7">
        <v>71.099999999999994</v>
      </c>
      <c r="AP1997" s="7">
        <v>73.034718319088981</v>
      </c>
      <c r="AQ1997" s="7">
        <v>-1.9347183190889865</v>
      </c>
      <c r="AR1997" s="7">
        <v>2.9131240808343739E-3</v>
      </c>
      <c r="AS1997" s="7">
        <v>-0.31601008993311874</v>
      </c>
      <c r="AT1997" s="7">
        <v>5.8352286457235685E-5</v>
      </c>
      <c r="AU1997" s="7">
        <v>0.60063902605383557</v>
      </c>
      <c r="AV1997" s="7">
        <v>0.61312665527243204</v>
      </c>
      <c r="AW1997" s="7">
        <v>0.56214774742332529</v>
      </c>
      <c r="AX1997" s="7">
        <v>-1.9403708601674896</v>
      </c>
      <c r="AY1997" s="7" t="e">
        <v>#N/A</v>
      </c>
      <c r="AZ1997" s="7">
        <v>73.034718319088981</v>
      </c>
      <c r="BA1997" s="7">
        <v>-1.9347183190889865</v>
      </c>
      <c r="BU1997" t="b">
        <v>1</v>
      </c>
      <c r="BW1997">
        <v>1</v>
      </c>
      <c r="BX1997">
        <v>1</v>
      </c>
      <c r="BY1997">
        <v>148</v>
      </c>
      <c r="BZ1997">
        <v>5.36</v>
      </c>
      <c r="CA1997">
        <v>441.84462439999999</v>
      </c>
    </row>
    <row r="1998" spans="40:79" x14ac:dyDescent="0.25">
      <c r="AN1998" t="str">
        <v>Romania</v>
      </c>
      <c r="AO1998" s="7">
        <v>77</v>
      </c>
      <c r="AP1998" s="7">
        <v>72.968943396553271</v>
      </c>
      <c r="AQ1998" s="7">
        <v>4.0310566034467286</v>
      </c>
      <c r="AR1998" s="7">
        <v>3.104628857394287E-3</v>
      </c>
      <c r="AS1998" s="7">
        <v>0.65848185537763859</v>
      </c>
      <c r="AT1998" s="7">
        <v>2.7007086217571458E-4</v>
      </c>
      <c r="AU1998" s="7">
        <v>0.60063902605383557</v>
      </c>
      <c r="AV1998" s="7">
        <v>0.61338472470281347</v>
      </c>
      <c r="AW1998" s="7">
        <v>0.81146894911489909</v>
      </c>
      <c r="AX1998" s="7">
        <v>4.0436105133344897</v>
      </c>
      <c r="AY1998" s="7" t="e">
        <v>#N/A</v>
      </c>
      <c r="AZ1998" s="7">
        <v>72.968943396553271</v>
      </c>
      <c r="BA1998" s="7">
        <v>4.0310566034467286</v>
      </c>
      <c r="BU1998" t="b">
        <v>1</v>
      </c>
      <c r="BW1998">
        <v>1</v>
      </c>
      <c r="BX1998">
        <v>1</v>
      </c>
      <c r="BY1998">
        <v>15</v>
      </c>
      <c r="BZ1998">
        <v>5.79</v>
      </c>
      <c r="CA1998">
        <v>472.19328250000001</v>
      </c>
    </row>
    <row r="1999" spans="40:79" x14ac:dyDescent="0.25">
      <c r="AN1999" t="str">
        <v>Romania</v>
      </c>
      <c r="AO1999" s="7">
        <v>78</v>
      </c>
      <c r="AP1999" s="7">
        <v>73.071865740324483</v>
      </c>
      <c r="AQ1999" s="7">
        <v>4.9281342596755167</v>
      </c>
      <c r="AR1999" s="7">
        <v>3.0289643792545773E-3</v>
      </c>
      <c r="AS1999" s="7">
        <v>0.80499089093684639</v>
      </c>
      <c r="AT1999" s="7">
        <v>3.9375270703644543E-4</v>
      </c>
      <c r="AU1999" s="7">
        <v>0.60063902605383557</v>
      </c>
      <c r="AV1999" s="7">
        <v>0.61420880131274358</v>
      </c>
      <c r="AW1999" s="7">
        <v>0.89721284594952522</v>
      </c>
      <c r="AX1999" s="7">
        <v>4.9431067539561022</v>
      </c>
      <c r="AY1999" s="7" t="e">
        <v>#N/A</v>
      </c>
      <c r="AZ1999" s="7">
        <v>73.071865740324483</v>
      </c>
      <c r="BA1999" s="7">
        <v>4.9281342596755167</v>
      </c>
      <c r="BU1999" t="b">
        <v>1</v>
      </c>
      <c r="BW1999">
        <v>1</v>
      </c>
      <c r="BX1999">
        <v>1</v>
      </c>
      <c r="BY1999">
        <v>152</v>
      </c>
      <c r="BZ1999">
        <v>5.65</v>
      </c>
      <c r="CA1999">
        <v>359.9760397</v>
      </c>
    </row>
    <row r="2000" spans="40:79" x14ac:dyDescent="0.25">
      <c r="AN2000" t="str">
        <v>Romania</v>
      </c>
      <c r="AO2000" s="7">
        <v>77</v>
      </c>
      <c r="AP2000" s="7">
        <v>73.376054491752598</v>
      </c>
      <c r="AQ2000" s="7">
        <v>3.6239455082474024</v>
      </c>
      <c r="AR2000" s="7">
        <v>3.0439640601036843E-3</v>
      </c>
      <c r="AS2000" s="7">
        <v>0.59196136209972094</v>
      </c>
      <c r="AT2000" s="7">
        <v>2.1398347236870275E-4</v>
      </c>
      <c r="AU2000" s="7">
        <v>0.60063902605383557</v>
      </c>
      <c r="AV2000" s="7">
        <v>0.6143366062174771</v>
      </c>
      <c r="AW2000" s="7">
        <v>0.76939025344731327</v>
      </c>
      <c r="AX2000" s="7">
        <v>3.6350103491081924</v>
      </c>
      <c r="AY2000" s="7" t="e">
        <v>#N/A</v>
      </c>
      <c r="AZ2000" s="7">
        <v>73.376054491752598</v>
      </c>
      <c r="BA2000" s="7">
        <v>3.6239455082474024</v>
      </c>
      <c r="BU2000" t="b">
        <v>1</v>
      </c>
      <c r="BW2000">
        <v>1</v>
      </c>
      <c r="BX2000">
        <v>1</v>
      </c>
      <c r="BY2000">
        <v>155</v>
      </c>
      <c r="BZ2000">
        <v>5.39</v>
      </c>
      <c r="CA2000">
        <v>30.935195480000001</v>
      </c>
    </row>
    <row r="2001" spans="40:79" x14ac:dyDescent="0.25">
      <c r="AN2001" t="str">
        <v>Russian Federation</v>
      </c>
      <c r="AO2001" s="7">
        <v>73</v>
      </c>
      <c r="AP2001" s="7">
        <v>68.260534716490639</v>
      </c>
      <c r="AQ2001" s="7">
        <v>4.7394652835093609</v>
      </c>
      <c r="AR2001" s="7">
        <v>2.0815764838057827E-3</v>
      </c>
      <c r="AS2001" s="7">
        <v>0.77380500017725029</v>
      </c>
      <c r="AT2001" s="7">
        <v>2.4979882509158969E-4</v>
      </c>
      <c r="AU2001" s="7">
        <v>0.60063902605383557</v>
      </c>
      <c r="AV2001" s="7">
        <v>0.61463171824493412</v>
      </c>
      <c r="AW2001" s="7">
        <v>0.87966186695641768</v>
      </c>
      <c r="AX2001" s="7">
        <v>4.7493514217421895</v>
      </c>
      <c r="AY2001" s="7" t="e">
        <v>#N/A</v>
      </c>
      <c r="AZ2001" s="7">
        <v>68.260534716490639</v>
      </c>
      <c r="BA2001" s="7">
        <v>4.7394652835093609</v>
      </c>
      <c r="BU2001" t="b">
        <v>1</v>
      </c>
      <c r="BW2001">
        <v>1</v>
      </c>
      <c r="BX2001">
        <v>1</v>
      </c>
      <c r="BY2001">
        <v>157</v>
      </c>
      <c r="BZ2001">
        <v>6.14</v>
      </c>
      <c r="CA2001">
        <v>34.739245760000003</v>
      </c>
    </row>
    <row r="2002" spans="40:79" x14ac:dyDescent="0.25">
      <c r="AN2002" t="str">
        <v>Russian Federation</v>
      </c>
      <c r="AO2002" s="7">
        <v>70</v>
      </c>
      <c r="AP2002" s="7">
        <v>68.372255997620911</v>
      </c>
      <c r="AQ2002" s="7">
        <v>1.6277440023790888</v>
      </c>
      <c r="AR2002" s="7">
        <v>2.3436029174974007E-3</v>
      </c>
      <c r="AS2002" s="7">
        <v>0.26579408604633981</v>
      </c>
      <c r="AT2002" s="7">
        <v>3.3191254030155704E-5</v>
      </c>
      <c r="AU2002" s="7">
        <v>0.61607839765573369</v>
      </c>
      <c r="AV2002" s="7">
        <v>0.61591725059441471</v>
      </c>
      <c r="AW2002" s="7">
        <v>0.51555221466534285</v>
      </c>
      <c r="AX2002" s="7">
        <v>1.6315677493164815</v>
      </c>
      <c r="AY2002" s="7" t="e">
        <v>#N/A</v>
      </c>
      <c r="AZ2002" s="7">
        <v>68.372255997620911</v>
      </c>
      <c r="BA2002" s="7">
        <v>1.6277440023790888</v>
      </c>
      <c r="BU2002" t="b">
        <v>1</v>
      </c>
      <c r="BW2002">
        <v>1</v>
      </c>
      <c r="BX2002">
        <v>1</v>
      </c>
      <c r="BY2002">
        <v>159</v>
      </c>
      <c r="BZ2002">
        <v>5.61</v>
      </c>
      <c r="CA2002">
        <v>318.62018519999998</v>
      </c>
    </row>
    <row r="2003" spans="40:79" x14ac:dyDescent="0.25">
      <c r="AN2003" t="str">
        <v>Russian Federation</v>
      </c>
      <c r="AO2003" s="7">
        <v>69.599999999999994</v>
      </c>
      <c r="AP2003" s="7">
        <v>67.348431322652544</v>
      </c>
      <c r="AQ2003" s="7">
        <v>2.2515686773474499</v>
      </c>
      <c r="AR2003" s="7">
        <v>2.4957907735034123E-3</v>
      </c>
      <c r="AS2003" s="7">
        <v>0.36768637376499252</v>
      </c>
      <c r="AT2003" s="7">
        <v>6.7651667314933705E-5</v>
      </c>
      <c r="AU2003" s="7">
        <v>0.61607839765573369</v>
      </c>
      <c r="AV2003" s="7">
        <v>0.61710111487218733</v>
      </c>
      <c r="AW2003" s="7">
        <v>0.60637148165542265</v>
      </c>
      <c r="AX2003" s="7">
        <v>2.2572021817265346</v>
      </c>
      <c r="AY2003" s="7" t="e">
        <v>#N/A</v>
      </c>
      <c r="AZ2003" s="7">
        <v>67.348431322652544</v>
      </c>
      <c r="BA2003" s="7">
        <v>2.2515686773474499</v>
      </c>
      <c r="BU2003" t="b">
        <v>1</v>
      </c>
      <c r="BW2003">
        <v>1</v>
      </c>
      <c r="BX2003">
        <v>1</v>
      </c>
      <c r="BY2003">
        <v>161</v>
      </c>
      <c r="BZ2003">
        <v>5.61</v>
      </c>
      <c r="CA2003">
        <v>26.180723820000001</v>
      </c>
    </row>
    <row r="2004" spans="40:79" x14ac:dyDescent="0.25">
      <c r="AN2004" t="str">
        <v>Russian Federation</v>
      </c>
      <c r="AO2004" s="7">
        <v>69.400000000000006</v>
      </c>
      <c r="AP2004" s="7">
        <v>67.149244892155878</v>
      </c>
      <c r="AQ2004" s="7">
        <v>2.2507551078441281</v>
      </c>
      <c r="AR2004" s="7">
        <v>2.5361917594642772E-3</v>
      </c>
      <c r="AS2004" s="7">
        <v>0.36756095954834495</v>
      </c>
      <c r="AT2004" s="7">
        <v>6.8702681673187007E-5</v>
      </c>
      <c r="AU2004" s="7">
        <v>0.61607839765573369</v>
      </c>
      <c r="AV2004" s="7">
        <v>0.6175315982633941</v>
      </c>
      <c r="AW2004" s="7">
        <v>0.60626805915233972</v>
      </c>
      <c r="AX2004" s="7">
        <v>2.2564779686736909</v>
      </c>
      <c r="AY2004" s="7" t="e">
        <v>#N/A</v>
      </c>
      <c r="AZ2004" s="7">
        <v>67.149244892155878</v>
      </c>
      <c r="BA2004" s="7">
        <v>2.2507551078441281</v>
      </c>
      <c r="BU2004" t="b">
        <v>1</v>
      </c>
      <c r="BW2004">
        <v>1</v>
      </c>
      <c r="BX2004">
        <v>1</v>
      </c>
      <c r="BY2004">
        <v>163</v>
      </c>
      <c r="BZ2004">
        <v>6.38</v>
      </c>
      <c r="CA2004">
        <v>20.680372940000002</v>
      </c>
    </row>
    <row r="2005" spans="40:79" x14ac:dyDescent="0.25">
      <c r="AN2005" t="str">
        <v>Russian Federation</v>
      </c>
      <c r="AO2005" s="7">
        <v>68.400000000000006</v>
      </c>
      <c r="AP2005" s="7">
        <v>66.51885570281307</v>
      </c>
      <c r="AQ2005" s="7">
        <v>1.8811442971869354</v>
      </c>
      <c r="AR2005" s="7">
        <v>2.5914667863748105E-3</v>
      </c>
      <c r="AS2005" s="7">
        <v>0.30720994898461007</v>
      </c>
      <c r="AT2005" s="7">
        <v>4.9042558146748548E-5</v>
      </c>
      <c r="AU2005" s="7">
        <v>0.61607839765573369</v>
      </c>
      <c r="AV2005" s="7">
        <v>0.6190756410984769</v>
      </c>
      <c r="AW2005" s="7">
        <v>0.55426523342584832</v>
      </c>
      <c r="AX2005" s="7">
        <v>1.8860318861780094</v>
      </c>
      <c r="AY2005" s="7" t="e">
        <v>#N/A</v>
      </c>
      <c r="AZ2005" s="7">
        <v>66.51885570281307</v>
      </c>
      <c r="BA2005" s="7">
        <v>1.8811442971869354</v>
      </c>
      <c r="BU2005" t="b">
        <v>1</v>
      </c>
      <c r="BW2005">
        <v>1</v>
      </c>
      <c r="BX2005">
        <v>1</v>
      </c>
      <c r="BY2005">
        <v>165</v>
      </c>
      <c r="BZ2005">
        <v>6.2</v>
      </c>
      <c r="CA2005">
        <v>20.600830269999999</v>
      </c>
    </row>
    <row r="2006" spans="40:79" x14ac:dyDescent="0.25">
      <c r="AN2006" t="str">
        <v>Russian Federation</v>
      </c>
      <c r="AO2006" s="7">
        <v>68.2</v>
      </c>
      <c r="AP2006" s="7">
        <v>66.341866672936987</v>
      </c>
      <c r="AQ2006" s="7">
        <v>1.8581333270630154</v>
      </c>
      <c r="AR2006" s="7">
        <v>2.699120259996318E-3</v>
      </c>
      <c r="AS2006" s="7">
        <v>0.30346840170087253</v>
      </c>
      <c r="AT2006" s="7">
        <v>4.9848602028649996E-5</v>
      </c>
      <c r="AU2006" s="7">
        <v>0.61607839765573369</v>
      </c>
      <c r="AV2006" s="7">
        <v>0.61957200556811209</v>
      </c>
      <c r="AW2006" s="7">
        <v>0.55087966172374936</v>
      </c>
      <c r="AX2006" s="7">
        <v>1.8631622259748037</v>
      </c>
      <c r="AY2006" s="7" t="e">
        <v>#N/A</v>
      </c>
      <c r="AZ2006" s="7">
        <v>66.341866672936987</v>
      </c>
      <c r="BA2006" s="7">
        <v>1.8581333270630154</v>
      </c>
      <c r="BU2006" t="b">
        <v>1</v>
      </c>
      <c r="BW2006">
        <v>1</v>
      </c>
      <c r="BX2006">
        <v>1</v>
      </c>
      <c r="BY2006">
        <v>166</v>
      </c>
      <c r="BZ2006">
        <v>6.64</v>
      </c>
      <c r="CA2006">
        <v>155.42330759999999</v>
      </c>
    </row>
    <row r="2007" spans="40:79" x14ac:dyDescent="0.25">
      <c r="AN2007" t="str">
        <v>Russian Federation</v>
      </c>
      <c r="AO2007" s="7">
        <v>67.5</v>
      </c>
      <c r="AP2007" s="7">
        <v>65.916775754972548</v>
      </c>
      <c r="AQ2007" s="7">
        <v>1.5832242450274521</v>
      </c>
      <c r="AR2007" s="7">
        <v>3.2458105695268883E-3</v>
      </c>
      <c r="AS2007" s="7">
        <v>0.25864143588983174</v>
      </c>
      <c r="AT2007" s="7">
        <v>4.3567365730572758E-5</v>
      </c>
      <c r="AU2007" s="7">
        <v>0.61607839765573369</v>
      </c>
      <c r="AV2007" s="7">
        <v>0.61970086215734066</v>
      </c>
      <c r="AW2007" s="7">
        <v>0.50856802484016994</v>
      </c>
      <c r="AX2007" s="7">
        <v>1.5883798250520291</v>
      </c>
      <c r="AY2007" s="7" t="e">
        <v>#N/A</v>
      </c>
      <c r="AZ2007" s="7">
        <v>65.916775754972548</v>
      </c>
      <c r="BA2007" s="7">
        <v>1.5832242450274521</v>
      </c>
      <c r="BU2007" t="b">
        <v>1</v>
      </c>
      <c r="BW2007">
        <v>1</v>
      </c>
      <c r="BX2007">
        <v>1</v>
      </c>
      <c r="BY2007">
        <v>168</v>
      </c>
      <c r="BZ2007">
        <v>5.66</v>
      </c>
      <c r="CA2007">
        <v>152.82939730000001</v>
      </c>
    </row>
    <row r="2008" spans="40:79" x14ac:dyDescent="0.25">
      <c r="AN2008" t="str">
        <v>Russian Federation</v>
      </c>
      <c r="AO2008" s="7">
        <v>67.3</v>
      </c>
      <c r="AP2008" s="7">
        <v>65.70414926627133</v>
      </c>
      <c r="AQ2008" s="7">
        <v>1.5958507337286676</v>
      </c>
      <c r="AR2008" s="7">
        <v>3.3735146627324689E-3</v>
      </c>
      <c r="AS2008" s="7">
        <v>0.26072084862834122</v>
      </c>
      <c r="AT2008" s="7">
        <v>4.6018419158320451E-5</v>
      </c>
      <c r="AU2008" s="7">
        <v>0.61607839765573369</v>
      </c>
      <c r="AV2008" s="7">
        <v>0.62006531898688333</v>
      </c>
      <c r="AW2008" s="7">
        <v>0.51060831233768733</v>
      </c>
      <c r="AX2008" s="7">
        <v>1.6012525827954665</v>
      </c>
      <c r="AY2008" s="7" t="e">
        <v>#N/A</v>
      </c>
      <c r="AZ2008" s="7">
        <v>65.70414926627133</v>
      </c>
      <c r="BA2008" s="7">
        <v>1.5958507337286676</v>
      </c>
      <c r="BU2008" t="b">
        <v>1</v>
      </c>
      <c r="BW2008">
        <v>1</v>
      </c>
      <c r="BX2008">
        <v>1</v>
      </c>
      <c r="BY2008">
        <v>17</v>
      </c>
      <c r="BZ2008">
        <v>6.66</v>
      </c>
      <c r="CA2008">
        <v>233.84886030000001</v>
      </c>
    </row>
    <row r="2009" spans="40:79" x14ac:dyDescent="0.25">
      <c r="AN2009" t="str">
        <v>Russian Federation</v>
      </c>
      <c r="AO2009" s="7">
        <v>66.400000000000006</v>
      </c>
      <c r="AP2009" s="7">
        <v>77.924869092890987</v>
      </c>
      <c r="AQ2009" s="7">
        <v>-11.524869092890981</v>
      </c>
      <c r="AR2009" s="7">
        <v>3.7572169540211991E-3</v>
      </c>
      <c r="AS2009" s="7">
        <v>-1.8832289100482864</v>
      </c>
      <c r="AT2009" s="7">
        <v>2.6750832732432952E-3</v>
      </c>
      <c r="AU2009" s="7">
        <v>0.61607839765573369</v>
      </c>
      <c r="AV2009" s="7">
        <v>0.62050426685429072</v>
      </c>
      <c r="AW2009" s="7">
        <v>1.3723078772812922</v>
      </c>
      <c r="AX2009" s="7">
        <v>-11.568333832897721</v>
      </c>
      <c r="AY2009" s="7" t="e">
        <v>#N/A</v>
      </c>
      <c r="AZ2009" s="7">
        <v>77.924869092890987</v>
      </c>
      <c r="BA2009" s="7">
        <v>-11.524869092890981</v>
      </c>
      <c r="BU2009" t="b">
        <v>1</v>
      </c>
      <c r="BW2009">
        <v>1</v>
      </c>
      <c r="BX2009">
        <v>1</v>
      </c>
      <c r="BY2009">
        <v>172</v>
      </c>
      <c r="BZ2009">
        <v>6.78</v>
      </c>
      <c r="CA2009">
        <v>273.57587690000003</v>
      </c>
    </row>
    <row r="2010" spans="40:79" x14ac:dyDescent="0.25">
      <c r="AN2010" t="str">
        <v>Russian Federation</v>
      </c>
      <c r="AO2010" s="7">
        <v>65</v>
      </c>
      <c r="AP2010" s="7">
        <v>63.849419584536676</v>
      </c>
      <c r="AQ2010" s="7">
        <v>1.1505804154633239</v>
      </c>
      <c r="AR2010" s="7">
        <v>3.2695299746631785E-3</v>
      </c>
      <c r="AS2010" s="7">
        <v>0.18796535775346745</v>
      </c>
      <c r="AT2010" s="7">
        <v>2.3178921004115543E-5</v>
      </c>
      <c r="AU2010" s="7">
        <v>0.61607839765573369</v>
      </c>
      <c r="AV2010" s="7">
        <v>0.62070874226525985</v>
      </c>
      <c r="AW2010" s="7">
        <v>0.43354971774119222</v>
      </c>
      <c r="AX2010" s="7">
        <v>1.154354612470186</v>
      </c>
      <c r="AY2010" s="7" t="e">
        <v>#N/A</v>
      </c>
      <c r="AZ2010" s="7">
        <v>63.849419584536676</v>
      </c>
      <c r="BA2010" s="7">
        <v>1.1505804154633239</v>
      </c>
      <c r="BU2010" t="b">
        <v>0</v>
      </c>
      <c r="BW2010">
        <v>1</v>
      </c>
      <c r="BX2010">
        <v>1</v>
      </c>
      <c r="BY2010">
        <v>123</v>
      </c>
      <c r="BZ2010">
        <v>0</v>
      </c>
      <c r="CA2010">
        <v>0</v>
      </c>
    </row>
    <row r="2011" spans="40:79" x14ac:dyDescent="0.25">
      <c r="AN2011" t="str">
        <v>Russian Federation</v>
      </c>
      <c r="AO2011" s="7">
        <v>64.900000000000006</v>
      </c>
      <c r="AP2011" s="7">
        <v>63.735783837910226</v>
      </c>
      <c r="AQ2011" s="7">
        <v>1.1642161620897795</v>
      </c>
      <c r="AR2011" s="7">
        <v>3.2034902385825494E-3</v>
      </c>
      <c r="AS2011" s="7">
        <v>0.19018667040778409</v>
      </c>
      <c r="AT2011" s="7">
        <v>2.3249148026001867E-5</v>
      </c>
      <c r="AU2011" s="7">
        <v>0.61607839765573369</v>
      </c>
      <c r="AV2011" s="7">
        <v>0.62287689758589193</v>
      </c>
      <c r="AW2011" s="7">
        <v>0.43610396742953861</v>
      </c>
      <c r="AX2011" s="7">
        <v>1.1679577031910293</v>
      </c>
      <c r="AY2011" s="7" t="e">
        <v>#N/A</v>
      </c>
      <c r="AZ2011" s="7">
        <v>63.735783837910226</v>
      </c>
      <c r="BA2011" s="7">
        <v>1.1642161620897795</v>
      </c>
      <c r="BU2011" t="b">
        <v>1</v>
      </c>
      <c r="BW2011">
        <v>1</v>
      </c>
      <c r="BX2011">
        <v>1</v>
      </c>
      <c r="BY2011">
        <v>125</v>
      </c>
      <c r="BZ2011">
        <v>0.01</v>
      </c>
      <c r="CA2011">
        <v>973.72867499999995</v>
      </c>
    </row>
    <row r="2012" spans="40:79" x14ac:dyDescent="0.25">
      <c r="AN2012" t="str">
        <v>Russian Federation</v>
      </c>
      <c r="AO2012" s="7">
        <v>64.599999999999994</v>
      </c>
      <c r="AP2012" s="7">
        <v>63.798337931793199</v>
      </c>
      <c r="AQ2012" s="7">
        <v>0.8016620682067952</v>
      </c>
      <c r="AR2012" s="7">
        <v>3.0926673704416668E-3</v>
      </c>
      <c r="AS2012" s="7">
        <v>0.13095245516751347</v>
      </c>
      <c r="AT2012" s="7">
        <v>1.0639854964859559E-5</v>
      </c>
      <c r="AU2012" s="7">
        <v>0.61607839765573369</v>
      </c>
      <c r="AV2012" s="7">
        <v>0.62330772137034074</v>
      </c>
      <c r="AW2012" s="7">
        <v>0.36187353477080009</v>
      </c>
      <c r="AX2012" s="7">
        <v>0.80414903368424262</v>
      </c>
      <c r="AY2012" s="7" t="e">
        <v>#N/A</v>
      </c>
      <c r="AZ2012" s="7">
        <v>63.798337931793199</v>
      </c>
      <c r="BA2012" s="7">
        <v>0.8016620682067952</v>
      </c>
      <c r="BU2012" t="b">
        <v>1</v>
      </c>
      <c r="BW2012">
        <v>1</v>
      </c>
      <c r="BX2012">
        <v>1</v>
      </c>
      <c r="BY2012">
        <v>125</v>
      </c>
      <c r="BZ2012">
        <v>5.38</v>
      </c>
      <c r="CA2012">
        <v>946.65211650000003</v>
      </c>
    </row>
    <row r="2013" spans="40:79" x14ac:dyDescent="0.25">
      <c r="AN2013" t="str">
        <v>Russian Federation</v>
      </c>
      <c r="AO2013" s="7">
        <v>64.8</v>
      </c>
      <c r="AP2013" s="7">
        <v>63.986694695380429</v>
      </c>
      <c r="AQ2013" s="7">
        <v>0.8133053046195684</v>
      </c>
      <c r="AR2013" s="7">
        <v>2.7925107373638651E-3</v>
      </c>
      <c r="AS2013" s="7">
        <v>0.13283439582227757</v>
      </c>
      <c r="AT2013" s="7">
        <v>9.8823539661406741E-6</v>
      </c>
      <c r="AU2013" s="7">
        <v>0.61607839765573369</v>
      </c>
      <c r="AV2013" s="7">
        <v>0.62335165457684916</v>
      </c>
      <c r="AW2013" s="7">
        <v>0.36446453301011</v>
      </c>
      <c r="AX2013" s="7">
        <v>0.81558282842515528</v>
      </c>
      <c r="AY2013" s="7" t="e">
        <v>#N/A</v>
      </c>
      <c r="AZ2013" s="7">
        <v>63.986694695380429</v>
      </c>
      <c r="BA2013" s="7">
        <v>0.8133053046195684</v>
      </c>
      <c r="BU2013" t="b">
        <v>1</v>
      </c>
      <c r="BW2013">
        <v>1</v>
      </c>
      <c r="BX2013">
        <v>1</v>
      </c>
      <c r="BY2013">
        <v>129</v>
      </c>
      <c r="BZ2013">
        <v>5.14</v>
      </c>
      <c r="CA2013">
        <v>885.98581850000005</v>
      </c>
    </row>
    <row r="2014" spans="40:79" x14ac:dyDescent="0.25">
      <c r="AN2014" t="str">
        <v>Russian Federation</v>
      </c>
      <c r="AO2014" s="7">
        <v>65.099999999999994</v>
      </c>
      <c r="AP2014" s="7">
        <v>75.868303760033001</v>
      </c>
      <c r="AQ2014" s="7">
        <v>-10.768303760033007</v>
      </c>
      <c r="AR2014" s="7">
        <v>2.7495114494979628E-3</v>
      </c>
      <c r="AS2014" s="7">
        <v>-1.7587125986192524</v>
      </c>
      <c r="AT2014" s="7">
        <v>1.7055757784482646E-3</v>
      </c>
      <c r="AU2014" s="7">
        <v>0.61607839765573369</v>
      </c>
      <c r="AV2014" s="7">
        <v>0.62379803373961273</v>
      </c>
      <c r="AW2014" s="7">
        <v>1.326164619728355</v>
      </c>
      <c r="AX2014" s="7">
        <v>-10.797992965322761</v>
      </c>
      <c r="AY2014" s="7" t="e">
        <v>#N/A</v>
      </c>
      <c r="AZ2014" s="7">
        <v>75.868303760033001</v>
      </c>
      <c r="BA2014" s="7">
        <v>-10.768303760033007</v>
      </c>
      <c r="BU2014" t="b">
        <v>1</v>
      </c>
      <c r="BW2014">
        <v>1</v>
      </c>
      <c r="BX2014">
        <v>1</v>
      </c>
      <c r="BY2014">
        <v>133</v>
      </c>
      <c r="BZ2014">
        <v>4.83</v>
      </c>
      <c r="CA2014">
        <v>759.53806950000001</v>
      </c>
    </row>
    <row r="2015" spans="40:79" x14ac:dyDescent="0.25">
      <c r="AN2015" t="str">
        <v>Russian Federation</v>
      </c>
      <c r="AO2015" s="7">
        <v>65</v>
      </c>
      <c r="AP2015" s="7">
        <v>75.938392421558802</v>
      </c>
      <c r="AQ2015" s="7">
        <v>-10.938392421558802</v>
      </c>
      <c r="AR2015" s="7">
        <v>2.5763631339528106E-3</v>
      </c>
      <c r="AS2015" s="7">
        <v>-1.7863369334037367</v>
      </c>
      <c r="AT2015" s="7">
        <v>1.6484818542825714E-3</v>
      </c>
      <c r="AU2015" s="7">
        <v>0.61607839765573369</v>
      </c>
      <c r="AV2015" s="7">
        <v>0.62413705347873238</v>
      </c>
      <c r="AW2015" s="7">
        <v>1.3365391626898693</v>
      </c>
      <c r="AX2015" s="7">
        <v>-10.966646485266537</v>
      </c>
      <c r="AY2015" s="7" t="e">
        <v>#N/A</v>
      </c>
      <c r="AZ2015" s="7">
        <v>75.938392421558802</v>
      </c>
      <c r="BA2015" s="7">
        <v>-10.938392421558802</v>
      </c>
      <c r="BU2015" t="b">
        <v>1</v>
      </c>
      <c r="BW2015">
        <v>1</v>
      </c>
      <c r="BX2015">
        <v>1</v>
      </c>
      <c r="BY2015">
        <v>14</v>
      </c>
      <c r="BZ2015">
        <v>4.72</v>
      </c>
      <c r="CA2015">
        <v>69.439345079999995</v>
      </c>
    </row>
    <row r="2016" spans="40:79" x14ac:dyDescent="0.25">
      <c r="AN2016" t="str">
        <v>Rwanda</v>
      </c>
      <c r="AO2016" s="7">
        <v>65.7</v>
      </c>
      <c r="AP2016" s="7">
        <v>72.584029513488417</v>
      </c>
      <c r="AQ2016" s="7">
        <v>-6.8840295134884144</v>
      </c>
      <c r="AR2016" s="7">
        <v>1.5606380875408971E-3</v>
      </c>
      <c r="AS2016" s="7">
        <v>-1.1236513610333365</v>
      </c>
      <c r="AT2016" s="7">
        <v>3.947059449440332E-4</v>
      </c>
      <c r="AU2016" s="7">
        <v>0.61607839765573369</v>
      </c>
      <c r="AV2016" s="7">
        <v>0.62458080785134273</v>
      </c>
      <c r="AW2016" s="7">
        <v>1.0600242266256636</v>
      </c>
      <c r="AX2016" s="7">
        <v>-6.8947897850325246</v>
      </c>
      <c r="AY2016" s="7" t="e">
        <v>#N/A</v>
      </c>
      <c r="AZ2016" s="7">
        <v>72.584029513488417</v>
      </c>
      <c r="BA2016" s="7">
        <v>-6.8840295134884144</v>
      </c>
      <c r="BU2016" t="b">
        <v>1</v>
      </c>
      <c r="BW2016">
        <v>1</v>
      </c>
      <c r="BX2016">
        <v>1</v>
      </c>
      <c r="BY2016">
        <v>14</v>
      </c>
      <c r="BZ2016">
        <v>4.6900000000000004</v>
      </c>
      <c r="CA2016">
        <v>570.45324679999999</v>
      </c>
    </row>
    <row r="2017" spans="40:79" x14ac:dyDescent="0.25">
      <c r="AN2017" t="str">
        <v>Rwanda</v>
      </c>
      <c r="AO2017" s="7">
        <v>65.2</v>
      </c>
      <c r="AP2017" s="7">
        <v>63.274976351004213</v>
      </c>
      <c r="AQ2017" s="7">
        <v>1.9250236489957899</v>
      </c>
      <c r="AR2017" s="7">
        <v>9.2681826576622775E-4</v>
      </c>
      <c r="AS2017" s="7">
        <v>0.31411387770742832</v>
      </c>
      <c r="AT2017" s="7">
        <v>1.8306340119296761E-5</v>
      </c>
      <c r="AU2017" s="7">
        <v>0.63278530021131807</v>
      </c>
      <c r="AV2017" s="7">
        <v>0.62471204349520404</v>
      </c>
      <c r="AW2017" s="7">
        <v>0.56045863157545206</v>
      </c>
      <c r="AX2017" s="7">
        <v>1.9268094511898037</v>
      </c>
      <c r="AY2017" s="7" t="e">
        <v>#N/A</v>
      </c>
      <c r="AZ2017" s="7">
        <v>63.274976351004213</v>
      </c>
      <c r="BA2017" s="7">
        <v>1.9250236489957899</v>
      </c>
      <c r="BU2017" t="b">
        <v>1</v>
      </c>
      <c r="BW2017">
        <v>1</v>
      </c>
      <c r="BX2017">
        <v>1</v>
      </c>
      <c r="BY2017">
        <v>138</v>
      </c>
      <c r="BZ2017">
        <v>4.8499999999999996</v>
      </c>
      <c r="CA2017">
        <v>58.498974199999999</v>
      </c>
    </row>
    <row r="2018" spans="40:79" x14ac:dyDescent="0.25">
      <c r="AN2018" t="str">
        <v>Rwanda</v>
      </c>
      <c r="AO2018" s="7">
        <v>64.599999999999994</v>
      </c>
      <c r="AP2018" s="7">
        <v>63.007749618452451</v>
      </c>
      <c r="AQ2018" s="7">
        <v>1.5922503815475437</v>
      </c>
      <c r="AR2018" s="7">
        <v>9.4274730341791467E-4</v>
      </c>
      <c r="AS2018" s="7">
        <v>0.25981599190776899</v>
      </c>
      <c r="AT2018" s="7">
        <v>1.2739919245009428E-5</v>
      </c>
      <c r="AU2018" s="7">
        <v>0.63278530021131807</v>
      </c>
      <c r="AV2018" s="7">
        <v>0.62493861359793934</v>
      </c>
      <c r="AW2018" s="7">
        <v>0.50972148464408384</v>
      </c>
      <c r="AX2018" s="7">
        <v>1.5937528877848175</v>
      </c>
      <c r="AY2018" s="7" t="e">
        <v>#N/A</v>
      </c>
      <c r="AZ2018" s="7">
        <v>63.007749618452451</v>
      </c>
      <c r="BA2018" s="7">
        <v>1.5922503815475437</v>
      </c>
      <c r="BU2018" t="b">
        <v>1</v>
      </c>
      <c r="BW2018">
        <v>1</v>
      </c>
      <c r="BX2018">
        <v>1</v>
      </c>
      <c r="BY2018">
        <v>133</v>
      </c>
      <c r="BZ2018">
        <v>4.29</v>
      </c>
      <c r="CA2018">
        <v>516.40370210000003</v>
      </c>
    </row>
    <row r="2019" spans="40:79" x14ac:dyDescent="0.25">
      <c r="AN2019" t="str">
        <v>Rwanda</v>
      </c>
      <c r="AO2019" s="7">
        <v>63.8</v>
      </c>
      <c r="AP2019" s="7">
        <v>65.800142048891914</v>
      </c>
      <c r="AQ2019" s="7">
        <v>-2.0001420488919166</v>
      </c>
      <c r="AR2019" s="7">
        <v>1.3944324653896172E-3</v>
      </c>
      <c r="AS2019" s="7">
        <v>-0.32644765570381956</v>
      </c>
      <c r="AT2019" s="7">
        <v>2.976189680545339E-5</v>
      </c>
      <c r="AU2019" s="7">
        <v>0.63278530021131807</v>
      </c>
      <c r="AV2019" s="7">
        <v>0.62540855003631779</v>
      </c>
      <c r="AW2019" s="7">
        <v>0.57135597984428199</v>
      </c>
      <c r="AX2019" s="7">
        <v>-2.002935006491033</v>
      </c>
      <c r="AY2019" s="7" t="e">
        <v>#N/A</v>
      </c>
      <c r="AZ2019" s="7">
        <v>65.800142048891914</v>
      </c>
      <c r="BA2019" s="7">
        <v>-2.0001420488919166</v>
      </c>
      <c r="BU2019" t="b">
        <v>1</v>
      </c>
      <c r="BW2019">
        <v>1</v>
      </c>
      <c r="BX2019">
        <v>1</v>
      </c>
      <c r="BY2019">
        <v>134</v>
      </c>
      <c r="BZ2019">
        <v>4.22</v>
      </c>
      <c r="CA2019">
        <v>448.76704619999998</v>
      </c>
    </row>
    <row r="2020" spans="40:79" x14ac:dyDescent="0.25">
      <c r="AN2020" t="str">
        <v>Rwanda</v>
      </c>
      <c r="AO2020" s="7">
        <v>62.8</v>
      </c>
      <c r="AP2020" s="7">
        <v>75.474163072889198</v>
      </c>
      <c r="AQ2020" s="7">
        <v>-12.674163072889201</v>
      </c>
      <c r="AR2020" s="7">
        <v>1.8115309580406347E-3</v>
      </c>
      <c r="AS2020" s="7">
        <v>-2.0690106301959359</v>
      </c>
      <c r="AT2020" s="7">
        <v>1.5537768670665798E-3</v>
      </c>
      <c r="AU2020" s="7">
        <v>0.63278530021131807</v>
      </c>
      <c r="AV2020" s="7">
        <v>0.62548233109161011</v>
      </c>
      <c r="AW2020" s="7">
        <v>1.438405586125115</v>
      </c>
      <c r="AX2020" s="7">
        <v>-12.697164379241528</v>
      </c>
      <c r="AY2020" s="7" t="e">
        <v>#N/A</v>
      </c>
      <c r="AZ2020" s="7">
        <v>75.474163072889198</v>
      </c>
      <c r="BA2020" s="7">
        <v>-12.674163072889201</v>
      </c>
      <c r="BU2020" t="b">
        <v>1</v>
      </c>
      <c r="BW2020">
        <v>1</v>
      </c>
      <c r="BX2020">
        <v>1</v>
      </c>
      <c r="BY2020">
        <v>148</v>
      </c>
      <c r="BZ2020">
        <v>4.4400000000000004</v>
      </c>
      <c r="CA2020">
        <v>411.56456530000003</v>
      </c>
    </row>
    <row r="2021" spans="40:79" x14ac:dyDescent="0.25">
      <c r="AN2021" t="str">
        <v>Rwanda</v>
      </c>
      <c r="AO2021" s="7">
        <v>61</v>
      </c>
      <c r="AP2021" s="7">
        <v>63.517456331870257</v>
      </c>
      <c r="AQ2021" s="7">
        <v>-2.5174563318702567</v>
      </c>
      <c r="AR2021" s="7">
        <v>1.2036053249191031E-3</v>
      </c>
      <c r="AS2021" s="7">
        <v>-0.41084042382228975</v>
      </c>
      <c r="AT2021" s="7">
        <v>4.0680236325448052E-5</v>
      </c>
      <c r="AU2021" s="7">
        <v>0.63278530021131807</v>
      </c>
      <c r="AV2021" s="7">
        <v>0.62567186732222924</v>
      </c>
      <c r="AW2021" s="7">
        <v>0.64096834853391138</v>
      </c>
      <c r="AX2021" s="7">
        <v>-2.5204900070641645</v>
      </c>
      <c r="AY2021" s="7" t="e">
        <v>#N/A</v>
      </c>
      <c r="AZ2021" s="7">
        <v>63.517456331870257</v>
      </c>
      <c r="BA2021" s="7">
        <v>-2.5174563318702567</v>
      </c>
      <c r="BU2021" t="b">
        <v>1</v>
      </c>
      <c r="BW2021">
        <v>1</v>
      </c>
      <c r="BX2021">
        <v>1</v>
      </c>
      <c r="BY2021">
        <v>151</v>
      </c>
      <c r="BZ2021">
        <v>4.2699999999999996</v>
      </c>
      <c r="CA2021">
        <v>356.93938050000003</v>
      </c>
    </row>
    <row r="2022" spans="40:79" x14ac:dyDescent="0.25">
      <c r="AN2022" t="str">
        <v>Rwanda</v>
      </c>
      <c r="AO2022" s="7">
        <v>68</v>
      </c>
      <c r="AP2022" s="7">
        <v>63.506256781983545</v>
      </c>
      <c r="AQ2022" s="7">
        <v>4.4937432180164549</v>
      </c>
      <c r="AR2022" s="7">
        <v>1.0064219497128257E-3</v>
      </c>
      <c r="AS2022" s="7">
        <v>0.73329143048375112</v>
      </c>
      <c r="AT2022" s="7">
        <v>1.0834294055360755E-4</v>
      </c>
      <c r="AU2022" s="7">
        <v>0.63278530021131807</v>
      </c>
      <c r="AV2022" s="7">
        <v>0.62616235467093173</v>
      </c>
      <c r="AW2022" s="7">
        <v>0.8563243722350492</v>
      </c>
      <c r="AX2022" s="7">
        <v>4.4982703760586631</v>
      </c>
      <c r="AY2022" s="7" t="e">
        <v>#N/A</v>
      </c>
      <c r="AZ2022" s="7">
        <v>63.506256781983545</v>
      </c>
      <c r="BA2022" s="7">
        <v>4.4937432180164549</v>
      </c>
      <c r="BU2022" t="b">
        <v>1</v>
      </c>
      <c r="BW2022">
        <v>1</v>
      </c>
      <c r="BX2022">
        <v>1</v>
      </c>
      <c r="BY2022">
        <v>152</v>
      </c>
      <c r="BZ2022">
        <v>4.5</v>
      </c>
      <c r="CA2022">
        <v>34.70333523</v>
      </c>
    </row>
    <row r="2023" spans="40:79" x14ac:dyDescent="0.25">
      <c r="AN2023" t="str">
        <v>Rwanda</v>
      </c>
      <c r="AO2023" s="7">
        <v>59.6</v>
      </c>
      <c r="AP2023" s="7">
        <v>63.081306003725217</v>
      </c>
      <c r="AQ2023" s="7">
        <v>-3.4813060037252157</v>
      </c>
      <c r="AR2023" s="7">
        <v>1.1620020363832463E-3</v>
      </c>
      <c r="AS2023" s="7">
        <v>-0.56812562315850945</v>
      </c>
      <c r="AT2023" s="7">
        <v>7.5098382514140701E-5</v>
      </c>
      <c r="AU2023" s="7">
        <v>0.63278530021131807</v>
      </c>
      <c r="AV2023" s="7">
        <v>0.62617110544098908</v>
      </c>
      <c r="AW2023" s="7">
        <v>0.75374108496121495</v>
      </c>
      <c r="AX2023" s="7">
        <v>-3.4853559944883319</v>
      </c>
      <c r="AY2023" s="7" t="e">
        <v>#N/A</v>
      </c>
      <c r="AZ2023" s="7">
        <v>63.081306003725217</v>
      </c>
      <c r="BA2023" s="7">
        <v>-3.4813060037252157</v>
      </c>
      <c r="BU2023" t="b">
        <v>1</v>
      </c>
      <c r="BW2023">
        <v>1</v>
      </c>
      <c r="BX2023">
        <v>1</v>
      </c>
      <c r="BY2023">
        <v>144</v>
      </c>
      <c r="BZ2023">
        <v>4.03</v>
      </c>
      <c r="CA2023">
        <v>40.537778629999998</v>
      </c>
    </row>
    <row r="2024" spans="40:79" x14ac:dyDescent="0.25">
      <c r="AN2024" t="str">
        <v>Rwanda</v>
      </c>
      <c r="AO2024" s="7">
        <v>57.6</v>
      </c>
      <c r="AP2024" s="7">
        <v>61.699194025979274</v>
      </c>
      <c r="AQ2024" s="7">
        <v>-4.0991940259792727</v>
      </c>
      <c r="AR2024" s="7">
        <v>1.4010322755943919E-3</v>
      </c>
      <c r="AS2024" s="7">
        <v>-0.6690408327883679</v>
      </c>
      <c r="AT2024" s="7">
        <v>1.2560076132246421E-4</v>
      </c>
      <c r="AU2024" s="7">
        <v>0.63278530021131807</v>
      </c>
      <c r="AV2024" s="7">
        <v>0.62659274328081016</v>
      </c>
      <c r="AW2024" s="7">
        <v>0.81794916271634377</v>
      </c>
      <c r="AX2024" s="7">
        <v>-4.1049451866753506</v>
      </c>
      <c r="AY2024" s="7" t="e">
        <v>#N/A</v>
      </c>
      <c r="AZ2024" s="7">
        <v>61.699194025979274</v>
      </c>
      <c r="BA2024" s="7">
        <v>-4.0991940259792727</v>
      </c>
      <c r="BU2024" t="b">
        <v>1</v>
      </c>
      <c r="BW2024">
        <v>1</v>
      </c>
      <c r="BX2024">
        <v>1</v>
      </c>
      <c r="BY2024">
        <v>142</v>
      </c>
      <c r="BZ2024">
        <v>4.22</v>
      </c>
      <c r="CA2024">
        <v>302.53590580000002</v>
      </c>
    </row>
    <row r="2025" spans="40:79" x14ac:dyDescent="0.25">
      <c r="AN2025" t="str">
        <v>Rwanda</v>
      </c>
      <c r="AO2025" s="7">
        <v>55.3</v>
      </c>
      <c r="AP2025" s="7">
        <v>74.627713699747005</v>
      </c>
      <c r="AQ2025" s="7">
        <v>-19.327713699747008</v>
      </c>
      <c r="AR2025" s="7">
        <v>1.4725037558548659E-3</v>
      </c>
      <c r="AS2025" s="7">
        <v>-3.1546426835863177</v>
      </c>
      <c r="AT2025" s="7">
        <v>2.935125860129379E-3</v>
      </c>
      <c r="AU2025" s="7">
        <v>0.63278530021131807</v>
      </c>
      <c r="AV2025" s="7">
        <v>0.62666245729011527</v>
      </c>
      <c r="AW2025" s="7">
        <v>1.776131381285269</v>
      </c>
      <c r="AX2025" s="7">
        <v>-19.356215800211956</v>
      </c>
      <c r="AY2025" s="7" t="e">
        <v>#N/A</v>
      </c>
      <c r="AZ2025" s="7">
        <v>74.627713699747005</v>
      </c>
      <c r="BA2025" s="7">
        <v>-19.327713699747008</v>
      </c>
      <c r="BU2025" t="b">
        <v>1</v>
      </c>
      <c r="BW2025">
        <v>1</v>
      </c>
      <c r="BX2025">
        <v>1</v>
      </c>
      <c r="BY2025">
        <v>154</v>
      </c>
      <c r="BZ2025">
        <v>4.59</v>
      </c>
      <c r="CA2025">
        <v>297.51123369999999</v>
      </c>
    </row>
    <row r="2026" spans="40:79" x14ac:dyDescent="0.25">
      <c r="AN2026" t="str">
        <v>Rwanda</v>
      </c>
      <c r="AO2026" s="7">
        <v>53.4</v>
      </c>
      <c r="AP2026" s="7">
        <v>58.562159888295682</v>
      </c>
      <c r="AQ2026" s="7">
        <v>-5.1621598882956832</v>
      </c>
      <c r="AR2026" s="7">
        <v>2.0147087471552882E-3</v>
      </c>
      <c r="AS2026" s="7">
        <v>-0.84278944368774322</v>
      </c>
      <c r="AT2026" s="7">
        <v>2.8678491373771369E-4</v>
      </c>
      <c r="AU2026" s="7">
        <v>0.63278530021131807</v>
      </c>
      <c r="AV2026" s="7">
        <v>0.62674950075547631</v>
      </c>
      <c r="AW2026" s="7">
        <v>0.91803564401810844</v>
      </c>
      <c r="AX2026" s="7">
        <v>-5.1725811327492028</v>
      </c>
      <c r="AY2026" s="7" t="e">
        <v>#N/A</v>
      </c>
      <c r="AZ2026" s="7">
        <v>58.562159888295682</v>
      </c>
      <c r="BA2026" s="7">
        <v>-5.1621598882956832</v>
      </c>
      <c r="BU2026" t="b">
        <v>0</v>
      </c>
      <c r="BW2026">
        <v>1</v>
      </c>
      <c r="BX2026">
        <v>1</v>
      </c>
      <c r="BY2026">
        <v>211</v>
      </c>
      <c r="BZ2026">
        <v>0</v>
      </c>
      <c r="CA2026">
        <v>0</v>
      </c>
    </row>
    <row r="2027" spans="40:79" x14ac:dyDescent="0.25">
      <c r="AN2027" t="str">
        <v>Rwanda</v>
      </c>
      <c r="AO2027" s="7">
        <v>52</v>
      </c>
      <c r="AP2027" s="7">
        <v>74.003965579491847</v>
      </c>
      <c r="AQ2027" s="7">
        <v>-22.003965579491847</v>
      </c>
      <c r="AR2027" s="7">
        <v>1.3086071884599515E-3</v>
      </c>
      <c r="AS2027" s="7">
        <v>-3.5911621004313892</v>
      </c>
      <c r="AT2027" s="7">
        <v>3.3796988853800045E-3</v>
      </c>
      <c r="AU2027" s="7">
        <v>0.63278530021131807</v>
      </c>
      <c r="AV2027" s="7">
        <v>0.62680240569856216</v>
      </c>
      <c r="AW2027" s="7">
        <v>1.8950361739110388</v>
      </c>
      <c r="AX2027" s="7">
        <v>-22.0327978571496</v>
      </c>
      <c r="AY2027" s="7" t="e">
        <v>#N/A</v>
      </c>
      <c r="AZ2027" s="7">
        <v>74.003965579491847</v>
      </c>
      <c r="BA2027" s="7">
        <v>-22.003965579491847</v>
      </c>
      <c r="BU2027" t="b">
        <v>1</v>
      </c>
      <c r="BW2027">
        <v>1</v>
      </c>
      <c r="BX2027">
        <v>1</v>
      </c>
      <c r="BY2027">
        <v>214</v>
      </c>
      <c r="BZ2027">
        <v>4.5199999999999996</v>
      </c>
      <c r="CA2027">
        <v>31.27232188</v>
      </c>
    </row>
    <row r="2028" spans="40:79" x14ac:dyDescent="0.25">
      <c r="AN2028" t="str">
        <v>Rwanda</v>
      </c>
      <c r="AO2028" s="7">
        <v>57</v>
      </c>
      <c r="AP2028" s="7">
        <v>58.150046313434132</v>
      </c>
      <c r="AQ2028" s="7">
        <v>-1.1500463134341317</v>
      </c>
      <c r="AR2028" s="7">
        <v>2.5112674900813182E-3</v>
      </c>
      <c r="AS2028" s="7">
        <v>-0.18780668044553572</v>
      </c>
      <c r="AT2028" s="7">
        <v>1.7759758028452498E-5</v>
      </c>
      <c r="AU2028" s="7">
        <v>0.63278530021131807</v>
      </c>
      <c r="AV2028" s="7">
        <v>0.62693904990170379</v>
      </c>
      <c r="AW2028" s="7">
        <v>0.43336668128218592</v>
      </c>
      <c r="AX2028" s="7">
        <v>-1.152941658338678</v>
      </c>
      <c r="AY2028" s="7" t="e">
        <v>#N/A</v>
      </c>
      <c r="AZ2028" s="7">
        <v>58.150046313434132</v>
      </c>
      <c r="BA2028" s="7">
        <v>-1.1500463134341317</v>
      </c>
      <c r="BU2028" t="b">
        <v>1</v>
      </c>
      <c r="BW2028">
        <v>1</v>
      </c>
      <c r="BX2028">
        <v>1</v>
      </c>
      <c r="BY2028">
        <v>219</v>
      </c>
      <c r="BZ2028">
        <v>4.6100000000000003</v>
      </c>
      <c r="CA2028">
        <v>24.589733989999999</v>
      </c>
    </row>
    <row r="2029" spans="40:79" x14ac:dyDescent="0.25">
      <c r="AN2029" t="str">
        <v>Rwanda</v>
      </c>
      <c r="AO2029" s="7">
        <v>48.6</v>
      </c>
      <c r="AP2029" s="7">
        <v>56.335743566344043</v>
      </c>
      <c r="AQ2029" s="7">
        <v>-7.7357435663440413</v>
      </c>
      <c r="AR2029" s="7">
        <v>2.3133864911599883E-3</v>
      </c>
      <c r="AS2029" s="7">
        <v>-1.2631493352837473</v>
      </c>
      <c r="AT2029" s="7">
        <v>7.3993478014556786E-4</v>
      </c>
      <c r="AU2029" s="7">
        <v>0.63278530021131807</v>
      </c>
      <c r="AV2029" s="7">
        <v>0.62792822676051585</v>
      </c>
      <c r="AW2029" s="7">
        <v>1.1238991659769781</v>
      </c>
      <c r="AX2029" s="7">
        <v>-7.7536808268255859</v>
      </c>
      <c r="AY2029" s="7" t="e">
        <v>#N/A</v>
      </c>
      <c r="AZ2029" s="7">
        <v>56.335743566344043</v>
      </c>
      <c r="BA2029" s="7">
        <v>-7.7357435663440413</v>
      </c>
      <c r="BU2029" t="b">
        <v>1</v>
      </c>
      <c r="BW2029">
        <v>1</v>
      </c>
      <c r="BX2029">
        <v>1</v>
      </c>
      <c r="BY2029">
        <v>217</v>
      </c>
      <c r="BZ2029">
        <v>5.0199999999999996</v>
      </c>
      <c r="CA2029">
        <v>212.74184880000001</v>
      </c>
    </row>
    <row r="2030" spans="40:79" x14ac:dyDescent="0.25">
      <c r="AN2030" t="str">
        <v>Rwanda</v>
      </c>
      <c r="AO2030" s="7">
        <v>48.3</v>
      </c>
      <c r="AP2030" s="7">
        <v>57.411612084478215</v>
      </c>
      <c r="AQ2030" s="7">
        <v>-9.1116120844782174</v>
      </c>
      <c r="AR2030" s="7">
        <v>2.4522123947566402E-3</v>
      </c>
      <c r="AS2030" s="7">
        <v>-1.4879148308780479</v>
      </c>
      <c r="AT2030" s="7">
        <v>1.0884550895619569E-3</v>
      </c>
      <c r="AU2030" s="7">
        <v>0.63278530021131807</v>
      </c>
      <c r="AV2030" s="7">
        <v>0.6279740632205657</v>
      </c>
      <c r="AW2030" s="7">
        <v>1.2198011439894816</v>
      </c>
      <c r="AX2030" s="7">
        <v>-9.1340106185308176</v>
      </c>
      <c r="AY2030" s="7" t="e">
        <v>#N/A</v>
      </c>
      <c r="AZ2030" s="7">
        <v>57.411612084478215</v>
      </c>
      <c r="BA2030" s="7">
        <v>-9.1116120844782174</v>
      </c>
      <c r="BU2030" t="b">
        <v>1</v>
      </c>
      <c r="BW2030">
        <v>1</v>
      </c>
      <c r="BX2030">
        <v>1</v>
      </c>
      <c r="BY2030">
        <v>218</v>
      </c>
      <c r="BZ2030">
        <v>4.96</v>
      </c>
      <c r="CA2030">
        <v>191.49497790000001</v>
      </c>
    </row>
    <row r="2031" spans="40:79" x14ac:dyDescent="0.25">
      <c r="AN2031" t="str">
        <v>Saint Lucia</v>
      </c>
      <c r="AO2031" s="7">
        <v>75</v>
      </c>
      <c r="AP2031" s="7">
        <v>71.199330995469424</v>
      </c>
      <c r="AQ2031" s="7">
        <v>3.800669004530576</v>
      </c>
      <c r="AR2031" s="7">
        <v>2.0013244549875707E-3</v>
      </c>
      <c r="AS2031" s="7">
        <v>0.62050426685429072</v>
      </c>
      <c r="AT2031" s="7">
        <v>1.5442125490830249E-4</v>
      </c>
      <c r="AU2031" s="7">
        <v>0.63278530021131807</v>
      </c>
      <c r="AV2031" s="7">
        <v>0.62835638571772812</v>
      </c>
      <c r="AW2031" s="7">
        <v>0.78772093209098537</v>
      </c>
      <c r="AX2031" s="7">
        <v>3.8082906296994938</v>
      </c>
      <c r="AY2031" s="7" t="e">
        <v>#N/A</v>
      </c>
      <c r="AZ2031" s="7">
        <v>71.199330995469424</v>
      </c>
      <c r="BA2031" s="7">
        <v>3.800669004530576</v>
      </c>
      <c r="BU2031" t="b">
        <v>1</v>
      </c>
      <c r="BW2031">
        <v>1</v>
      </c>
      <c r="BX2031">
        <v>1</v>
      </c>
      <c r="BY2031">
        <v>218</v>
      </c>
      <c r="BZ2031">
        <v>4.8499999999999996</v>
      </c>
      <c r="CA2031">
        <v>198.25637939999999</v>
      </c>
    </row>
    <row r="2032" spans="40:79" x14ac:dyDescent="0.25">
      <c r="AN2032" t="str">
        <v>Saint Lucia</v>
      </c>
      <c r="AO2032" s="7">
        <v>74.8</v>
      </c>
      <c r="AP2032" s="7">
        <v>71.019963545389402</v>
      </c>
      <c r="AQ2032" s="7">
        <v>3.7800364546105953</v>
      </c>
      <c r="AR2032" s="7">
        <v>1.889267377824322E-3</v>
      </c>
      <c r="AS2032" s="7">
        <v>0.61710111487218733</v>
      </c>
      <c r="AT2032" s="7">
        <v>1.4416417725136553E-4</v>
      </c>
      <c r="AU2032" s="7">
        <v>0.63278530021131807</v>
      </c>
      <c r="AV2032" s="7">
        <v>0.62855025859189906</v>
      </c>
      <c r="AW2032" s="7">
        <v>0.78555783674544766</v>
      </c>
      <c r="AX2032" s="7">
        <v>3.7871914719120534</v>
      </c>
      <c r="AY2032" s="7" t="e">
        <v>#N/A</v>
      </c>
      <c r="AZ2032" s="7">
        <v>71.019963545389402</v>
      </c>
      <c r="BA2032" s="7">
        <v>3.7800364546105953</v>
      </c>
      <c r="BU2032" t="b">
        <v>1</v>
      </c>
      <c r="BW2032">
        <v>1</v>
      </c>
      <c r="BX2032">
        <v>1</v>
      </c>
      <c r="BY2032">
        <v>219</v>
      </c>
      <c r="BZ2032">
        <v>4.42</v>
      </c>
      <c r="CA2032">
        <v>159.53484889999999</v>
      </c>
    </row>
    <row r="2033" spans="40:79" x14ac:dyDescent="0.25">
      <c r="AN2033" t="str">
        <v>Saint Lucia</v>
      </c>
      <c r="AO2033" s="7">
        <v>74.7</v>
      </c>
      <c r="AP2033" s="7">
        <v>71.073865391234307</v>
      </c>
      <c r="AQ2033" s="7">
        <v>3.626134608765696</v>
      </c>
      <c r="AR2033" s="7">
        <v>2.003413811516609E-3</v>
      </c>
      <c r="AS2033" s="7">
        <v>0.59201007757367652</v>
      </c>
      <c r="AT2033" s="7">
        <v>1.4071156803290971E-4</v>
      </c>
      <c r="AU2033" s="7">
        <v>0.63278530021131807</v>
      </c>
      <c r="AV2033" s="7">
        <v>0.62906092579230144</v>
      </c>
      <c r="AW2033" s="7">
        <v>0.76942191129033788</v>
      </c>
      <c r="AX2033" s="7">
        <v>3.6334138402361806</v>
      </c>
      <c r="AY2033" s="7" t="e">
        <v>#N/A</v>
      </c>
      <c r="AZ2033" s="7">
        <v>71.073865391234307</v>
      </c>
      <c r="BA2033" s="7">
        <v>3.626134608765696</v>
      </c>
      <c r="BU2033" t="b">
        <v>1</v>
      </c>
      <c r="BW2033">
        <v>1</v>
      </c>
      <c r="BX2033">
        <v>1</v>
      </c>
      <c r="BY2033">
        <v>217</v>
      </c>
      <c r="BZ2033">
        <v>4.21</v>
      </c>
      <c r="CA2033">
        <v>155.47676179999999</v>
      </c>
    </row>
    <row r="2034" spans="40:79" x14ac:dyDescent="0.25">
      <c r="AN2034" t="str">
        <v>Saint Lucia</v>
      </c>
      <c r="AO2034" s="7">
        <v>74.599999999999994</v>
      </c>
      <c r="AP2034" s="7">
        <v>71.19578145486679</v>
      </c>
      <c r="AQ2034" s="7">
        <v>3.4042185451332045</v>
      </c>
      <c r="AR2034" s="7">
        <v>2.2089703620567112E-3</v>
      </c>
      <c r="AS2034" s="7">
        <v>0.55583685732352606</v>
      </c>
      <c r="AT2034" s="7">
        <v>1.3679649561220298E-4</v>
      </c>
      <c r="AU2034" s="7">
        <v>0.63278530021131807</v>
      </c>
      <c r="AV2034" s="7">
        <v>0.62925494383767411</v>
      </c>
      <c r="AW2034" s="7">
        <v>0.74554467158147275</v>
      </c>
      <c r="AX2034" s="7">
        <v>3.411755010834737</v>
      </c>
      <c r="AY2034" s="7" t="e">
        <v>#N/A</v>
      </c>
      <c r="AZ2034" s="7">
        <v>71.19578145486679</v>
      </c>
      <c r="BA2034" s="7">
        <v>3.4042185451332045</v>
      </c>
      <c r="BU2034" t="b">
        <v>1</v>
      </c>
      <c r="BW2034">
        <v>1</v>
      </c>
      <c r="BX2034">
        <v>1</v>
      </c>
      <c r="BY2034">
        <v>216</v>
      </c>
      <c r="BZ2034">
        <v>4.1900000000000004</v>
      </c>
      <c r="CA2034">
        <v>137.327474</v>
      </c>
    </row>
    <row r="2035" spans="40:79" x14ac:dyDescent="0.25">
      <c r="AN2035" t="str">
        <v>Saint Lucia</v>
      </c>
      <c r="AO2035" s="7">
        <v>74.2</v>
      </c>
      <c r="AP2035" s="7">
        <v>71.184674778954417</v>
      </c>
      <c r="AQ2035" s="7">
        <v>3.0153252210455861</v>
      </c>
      <c r="AR2035" s="7">
        <v>2.4218457679763055E-3</v>
      </c>
      <c r="AS2035" s="7">
        <v>0.492391334065718</v>
      </c>
      <c r="AT2035" s="7">
        <v>1.1772002606803501E-4</v>
      </c>
      <c r="AU2035" s="7">
        <v>0.63278530021131807</v>
      </c>
      <c r="AV2035" s="7">
        <v>0.62989191033232605</v>
      </c>
      <c r="AW2035" s="7">
        <v>0.7017060168373348</v>
      </c>
      <c r="AX2035" s="7">
        <v>3.0226456025061079</v>
      </c>
      <c r="AY2035" s="7" t="e">
        <v>#N/A</v>
      </c>
      <c r="AZ2035" s="7">
        <v>71.184674778954417</v>
      </c>
      <c r="BA2035" s="7">
        <v>3.0153252210455861</v>
      </c>
      <c r="BU2035" t="b">
        <v>1</v>
      </c>
      <c r="BW2035">
        <v>1</v>
      </c>
      <c r="BX2035">
        <v>1</v>
      </c>
      <c r="BY2035">
        <v>219</v>
      </c>
      <c r="BZ2035">
        <v>4.08</v>
      </c>
      <c r="CA2035">
        <v>121.3625467</v>
      </c>
    </row>
    <row r="2036" spans="40:79" x14ac:dyDescent="0.25">
      <c r="AN2036" t="str">
        <v>Saint Lucia</v>
      </c>
      <c r="AO2036" s="7">
        <v>74.3</v>
      </c>
      <c r="AP2036" s="7">
        <v>71.267803267361472</v>
      </c>
      <c r="AQ2036" s="7">
        <v>3.0321967326385248</v>
      </c>
      <c r="AR2036" s="7">
        <v>2.5375645784213936E-3</v>
      </c>
      <c r="AS2036" s="7">
        <v>0.49517510975087198</v>
      </c>
      <c r="AT2036" s="7">
        <v>1.2475793078930013E-4</v>
      </c>
      <c r="AU2036" s="7">
        <v>0.63278530021131807</v>
      </c>
      <c r="AV2036" s="7">
        <v>0.6301473684425406</v>
      </c>
      <c r="AW2036" s="7">
        <v>0.70368679805071799</v>
      </c>
      <c r="AX2036" s="7">
        <v>3.0399107023583936</v>
      </c>
      <c r="AY2036" s="7" t="e">
        <v>#N/A</v>
      </c>
      <c r="AZ2036" s="7">
        <v>71.267803267361472</v>
      </c>
      <c r="BA2036" s="7">
        <v>3.0321967326385248</v>
      </c>
      <c r="BU2036" t="b">
        <v>1</v>
      </c>
      <c r="BW2036">
        <v>1</v>
      </c>
      <c r="BX2036">
        <v>1</v>
      </c>
      <c r="BY2036">
        <v>223</v>
      </c>
      <c r="BZ2036">
        <v>4.22</v>
      </c>
      <c r="CA2036">
        <v>105.73069820000001</v>
      </c>
    </row>
    <row r="2037" spans="40:79" x14ac:dyDescent="0.25">
      <c r="AN2037" t="str">
        <v>Saint Lucia</v>
      </c>
      <c r="AO2037" s="7">
        <v>74.099999999999994</v>
      </c>
      <c r="AP2037" s="7">
        <v>71.556978206484828</v>
      </c>
      <c r="AQ2037" s="7">
        <v>2.543021793515166</v>
      </c>
      <c r="AR2037" s="7">
        <v>3.1022233800421855E-3</v>
      </c>
      <c r="AS2037" s="7">
        <v>0.41540763459703389</v>
      </c>
      <c r="AT2037" s="7">
        <v>1.0739928320354885E-4</v>
      </c>
      <c r="AU2037" s="7">
        <v>0.63278530021131807</v>
      </c>
      <c r="AV2037" s="7">
        <v>0.63020180634921863</v>
      </c>
      <c r="AW2037" s="7">
        <v>0.64452124448852255</v>
      </c>
      <c r="AX2037" s="7">
        <v>2.5509353648449644</v>
      </c>
      <c r="AY2037" s="7" t="e">
        <v>#N/A</v>
      </c>
      <c r="AZ2037" s="7">
        <v>71.556978206484828</v>
      </c>
      <c r="BA2037" s="7">
        <v>2.543021793515166</v>
      </c>
      <c r="BU2037" t="b">
        <v>1</v>
      </c>
      <c r="BW2037">
        <v>1</v>
      </c>
      <c r="BX2037">
        <v>1</v>
      </c>
      <c r="BY2037">
        <v>218</v>
      </c>
      <c r="BZ2037">
        <v>4.45</v>
      </c>
      <c r="CA2037">
        <v>13.399051050000001</v>
      </c>
    </row>
    <row r="2038" spans="40:79" x14ac:dyDescent="0.25">
      <c r="AN2038" t="str">
        <v>Saint Lucia</v>
      </c>
      <c r="AO2038" s="7">
        <v>73.900000000000006</v>
      </c>
      <c r="AP2038" s="7">
        <v>71.691231871758688</v>
      </c>
      <c r="AQ2038" s="7">
        <v>2.2087681282413172</v>
      </c>
      <c r="AR2038" s="7">
        <v>3.4667148012533216E-3</v>
      </c>
      <c r="AS2038" s="7">
        <v>0.3608726161179559</v>
      </c>
      <c r="AT2038" s="7">
        <v>9.0607501983394856E-5</v>
      </c>
      <c r="AU2038" s="7">
        <v>0.65647683518726074</v>
      </c>
      <c r="AV2038" s="7">
        <v>0.63136460768259284</v>
      </c>
      <c r="AW2038" s="7">
        <v>0.60072673997247361</v>
      </c>
      <c r="AX2038" s="7">
        <v>2.216451934970546</v>
      </c>
      <c r="AY2038" s="7" t="e">
        <v>#N/A</v>
      </c>
      <c r="AZ2038" s="7">
        <v>71.691231871758688</v>
      </c>
      <c r="BA2038" s="7">
        <v>2.2087681282413172</v>
      </c>
      <c r="BU2038" t="b">
        <v>1</v>
      </c>
      <c r="BW2038">
        <v>1</v>
      </c>
      <c r="BX2038">
        <v>1</v>
      </c>
      <c r="BY2038">
        <v>217</v>
      </c>
      <c r="BZ2038">
        <v>4.4400000000000004</v>
      </c>
      <c r="CA2038">
        <v>0.90114928800000005</v>
      </c>
    </row>
    <row r="2039" spans="40:79" x14ac:dyDescent="0.25">
      <c r="AN2039" t="str">
        <v>Saint Lucia</v>
      </c>
      <c r="AO2039" s="7">
        <v>73.5</v>
      </c>
      <c r="AP2039" s="7">
        <v>71.804817928456885</v>
      </c>
      <c r="AQ2039" s="7">
        <v>1.6951820715431154</v>
      </c>
      <c r="AR2039" s="7">
        <v>3.9770178050950586E-3</v>
      </c>
      <c r="AS2039" s="7">
        <v>0.27703291799015162</v>
      </c>
      <c r="AT2039" s="7">
        <v>6.1288772665435052E-5</v>
      </c>
      <c r="AU2039" s="7">
        <v>0.65647683518726074</v>
      </c>
      <c r="AV2039" s="7">
        <v>0.63152315291153827</v>
      </c>
      <c r="AW2039" s="7">
        <v>0.52633916630833355</v>
      </c>
      <c r="AX2039" s="7">
        <v>1.7019507600191064</v>
      </c>
      <c r="AY2039" s="7" t="e">
        <v>#N/A</v>
      </c>
      <c r="AZ2039" s="7">
        <v>71.804817928456885</v>
      </c>
      <c r="BA2039" s="7">
        <v>1.6951820715431154</v>
      </c>
      <c r="BU2039" t="b">
        <v>1</v>
      </c>
      <c r="BW2039">
        <v>1</v>
      </c>
      <c r="BX2039">
        <v>1</v>
      </c>
      <c r="BY2039">
        <v>221</v>
      </c>
      <c r="BZ2039">
        <v>4.42</v>
      </c>
      <c r="CA2039">
        <v>9.987219E-2</v>
      </c>
    </row>
    <row r="2040" spans="40:79" x14ac:dyDescent="0.25">
      <c r="AN2040" t="str">
        <v>Saint Lucia</v>
      </c>
      <c r="AO2040" s="7">
        <v>73.099999999999994</v>
      </c>
      <c r="AP2040" s="7">
        <v>77.541226715701768</v>
      </c>
      <c r="AQ2040" s="7">
        <v>-4.4412267157017737</v>
      </c>
      <c r="AR2040" s="7">
        <v>3.9588144488946998E-3</v>
      </c>
      <c r="AS2040" s="7">
        <v>-0.72579504833454855</v>
      </c>
      <c r="AT2040" s="7">
        <v>4.1874134887910869E-4</v>
      </c>
      <c r="AU2040" s="7">
        <v>0.65647683518726074</v>
      </c>
      <c r="AV2040" s="7">
        <v>0.63242791819148003</v>
      </c>
      <c r="AW2040" s="7">
        <v>0.85193605882985646</v>
      </c>
      <c r="AX2040" s="7">
        <v>-4.4588785886845255</v>
      </c>
      <c r="AY2040" s="7" t="e">
        <v>#N/A</v>
      </c>
      <c r="AZ2040" s="7">
        <v>77.541226715701768</v>
      </c>
      <c r="BA2040" s="7">
        <v>-4.4412267157017737</v>
      </c>
      <c r="BU2040" t="b">
        <v>1</v>
      </c>
      <c r="BW2040">
        <v>1</v>
      </c>
      <c r="BX2040">
        <v>1</v>
      </c>
      <c r="BY2040">
        <v>221</v>
      </c>
      <c r="BZ2040">
        <v>4.54</v>
      </c>
      <c r="CA2040">
        <v>69.020424500000004</v>
      </c>
    </row>
    <row r="2041" spans="40:79" x14ac:dyDescent="0.25">
      <c r="AN2041" t="str">
        <v>Saint Lucia</v>
      </c>
      <c r="AO2041" s="7">
        <v>72.599999999999994</v>
      </c>
      <c r="AP2041" s="7">
        <v>70.742725599919481</v>
      </c>
      <c r="AQ2041" s="7">
        <v>1.857274400080513</v>
      </c>
      <c r="AR2041" s="7">
        <v>2.9819307234635927E-3</v>
      </c>
      <c r="AS2041" s="7">
        <v>0.30337114005695465</v>
      </c>
      <c r="AT2041" s="7">
        <v>5.5051992664935276E-5</v>
      </c>
      <c r="AU2041" s="7">
        <v>0.65647683518726074</v>
      </c>
      <c r="AV2041" s="7">
        <v>0.63349480125416513</v>
      </c>
      <c r="AW2041" s="7">
        <v>0.55079137616429208</v>
      </c>
      <c r="AX2041" s="7">
        <v>1.8628292277874183</v>
      </c>
      <c r="AY2041" s="7" t="e">
        <v>#N/A</v>
      </c>
      <c r="AZ2041" s="7">
        <v>70.742725599919481</v>
      </c>
      <c r="BA2041" s="7">
        <v>1.857274400080513</v>
      </c>
      <c r="BU2041" t="b">
        <v>1</v>
      </c>
      <c r="BW2041">
        <v>1</v>
      </c>
      <c r="BX2041">
        <v>1</v>
      </c>
      <c r="BY2041">
        <v>219</v>
      </c>
      <c r="BZ2041">
        <v>4.7300000000000004</v>
      </c>
      <c r="CA2041">
        <v>11.697044630000001</v>
      </c>
    </row>
    <row r="2042" spans="40:79" x14ac:dyDescent="0.25">
      <c r="AN2042" t="str">
        <v>Saint Lucia</v>
      </c>
      <c r="AO2042" s="7">
        <v>72.2</v>
      </c>
      <c r="AP2042" s="7">
        <v>70.755292228613087</v>
      </c>
      <c r="AQ2042" s="7">
        <v>1.4447077713869163</v>
      </c>
      <c r="AR2042" s="7">
        <v>3.3582204427000284E-3</v>
      </c>
      <c r="AS2042" s="7">
        <v>0.23602617594263162</v>
      </c>
      <c r="AT2042" s="7">
        <v>3.7542263003490372E-5</v>
      </c>
      <c r="AU2042" s="7">
        <v>0.65647683518726074</v>
      </c>
      <c r="AV2042" s="7">
        <v>0.63379748286428816</v>
      </c>
      <c r="AW2042" s="7">
        <v>0.48582525247524094</v>
      </c>
      <c r="AX2042" s="7">
        <v>1.449575766358745</v>
      </c>
      <c r="AY2042" s="7" t="e">
        <v>#N/A</v>
      </c>
      <c r="AZ2042" s="7">
        <v>70.755292228613087</v>
      </c>
      <c r="BA2042" s="7">
        <v>1.4447077713869163</v>
      </c>
      <c r="BU2042" t="b">
        <v>0</v>
      </c>
      <c r="BW2042">
        <v>1</v>
      </c>
      <c r="BX2042">
        <v>0</v>
      </c>
      <c r="BY2042">
        <v>117</v>
      </c>
      <c r="BZ2042">
        <v>0</v>
      </c>
      <c r="CA2042">
        <v>0</v>
      </c>
    </row>
    <row r="2043" spans="40:79" x14ac:dyDescent="0.25">
      <c r="AN2043" t="str">
        <v>Saint Lucia</v>
      </c>
      <c r="AO2043" s="7">
        <v>72</v>
      </c>
      <c r="AP2043" s="7">
        <v>70.357769753227629</v>
      </c>
      <c r="AQ2043" s="7">
        <v>1.6422302467723711</v>
      </c>
      <c r="AR2043" s="7">
        <v>2.9284210466678502E-3</v>
      </c>
      <c r="AS2043" s="7">
        <v>0.26823817387907906</v>
      </c>
      <c r="AT2043" s="7">
        <v>4.2264754018872541E-5</v>
      </c>
      <c r="AU2043" s="7">
        <v>0.65647683518726074</v>
      </c>
      <c r="AV2043" s="7">
        <v>0.63443882027318099</v>
      </c>
      <c r="AW2043" s="7">
        <v>0.51791714962827695</v>
      </c>
      <c r="AX2043" s="7">
        <v>1.6470535129446664</v>
      </c>
      <c r="AY2043" s="7" t="e">
        <v>#N/A</v>
      </c>
      <c r="AZ2043" s="7">
        <v>70.357769753227629</v>
      </c>
      <c r="BA2043" s="7">
        <v>1.6422302467723711</v>
      </c>
      <c r="BU2043" t="b">
        <v>1</v>
      </c>
      <c r="BW2043">
        <v>1</v>
      </c>
      <c r="BX2043">
        <v>0</v>
      </c>
      <c r="BY2043">
        <v>12</v>
      </c>
      <c r="BZ2043">
        <v>10.71</v>
      </c>
      <c r="CA2043">
        <v>243.80847499999999</v>
      </c>
    </row>
    <row r="2044" spans="40:79" x14ac:dyDescent="0.25">
      <c r="AN2044" t="str">
        <v>Saint Lucia</v>
      </c>
      <c r="AO2044" s="7">
        <v>71.8</v>
      </c>
      <c r="AP2044" s="7">
        <v>70.248420318288751</v>
      </c>
      <c r="AQ2044" s="7">
        <v>1.5515796817112459</v>
      </c>
      <c r="AR2044" s="7">
        <v>3.0332525450880161E-3</v>
      </c>
      <c r="AS2044" s="7">
        <v>0.25344483949650976</v>
      </c>
      <c r="AT2044" s="7">
        <v>3.9086321386993107E-5</v>
      </c>
      <c r="AU2044" s="7">
        <v>0.65647683518726074</v>
      </c>
      <c r="AV2044" s="7">
        <v>0.63496976782474512</v>
      </c>
      <c r="AW2044" s="7">
        <v>0.50343305363921997</v>
      </c>
      <c r="AX2044" s="7">
        <v>1.5563003336592391</v>
      </c>
      <c r="AY2044" s="7" t="e">
        <v>#N/A</v>
      </c>
      <c r="AZ2044" s="7">
        <v>70.248420318288751</v>
      </c>
      <c r="BA2044" s="7">
        <v>1.5515796817112459</v>
      </c>
      <c r="BU2044" t="b">
        <v>1</v>
      </c>
      <c r="BW2044">
        <v>1</v>
      </c>
      <c r="BX2044">
        <v>0</v>
      </c>
      <c r="BY2044">
        <v>12</v>
      </c>
      <c r="BZ2044">
        <v>11.63</v>
      </c>
      <c r="CA2044">
        <v>23.435334869999998</v>
      </c>
    </row>
    <row r="2045" spans="40:79" x14ac:dyDescent="0.25">
      <c r="AN2045" t="str">
        <v>Saint Lucia</v>
      </c>
      <c r="AO2045" s="7">
        <v>71.599999999999994</v>
      </c>
      <c r="AP2045" s="7">
        <v>69.898244452115222</v>
      </c>
      <c r="AQ2045" s="7">
        <v>1.7017555478847726</v>
      </c>
      <c r="AR2045" s="7">
        <v>2.8323036035946148E-3</v>
      </c>
      <c r="AS2045" s="7">
        <v>0.27794750520897227</v>
      </c>
      <c r="AT2045" s="7">
        <v>4.3886117361528922E-5</v>
      </c>
      <c r="AU2045" s="7">
        <v>0.65647683518726074</v>
      </c>
      <c r="AV2045" s="7">
        <v>0.6353503616367433</v>
      </c>
      <c r="AW2045" s="7">
        <v>0.52720726968524656</v>
      </c>
      <c r="AX2045" s="7">
        <v>1.70658912641738</v>
      </c>
      <c r="AY2045" s="7" t="e">
        <v>#N/A</v>
      </c>
      <c r="AZ2045" s="7">
        <v>69.898244452115222</v>
      </c>
      <c r="BA2045" s="7">
        <v>1.7017555478847726</v>
      </c>
      <c r="BU2045" t="b">
        <v>1</v>
      </c>
      <c r="BW2045">
        <v>1</v>
      </c>
      <c r="BX2045">
        <v>0</v>
      </c>
      <c r="BY2045">
        <v>125</v>
      </c>
      <c r="BZ2045">
        <v>10.81</v>
      </c>
      <c r="CA2045">
        <v>230.040097</v>
      </c>
    </row>
    <row r="2046" spans="40:79" x14ac:dyDescent="0.25">
      <c r="AN2046" t="str">
        <v>Saint Vincent and the Grenadines</v>
      </c>
      <c r="AO2046" s="7">
        <v>73.099999999999994</v>
      </c>
      <c r="AP2046" s="7">
        <v>69.28273853236</v>
      </c>
      <c r="AQ2046" s="7">
        <v>3.8172614676399945</v>
      </c>
      <c r="AR2046" s="7">
        <v>9.2341280208486822E-4</v>
      </c>
      <c r="AS2046" s="7">
        <v>0.62287689758589193</v>
      </c>
      <c r="AT2046" s="7">
        <v>7.1718558479030823E-5</v>
      </c>
      <c r="AU2046" s="7">
        <v>0.65647683518726074</v>
      </c>
      <c r="AV2046" s="7">
        <v>0.63568013626941988</v>
      </c>
      <c r="AW2046" s="7">
        <v>0.78922550490078047</v>
      </c>
      <c r="AX2046" s="7">
        <v>3.8207896337018279</v>
      </c>
      <c r="AY2046" s="7" t="e">
        <v>#N/A</v>
      </c>
      <c r="AZ2046" s="7">
        <v>69.28273853236</v>
      </c>
      <c r="BA2046" s="7">
        <v>3.8172614676399945</v>
      </c>
      <c r="BU2046" t="b">
        <v>1</v>
      </c>
      <c r="BW2046">
        <v>1</v>
      </c>
      <c r="BX2046">
        <v>0</v>
      </c>
      <c r="BY2046">
        <v>128</v>
      </c>
      <c r="BZ2046">
        <v>10.93</v>
      </c>
      <c r="CA2046">
        <v>250.0773782</v>
      </c>
    </row>
    <row r="2047" spans="40:79" x14ac:dyDescent="0.25">
      <c r="AN2047" t="str">
        <v>Saint Vincent and the Grenadines</v>
      </c>
      <c r="AO2047" s="7">
        <v>72.7</v>
      </c>
      <c r="AP2047" s="7">
        <v>69.128046285562732</v>
      </c>
      <c r="AQ2047" s="7">
        <v>3.5719537144372708</v>
      </c>
      <c r="AR2047" s="7">
        <v>9.3295928145159708E-4</v>
      </c>
      <c r="AS2047" s="7">
        <v>0.58285189438634266</v>
      </c>
      <c r="AT2047" s="7">
        <v>6.3447494703263601E-5</v>
      </c>
      <c r="AU2047" s="7">
        <v>0.65647683518726074</v>
      </c>
      <c r="AV2047" s="7">
        <v>0.63573297244790172</v>
      </c>
      <c r="AW2047" s="7">
        <v>0.76344737499472914</v>
      </c>
      <c r="AX2047" s="7">
        <v>3.5752893137864428</v>
      </c>
      <c r="AY2047" s="7" t="e">
        <v>#N/A</v>
      </c>
      <c r="AZ2047" s="7">
        <v>69.128046285562732</v>
      </c>
      <c r="BA2047" s="7">
        <v>3.5719537144372708</v>
      </c>
      <c r="BU2047" t="b">
        <v>1</v>
      </c>
      <c r="BW2047">
        <v>1</v>
      </c>
      <c r="BX2047">
        <v>0</v>
      </c>
      <c r="BY2047">
        <v>13</v>
      </c>
      <c r="BZ2047">
        <v>10.59</v>
      </c>
      <c r="CA2047">
        <v>220.49168510000001</v>
      </c>
    </row>
    <row r="2048" spans="40:79" x14ac:dyDescent="0.25">
      <c r="AN2048" t="str">
        <v>Saint Vincent and the Grenadines</v>
      </c>
      <c r="AO2048" s="7">
        <v>72.8</v>
      </c>
      <c r="AP2048" s="7">
        <v>69.163828164757845</v>
      </c>
      <c r="AQ2048" s="7">
        <v>3.6361718352421519</v>
      </c>
      <c r="AR2048" s="7">
        <v>9.008471530582825E-4</v>
      </c>
      <c r="AS2048" s="7">
        <v>0.59332112130949</v>
      </c>
      <c r="AT2048" s="7">
        <v>6.3482223969540708E-5</v>
      </c>
      <c r="AU2048" s="7">
        <v>0.66788852426557055</v>
      </c>
      <c r="AV2048" s="7">
        <v>0.63591005527903788</v>
      </c>
      <c r="AW2048" s="7">
        <v>0.7702734068559618</v>
      </c>
      <c r="AX2048" s="7">
        <v>3.6394504237951244</v>
      </c>
      <c r="AY2048" s="7" t="e">
        <v>#N/A</v>
      </c>
      <c r="AZ2048" s="7">
        <v>69.163828164757845</v>
      </c>
      <c r="BA2048" s="7">
        <v>3.6361718352421519</v>
      </c>
      <c r="BU2048" t="b">
        <v>1</v>
      </c>
      <c r="BW2048">
        <v>1</v>
      </c>
      <c r="BX2048">
        <v>0</v>
      </c>
      <c r="BY2048">
        <v>136</v>
      </c>
      <c r="BZ2048">
        <v>10.7</v>
      </c>
      <c r="CA2048">
        <v>1299.1597569999999</v>
      </c>
    </row>
    <row r="2049" spans="40:79" x14ac:dyDescent="0.25">
      <c r="AN2049" t="str">
        <v>Saint Vincent and the Grenadines</v>
      </c>
      <c r="AO2049" s="7">
        <v>72.7</v>
      </c>
      <c r="AP2049" s="7">
        <v>75.538585858622824</v>
      </c>
      <c r="AQ2049" s="7">
        <v>-2.838585858622821</v>
      </c>
      <c r="AR2049" s="7">
        <v>1.6568547547128509E-3</v>
      </c>
      <c r="AS2049" s="7">
        <v>-0.4633528304283735</v>
      </c>
      <c r="AT2049" s="7">
        <v>7.1262037320848136E-5</v>
      </c>
      <c r="AU2049" s="7">
        <v>0.66788852426557055</v>
      </c>
      <c r="AV2049" s="7">
        <v>0.63614897828125994</v>
      </c>
      <c r="AW2049" s="7">
        <v>0.68070025005752233</v>
      </c>
      <c r="AX2049" s="7">
        <v>-2.8432967884257843</v>
      </c>
      <c r="AY2049" s="7" t="e">
        <v>#N/A</v>
      </c>
      <c r="AZ2049" s="7">
        <v>75.538585858622824</v>
      </c>
      <c r="BA2049" s="7">
        <v>-2.838585858622821</v>
      </c>
      <c r="BU2049" t="b">
        <v>1</v>
      </c>
      <c r="BW2049">
        <v>1</v>
      </c>
      <c r="BX2049">
        <v>0</v>
      </c>
      <c r="BY2049">
        <v>14</v>
      </c>
      <c r="BZ2049">
        <v>11.4</v>
      </c>
      <c r="CA2049">
        <v>15.714748370000001</v>
      </c>
    </row>
    <row r="2050" spans="40:79" x14ac:dyDescent="0.25">
      <c r="AN2050" t="str">
        <v>Saint Vincent and the Grenadines</v>
      </c>
      <c r="AO2050" s="7">
        <v>72.5</v>
      </c>
      <c r="AP2050" s="7">
        <v>69.057255398797054</v>
      </c>
      <c r="AQ2050" s="7">
        <v>3.4427446012029463</v>
      </c>
      <c r="AR2050" s="7">
        <v>9.1415487749597533E-4</v>
      </c>
      <c r="AS2050" s="7">
        <v>0.56176297041114109</v>
      </c>
      <c r="AT2050" s="7">
        <v>5.7750159429011958E-5</v>
      </c>
      <c r="AU2050" s="7">
        <v>0.66788852426557055</v>
      </c>
      <c r="AV2050" s="7">
        <v>0.63731576303525517</v>
      </c>
      <c r="AW2050" s="7">
        <v>0.74950848588334285</v>
      </c>
      <c r="AX2050" s="7">
        <v>3.4458946826344143</v>
      </c>
      <c r="AY2050" s="7" t="e">
        <v>#N/A</v>
      </c>
      <c r="AZ2050" s="7">
        <v>69.057255398797054</v>
      </c>
      <c r="BA2050" s="7">
        <v>3.4427446012029463</v>
      </c>
      <c r="BU2050" t="b">
        <v>1</v>
      </c>
      <c r="BW2050">
        <v>1</v>
      </c>
      <c r="BX2050">
        <v>0</v>
      </c>
      <c r="BY2050">
        <v>144</v>
      </c>
      <c r="BZ2050">
        <v>10.9</v>
      </c>
      <c r="CA2050">
        <v>14.3042452</v>
      </c>
    </row>
    <row r="2051" spans="40:79" x14ac:dyDescent="0.25">
      <c r="AN2051" t="str">
        <v>Saint Vincent and the Grenadines</v>
      </c>
      <c r="AO2051" s="7">
        <v>72.3</v>
      </c>
      <c r="AP2051" s="7">
        <v>68.867554144429207</v>
      </c>
      <c r="AQ2051" s="7">
        <v>3.4324458555707906</v>
      </c>
      <c r="AR2051" s="7">
        <v>8.7425364974067974E-4</v>
      </c>
      <c r="AS2051" s="7">
        <v>0.56007130929468474</v>
      </c>
      <c r="AT2051" s="7">
        <v>5.4895146783377562E-5</v>
      </c>
      <c r="AU2051" s="7">
        <v>0.66788852426557055</v>
      </c>
      <c r="AV2051" s="7">
        <v>0.6378843088905839</v>
      </c>
      <c r="AW2051" s="7">
        <v>0.74837912136475637</v>
      </c>
      <c r="AX2051" s="7">
        <v>3.4354493096682672</v>
      </c>
      <c r="AY2051" s="7" t="e">
        <v>#N/A</v>
      </c>
      <c r="AZ2051" s="7">
        <v>68.867554144429207</v>
      </c>
      <c r="BA2051" s="7">
        <v>3.4324458555707906</v>
      </c>
      <c r="BU2051" t="b">
        <v>1</v>
      </c>
      <c r="BW2051">
        <v>1</v>
      </c>
      <c r="BX2051">
        <v>0</v>
      </c>
      <c r="BY2051">
        <v>144</v>
      </c>
      <c r="BZ2051">
        <v>10.4</v>
      </c>
      <c r="CA2051">
        <v>9.1455558999999997</v>
      </c>
    </row>
    <row r="2052" spans="40:79" x14ac:dyDescent="0.25">
      <c r="AN2052" t="str">
        <v>Saint Vincent and the Grenadines</v>
      </c>
      <c r="AO2052" s="7">
        <v>72.099999999999994</v>
      </c>
      <c r="AP2052" s="7">
        <v>68.805322291650043</v>
      </c>
      <c r="AQ2052" s="7">
        <v>3.2946777083499512</v>
      </c>
      <c r="AR2052" s="7">
        <v>8.890500509318996E-4</v>
      </c>
      <c r="AS2052" s="7">
        <v>0.53759569680742336</v>
      </c>
      <c r="AT2052" s="7">
        <v>5.1434444718543508E-5</v>
      </c>
      <c r="AU2052" s="7">
        <v>0.66788852426557055</v>
      </c>
      <c r="AV2052" s="7">
        <v>0.6402099271897721</v>
      </c>
      <c r="AW2052" s="7">
        <v>0.73320917670704544</v>
      </c>
      <c r="AX2052" s="7">
        <v>3.2976094481978251</v>
      </c>
      <c r="AY2052" s="7" t="e">
        <v>#N/A</v>
      </c>
      <c r="AZ2052" s="7">
        <v>68.805322291650043</v>
      </c>
      <c r="BA2052" s="7">
        <v>3.2946777083499512</v>
      </c>
      <c r="BU2052" t="b">
        <v>1</v>
      </c>
      <c r="BW2052">
        <v>1</v>
      </c>
      <c r="BX2052">
        <v>0</v>
      </c>
      <c r="BY2052">
        <v>144</v>
      </c>
      <c r="BZ2052">
        <v>9.5</v>
      </c>
      <c r="CA2052">
        <v>79.41502672</v>
      </c>
    </row>
    <row r="2053" spans="40:79" x14ac:dyDescent="0.25">
      <c r="AN2053" t="str">
        <v>Saint Vincent and the Grenadines</v>
      </c>
      <c r="AO2053" s="7">
        <v>71.900000000000006</v>
      </c>
      <c r="AP2053" s="7">
        <v>75.067266800441359</v>
      </c>
      <c r="AQ2053" s="7">
        <v>-3.1672668004413538</v>
      </c>
      <c r="AR2053" s="7">
        <v>1.4106652368291008E-3</v>
      </c>
      <c r="AS2053" s="7">
        <v>-0.51694089742146088</v>
      </c>
      <c r="AT2053" s="7">
        <v>7.5500325033309125E-5</v>
      </c>
      <c r="AU2053" s="7">
        <v>0.66788852426557055</v>
      </c>
      <c r="AV2053" s="7">
        <v>0.64118630449949332</v>
      </c>
      <c r="AW2053" s="7">
        <v>0.71898602032408176</v>
      </c>
      <c r="AX2053" s="7">
        <v>-3.171741065302399</v>
      </c>
      <c r="AY2053" s="7" t="e">
        <v>#N/A</v>
      </c>
      <c r="AZ2053" s="7">
        <v>75.067266800441359</v>
      </c>
      <c r="BA2053" s="7">
        <v>-3.1672668004413538</v>
      </c>
      <c r="BU2053" t="b">
        <v>1</v>
      </c>
      <c r="BW2053">
        <v>1</v>
      </c>
      <c r="BX2053">
        <v>0</v>
      </c>
      <c r="BY2053">
        <v>143</v>
      </c>
      <c r="BZ2053">
        <v>9.19</v>
      </c>
      <c r="CA2053">
        <v>648.0743453</v>
      </c>
    </row>
    <row r="2054" spans="40:79" x14ac:dyDescent="0.25">
      <c r="AN2054" t="str">
        <v>Saint Vincent and the Grenadines</v>
      </c>
      <c r="AO2054" s="7">
        <v>71.7</v>
      </c>
      <c r="AP2054" s="7">
        <v>68.16519861472861</v>
      </c>
      <c r="AQ2054" s="7">
        <v>3.5348013852713933</v>
      </c>
      <c r="AR2054" s="7">
        <v>6.7805836475559925E-4</v>
      </c>
      <c r="AS2054" s="7">
        <v>0.57671601360019165</v>
      </c>
      <c r="AT2054" s="7">
        <v>4.5135231222994365E-5</v>
      </c>
      <c r="AU2054" s="7">
        <v>0.66788852426557055</v>
      </c>
      <c r="AV2054" s="7">
        <v>0.64155957372017869</v>
      </c>
      <c r="AW2054" s="7">
        <v>0.75941820731411991</v>
      </c>
      <c r="AX2054" s="7">
        <v>3.5371998131925406</v>
      </c>
      <c r="AY2054" s="7" t="e">
        <v>#N/A</v>
      </c>
      <c r="AZ2054" s="7">
        <v>68.16519861472861</v>
      </c>
      <c r="BA2054" s="7">
        <v>3.5348013852713933</v>
      </c>
      <c r="BU2054" t="b">
        <v>1</v>
      </c>
      <c r="BW2054">
        <v>1</v>
      </c>
      <c r="BX2054">
        <v>0</v>
      </c>
      <c r="BY2054">
        <v>142</v>
      </c>
      <c r="BZ2054">
        <v>9.06</v>
      </c>
      <c r="CA2054">
        <v>542.02350000000001</v>
      </c>
    </row>
    <row r="2055" spans="40:79" x14ac:dyDescent="0.25">
      <c r="AN2055" t="str">
        <v>Saint Vincent and the Grenadines</v>
      </c>
      <c r="AO2055" s="7">
        <v>71.400000000000006</v>
      </c>
      <c r="AP2055" s="7">
        <v>68.029399206205667</v>
      </c>
      <c r="AQ2055" s="7">
        <v>3.3706007937943383</v>
      </c>
      <c r="AR2055" s="7">
        <v>6.9541753604526063E-4</v>
      </c>
      <c r="AS2055" s="7">
        <v>0.54993085186358692</v>
      </c>
      <c r="AT2055" s="7">
        <v>4.2091453628870077E-5</v>
      </c>
      <c r="AU2055" s="7">
        <v>0.66788852426557055</v>
      </c>
      <c r="AV2055" s="7">
        <v>0.64244830982489476</v>
      </c>
      <c r="AW2055" s="7">
        <v>0.74157322758011357</v>
      </c>
      <c r="AX2055" s="7">
        <v>3.372946399868948</v>
      </c>
      <c r="AY2055" s="7" t="e">
        <v>#N/A</v>
      </c>
      <c r="AZ2055" s="7">
        <v>68.029399206205667</v>
      </c>
      <c r="BA2055" s="7">
        <v>3.3706007937943383</v>
      </c>
      <c r="BU2055" t="b">
        <v>1</v>
      </c>
      <c r="BW2055">
        <v>1</v>
      </c>
      <c r="BX2055">
        <v>0</v>
      </c>
      <c r="BY2055">
        <v>145</v>
      </c>
      <c r="BZ2055">
        <v>8.02</v>
      </c>
      <c r="CA2055">
        <v>516.05543909999994</v>
      </c>
    </row>
    <row r="2056" spans="40:79" x14ac:dyDescent="0.25">
      <c r="AN2056" t="str">
        <v>Saint Vincent and the Grenadines</v>
      </c>
      <c r="AO2056" s="7">
        <v>71.2</v>
      </c>
      <c r="AP2056" s="7">
        <v>67.617764358877508</v>
      </c>
      <c r="AQ2056" s="7">
        <v>3.5822356411224945</v>
      </c>
      <c r="AR2056" s="7">
        <v>5.9502112971184331E-4</v>
      </c>
      <c r="AS2056" s="7">
        <v>0.58443080842214101</v>
      </c>
      <c r="AT2056" s="7">
        <v>4.06712086488513E-5</v>
      </c>
      <c r="AU2056" s="7">
        <v>0.66788852426557055</v>
      </c>
      <c r="AV2056" s="7">
        <v>0.64295178734529279</v>
      </c>
      <c r="AW2056" s="7">
        <v>0.76448074431089563</v>
      </c>
      <c r="AX2056" s="7">
        <v>3.584368416066726</v>
      </c>
      <c r="AY2056" s="7" t="e">
        <v>#N/A</v>
      </c>
      <c r="AZ2056" s="7">
        <v>67.617764358877508</v>
      </c>
      <c r="BA2056" s="7">
        <v>3.5822356411224945</v>
      </c>
      <c r="BU2056" t="b">
        <v>1</v>
      </c>
      <c r="BW2056">
        <v>1</v>
      </c>
      <c r="BX2056">
        <v>0</v>
      </c>
      <c r="BY2056">
        <v>149</v>
      </c>
      <c r="BZ2056">
        <v>7.74</v>
      </c>
      <c r="CA2056">
        <v>466.73831059999998</v>
      </c>
    </row>
    <row r="2057" spans="40:79" x14ac:dyDescent="0.25">
      <c r="AN2057" t="str">
        <v>Saint Vincent and the Grenadines</v>
      </c>
      <c r="AO2057" s="7">
        <v>71</v>
      </c>
      <c r="AP2057" s="7">
        <v>67.36382745437696</v>
      </c>
      <c r="AQ2057" s="7">
        <v>3.6361725456230403</v>
      </c>
      <c r="AR2057" s="7">
        <v>5.5393028161782878E-4</v>
      </c>
      <c r="AS2057" s="7">
        <v>0.59321825467248668</v>
      </c>
      <c r="AT2057" s="7">
        <v>3.9008095938283783E-5</v>
      </c>
      <c r="AU2057" s="7">
        <v>0.66788852426557055</v>
      </c>
      <c r="AV2057" s="7">
        <v>0.6432451869986453</v>
      </c>
      <c r="AW2057" s="7">
        <v>0.77020663115328125</v>
      </c>
      <c r="AX2057" s="7">
        <v>3.6381878480422851</v>
      </c>
      <c r="AY2057" s="7" t="e">
        <v>#N/A</v>
      </c>
      <c r="AZ2057" s="7">
        <v>67.36382745437696</v>
      </c>
      <c r="BA2057" s="7">
        <v>3.6361725456230403</v>
      </c>
      <c r="BU2057" t="b">
        <v>1</v>
      </c>
      <c r="BW2057">
        <v>1</v>
      </c>
      <c r="BX2057">
        <v>0</v>
      </c>
      <c r="BY2057">
        <v>153</v>
      </c>
      <c r="BZ2057">
        <v>8.4</v>
      </c>
      <c r="CA2057">
        <v>412.43239740000001</v>
      </c>
    </row>
    <row r="2058" spans="40:79" x14ac:dyDescent="0.25">
      <c r="AN2058" t="str">
        <v>Saint Vincent and the Grenadines</v>
      </c>
      <c r="AO2058" s="7">
        <v>79</v>
      </c>
      <c r="AP2058" s="7">
        <v>67.214688545535864</v>
      </c>
      <c r="AQ2058" s="7">
        <v>11.785311454464136</v>
      </c>
      <c r="AR2058" s="7">
        <v>5.362489474777792E-4</v>
      </c>
      <c r="AS2058" s="7">
        <v>1.9226810508071572</v>
      </c>
      <c r="AT2058" s="7">
        <v>3.9668327769886428E-4</v>
      </c>
      <c r="AU2058" s="7">
        <v>0.66788852426557055</v>
      </c>
      <c r="AV2058" s="7">
        <v>0.64336773343814202</v>
      </c>
      <c r="AW2058" s="7">
        <v>1.3866077494400344</v>
      </c>
      <c r="AX2058" s="7">
        <v>11.791634706164357</v>
      </c>
      <c r="AY2058" s="7" t="e">
        <v>#N/A</v>
      </c>
      <c r="AZ2058" s="7">
        <v>67.214688545535864</v>
      </c>
      <c r="BA2058" s="7">
        <v>11.785311454464136</v>
      </c>
      <c r="BU2058" t="b">
        <v>0</v>
      </c>
      <c r="BW2058">
        <v>1</v>
      </c>
      <c r="BX2058">
        <v>0</v>
      </c>
      <c r="BY2058">
        <v>76</v>
      </c>
      <c r="BZ2058">
        <v>0</v>
      </c>
      <c r="CA2058">
        <v>0</v>
      </c>
    </row>
    <row r="2059" spans="40:79" x14ac:dyDescent="0.25">
      <c r="AN2059" t="str">
        <v>Saint Vincent and the Grenadines</v>
      </c>
      <c r="AO2059" s="7">
        <v>79</v>
      </c>
      <c r="AP2059" s="7">
        <v>67.135338624783671</v>
      </c>
      <c r="AQ2059" s="7">
        <v>11.864661375216329</v>
      </c>
      <c r="AR2059" s="7">
        <v>5.1580583898990786E-4</v>
      </c>
      <c r="AS2059" s="7">
        <v>1.9356065720708118</v>
      </c>
      <c r="AT2059" s="7">
        <v>3.867002877447116E-4</v>
      </c>
      <c r="AU2059" s="7">
        <v>0.66788852426557055</v>
      </c>
      <c r="AV2059" s="7">
        <v>0.64373770697865185</v>
      </c>
      <c r="AW2059" s="7">
        <v>1.3912607850690006</v>
      </c>
      <c r="AX2059" s="7">
        <v>11.870784395120722</v>
      </c>
      <c r="AY2059" s="7" t="e">
        <v>#N/A</v>
      </c>
      <c r="AZ2059" s="7">
        <v>67.135338624783671</v>
      </c>
      <c r="BA2059" s="7">
        <v>11.864661375216329</v>
      </c>
      <c r="BU2059" t="b">
        <v>1</v>
      </c>
      <c r="BW2059">
        <v>1</v>
      </c>
      <c r="BX2059">
        <v>0</v>
      </c>
      <c r="BY2059">
        <v>78</v>
      </c>
      <c r="BZ2059">
        <v>9.8800000000000008</v>
      </c>
      <c r="CA2059">
        <v>271.25455310000001</v>
      </c>
    </row>
    <row r="2060" spans="40:79" x14ac:dyDescent="0.25">
      <c r="AN2060" t="str">
        <v>Saint Vincent and the Grenadines</v>
      </c>
      <c r="AO2060" s="7">
        <v>79</v>
      </c>
      <c r="AP2060" s="7">
        <v>67.161788598367735</v>
      </c>
      <c r="AQ2060" s="7">
        <v>11.838211401632265</v>
      </c>
      <c r="AR2060" s="7">
        <v>5.222783442094919E-4</v>
      </c>
      <c r="AS2060" s="7">
        <v>1.9312977640421984</v>
      </c>
      <c r="AT2060" s="7">
        <v>3.8981394518494223E-4</v>
      </c>
      <c r="AU2060" s="7">
        <v>0.66788852426557055</v>
      </c>
      <c r="AV2060" s="7">
        <v>0.64392228218127778</v>
      </c>
      <c r="AW2060" s="7">
        <v>1.3897113959532024</v>
      </c>
      <c r="AX2060" s="7">
        <v>11.844397473933109</v>
      </c>
      <c r="AY2060" s="7" t="e">
        <v>#N/A</v>
      </c>
      <c r="AZ2060" s="7">
        <v>67.161788598367735</v>
      </c>
      <c r="BA2060" s="7">
        <v>11.838211401632265</v>
      </c>
      <c r="BU2060" t="b">
        <v>1</v>
      </c>
      <c r="BW2060">
        <v>1</v>
      </c>
      <c r="BX2060">
        <v>0</v>
      </c>
      <c r="BY2060">
        <v>79</v>
      </c>
      <c r="BZ2060">
        <v>10</v>
      </c>
      <c r="CA2060">
        <v>2698.0181699999998</v>
      </c>
    </row>
    <row r="2061" spans="40:79" x14ac:dyDescent="0.25">
      <c r="AN2061" t="str">
        <v>Samoa</v>
      </c>
      <c r="AO2061" s="7">
        <v>73.8</v>
      </c>
      <c r="AP2061" s="7">
        <v>68.326449310717493</v>
      </c>
      <c r="AQ2061" s="7">
        <v>5.4735506892825043</v>
      </c>
      <c r="AR2061" s="7">
        <v>9.6227168169755865E-4</v>
      </c>
      <c r="AS2061" s="7">
        <v>0.89315720337949045</v>
      </c>
      <c r="AT2061" s="7">
        <v>1.5367443385873303E-4</v>
      </c>
      <c r="AU2061" s="7">
        <v>0.66788852426557055</v>
      </c>
      <c r="AV2061" s="7">
        <v>0.64480382970307271</v>
      </c>
      <c r="AW2061" s="7">
        <v>0.94506994628942176</v>
      </c>
      <c r="AX2061" s="7">
        <v>5.4788228053171002</v>
      </c>
      <c r="AY2061" s="7" t="e">
        <v>#N/A</v>
      </c>
      <c r="AZ2061" s="7">
        <v>68.326449310717493</v>
      </c>
      <c r="BA2061" s="7">
        <v>5.4735506892825043</v>
      </c>
      <c r="BU2061" t="b">
        <v>1</v>
      </c>
      <c r="BW2061">
        <v>1</v>
      </c>
      <c r="BX2061">
        <v>0</v>
      </c>
      <c r="BY2061">
        <v>81</v>
      </c>
      <c r="BZ2061">
        <v>11.96</v>
      </c>
      <c r="CA2061">
        <v>331.45703500000002</v>
      </c>
    </row>
    <row r="2062" spans="40:79" x14ac:dyDescent="0.25">
      <c r="AN2062" t="str">
        <v>Samoa</v>
      </c>
      <c r="AO2062" s="7">
        <v>73.599999999999994</v>
      </c>
      <c r="AP2062" s="7">
        <v>68.216655017963276</v>
      </c>
      <c r="AQ2062" s="7">
        <v>5.3833449820367179</v>
      </c>
      <c r="AR2062" s="7">
        <v>9.5777721170732619E-4</v>
      </c>
      <c r="AS2062" s="7">
        <v>0.87843573695794697</v>
      </c>
      <c r="AT2062" s="7">
        <v>1.4795533966837336E-4</v>
      </c>
      <c r="AU2062" s="7">
        <v>0.68401278399948995</v>
      </c>
      <c r="AV2062" s="7">
        <v>0.64488453875540508</v>
      </c>
      <c r="AW2062" s="7">
        <v>0.93724902611736383</v>
      </c>
      <c r="AX2062" s="7">
        <v>5.3885059702601819</v>
      </c>
      <c r="AY2062" s="7" t="e">
        <v>#N/A</v>
      </c>
      <c r="AZ2062" s="7">
        <v>68.216655017963276</v>
      </c>
      <c r="BA2062" s="7">
        <v>5.3833449820367179</v>
      </c>
      <c r="BU2062" t="b">
        <v>1</v>
      </c>
      <c r="BW2062">
        <v>1</v>
      </c>
      <c r="BX2062">
        <v>0</v>
      </c>
      <c r="BY2062">
        <v>85</v>
      </c>
      <c r="BZ2062">
        <v>11.92</v>
      </c>
      <c r="CA2062">
        <v>3108.2886229999999</v>
      </c>
    </row>
    <row r="2063" spans="40:79" x14ac:dyDescent="0.25">
      <c r="AN2063" t="str">
        <v>Samoa</v>
      </c>
      <c r="AO2063" s="7">
        <v>73.2</v>
      </c>
      <c r="AP2063" s="7">
        <v>67.869092940422362</v>
      </c>
      <c r="AQ2063" s="7">
        <v>5.3309070595776404</v>
      </c>
      <c r="AR2063" s="7">
        <v>9.3016770536536039E-4</v>
      </c>
      <c r="AS2063" s="7">
        <v>0.86986707721858958</v>
      </c>
      <c r="AT2063" s="7">
        <v>1.4089682131156395E-4</v>
      </c>
      <c r="AU2063" s="7">
        <v>0.68401278399948995</v>
      </c>
      <c r="AV2063" s="7">
        <v>0.64563013209999631</v>
      </c>
      <c r="AW2063" s="7">
        <v>0.93266664849698022</v>
      </c>
      <c r="AX2063" s="7">
        <v>5.3358703138235768</v>
      </c>
      <c r="AY2063" s="7" t="e">
        <v>#N/A</v>
      </c>
      <c r="AZ2063" s="7">
        <v>67.869092940422362</v>
      </c>
      <c r="BA2063" s="7">
        <v>5.3309070595776404</v>
      </c>
      <c r="BU2063" t="b">
        <v>1</v>
      </c>
      <c r="BW2063">
        <v>1</v>
      </c>
      <c r="BX2063">
        <v>0</v>
      </c>
      <c r="BY2063">
        <v>88</v>
      </c>
      <c r="BZ2063">
        <v>12.25</v>
      </c>
      <c r="CA2063">
        <v>3119.3498239999999</v>
      </c>
    </row>
    <row r="2064" spans="40:79" x14ac:dyDescent="0.25">
      <c r="AN2064" t="str">
        <v>Samoa</v>
      </c>
      <c r="AO2064" s="7">
        <v>73</v>
      </c>
      <c r="AP2064" s="7">
        <v>68.585354857152922</v>
      </c>
      <c r="AQ2064" s="7">
        <v>4.4146451428470783</v>
      </c>
      <c r="AR2064" s="7">
        <v>5.6165726088461417E-4</v>
      </c>
      <c r="AS2064" s="7">
        <v>0.72022385553440071</v>
      </c>
      <c r="AT2064" s="7">
        <v>5.8301586211658991E-5</v>
      </c>
      <c r="AU2064" s="7">
        <v>0.68401278399948995</v>
      </c>
      <c r="AV2064" s="7">
        <v>0.64571254719040083</v>
      </c>
      <c r="AW2064" s="7">
        <v>0.84866003531119616</v>
      </c>
      <c r="AX2064" s="7">
        <v>4.4171260537674195</v>
      </c>
      <c r="AY2064" s="7" t="e">
        <v>#N/A</v>
      </c>
      <c r="AZ2064" s="7">
        <v>68.585354857152922</v>
      </c>
      <c r="BA2064" s="7">
        <v>4.4146451428470783</v>
      </c>
      <c r="BU2064" t="b">
        <v>1</v>
      </c>
      <c r="BW2064">
        <v>1</v>
      </c>
      <c r="BX2064">
        <v>0</v>
      </c>
      <c r="BY2064">
        <v>9</v>
      </c>
      <c r="BZ2064">
        <v>12.03</v>
      </c>
      <c r="CA2064">
        <v>337.10235160000002</v>
      </c>
    </row>
    <row r="2065" spans="40:79" x14ac:dyDescent="0.25">
      <c r="AN2065" t="str">
        <v>Samoa</v>
      </c>
      <c r="AO2065" s="7">
        <v>72.599999999999994</v>
      </c>
      <c r="AP2065" s="7">
        <v>68.613002097769993</v>
      </c>
      <c r="AQ2065" s="7">
        <v>3.9869979022300015</v>
      </c>
      <c r="AR2065" s="7">
        <v>4.9155028355706465E-4</v>
      </c>
      <c r="AS2065" s="7">
        <v>0.65043286601560035</v>
      </c>
      <c r="AT2065" s="7">
        <v>4.1611793277310518E-5</v>
      </c>
      <c r="AU2065" s="7">
        <v>0.68401278399948995</v>
      </c>
      <c r="AV2065" s="7">
        <v>0.64631589569230474</v>
      </c>
      <c r="AW2065" s="7">
        <v>0.80649418225775216</v>
      </c>
      <c r="AX2065" s="7">
        <v>3.988958675998286</v>
      </c>
      <c r="AY2065" s="7" t="e">
        <v>#N/A</v>
      </c>
      <c r="AZ2065" s="7">
        <v>68.613002097769993</v>
      </c>
      <c r="BA2065" s="7">
        <v>3.9869979022300015</v>
      </c>
      <c r="BU2065" t="b">
        <v>1</v>
      </c>
      <c r="BW2065">
        <v>1</v>
      </c>
      <c r="BX2065">
        <v>0</v>
      </c>
      <c r="BY2065">
        <v>92</v>
      </c>
      <c r="BZ2065">
        <v>12.35</v>
      </c>
      <c r="CA2065">
        <v>3652.8693320000002</v>
      </c>
    </row>
    <row r="2066" spans="40:79" x14ac:dyDescent="0.25">
      <c r="AN2066" t="str">
        <v>Samoa</v>
      </c>
      <c r="AO2066" s="7">
        <v>76</v>
      </c>
      <c r="AP2066" s="7">
        <v>67.082775170532443</v>
      </c>
      <c r="AQ2066" s="7">
        <v>8.9172248294675569</v>
      </c>
      <c r="AR2066" s="7">
        <v>4.703650742881597E-4</v>
      </c>
      <c r="AS2066" s="7">
        <v>1.4547272855482085</v>
      </c>
      <c r="AT2066" s="7">
        <v>1.9917395949407545E-4</v>
      </c>
      <c r="AU2066" s="7">
        <v>0.68401278399948995</v>
      </c>
      <c r="AV2066" s="7">
        <v>0.64674992180865687</v>
      </c>
      <c r="AW2066" s="7">
        <v>1.2061207591067358</v>
      </c>
      <c r="AX2066" s="7">
        <v>8.9214211543915987</v>
      </c>
      <c r="AY2066" s="7" t="e">
        <v>#N/A</v>
      </c>
      <c r="AZ2066" s="7">
        <v>67.082775170532443</v>
      </c>
      <c r="BA2066" s="7">
        <v>8.9172248294675569</v>
      </c>
      <c r="BU2066" t="b">
        <v>1</v>
      </c>
      <c r="BW2066">
        <v>1</v>
      </c>
      <c r="BX2066">
        <v>0</v>
      </c>
      <c r="BY2066">
        <v>94</v>
      </c>
      <c r="BZ2066">
        <v>12.57</v>
      </c>
      <c r="CA2066">
        <v>333.3569124</v>
      </c>
    </row>
    <row r="2067" spans="40:79" x14ac:dyDescent="0.25">
      <c r="AN2067" t="str">
        <v>Samoa</v>
      </c>
      <c r="AO2067" s="7">
        <v>72.5</v>
      </c>
      <c r="AP2067" s="7">
        <v>68.650692843285796</v>
      </c>
      <c r="AQ2067" s="7">
        <v>3.8493071567142039</v>
      </c>
      <c r="AR2067" s="7">
        <v>5.0383513927568723E-4</v>
      </c>
      <c r="AS2067" s="7">
        <v>0.6279740632205657</v>
      </c>
      <c r="AT2067" s="7">
        <v>3.975765223700756E-5</v>
      </c>
      <c r="AU2067" s="7">
        <v>0.68401278399948995</v>
      </c>
      <c r="AV2067" s="7">
        <v>0.64675054551112754</v>
      </c>
      <c r="AW2067" s="7">
        <v>0.79244814544584918</v>
      </c>
      <c r="AX2067" s="7">
        <v>3.8512475505602253</v>
      </c>
      <c r="AY2067" s="7" t="e">
        <v>#N/A</v>
      </c>
      <c r="AZ2067" s="7">
        <v>68.650692843285796</v>
      </c>
      <c r="BA2067" s="7">
        <v>3.8493071567142039</v>
      </c>
      <c r="BU2067" t="b">
        <v>1</v>
      </c>
      <c r="BW2067">
        <v>1</v>
      </c>
      <c r="BX2067">
        <v>0</v>
      </c>
      <c r="BY2067">
        <v>96</v>
      </c>
      <c r="BZ2067">
        <v>13.11</v>
      </c>
      <c r="CA2067">
        <v>2884.0201940000002</v>
      </c>
    </row>
    <row r="2068" spans="40:79" x14ac:dyDescent="0.25">
      <c r="AN2068" t="str">
        <v>Samoa</v>
      </c>
      <c r="AO2068" s="7">
        <v>72.2</v>
      </c>
      <c r="AP2068" s="7">
        <v>68.47256142585212</v>
      </c>
      <c r="AQ2068" s="7">
        <v>3.7274385741478824</v>
      </c>
      <c r="AR2068" s="7">
        <v>4.9402570053631877E-4</v>
      </c>
      <c r="AS2068" s="7">
        <v>0.6080894990102591</v>
      </c>
      <c r="AT2068" s="7">
        <v>3.6553515522254572E-5</v>
      </c>
      <c r="AU2068" s="7">
        <v>0.68401278399948995</v>
      </c>
      <c r="AV2068" s="7">
        <v>0.65043286601560035</v>
      </c>
      <c r="AW2068" s="7">
        <v>0.77980093550229801</v>
      </c>
      <c r="AX2068" s="7">
        <v>3.7292809347741809</v>
      </c>
      <c r="AY2068" s="7" t="e">
        <v>#N/A</v>
      </c>
      <c r="AZ2068" s="7">
        <v>68.47256142585212</v>
      </c>
      <c r="BA2068" s="7">
        <v>3.7274385741478824</v>
      </c>
      <c r="BU2068" t="b">
        <v>1</v>
      </c>
      <c r="BW2068">
        <v>1</v>
      </c>
      <c r="BX2068">
        <v>0</v>
      </c>
      <c r="BY2068">
        <v>11</v>
      </c>
      <c r="BZ2068">
        <v>13.33</v>
      </c>
      <c r="CA2068">
        <v>2813.9852850000002</v>
      </c>
    </row>
    <row r="2069" spans="40:79" x14ac:dyDescent="0.25">
      <c r="AN2069" t="str">
        <v>Samoa</v>
      </c>
      <c r="AO2069" s="7">
        <v>72</v>
      </c>
      <c r="AP2069" s="7">
        <v>68.165924673566394</v>
      </c>
      <c r="AQ2069" s="7">
        <v>3.8340753264336058</v>
      </c>
      <c r="AR2069" s="7">
        <v>4.8204241519615682E-4</v>
      </c>
      <c r="AS2069" s="7">
        <v>0.62548233109161011</v>
      </c>
      <c r="AT2069" s="7">
        <v>3.7735902432614866E-5</v>
      </c>
      <c r="AU2069" s="7">
        <v>0.68401278399948995</v>
      </c>
      <c r="AV2069" s="7">
        <v>0.65093983564718805</v>
      </c>
      <c r="AW2069" s="7">
        <v>0.7908744091773422</v>
      </c>
      <c r="AX2069" s="7">
        <v>3.8359244046981562</v>
      </c>
      <c r="AY2069" s="7" t="e">
        <v>#N/A</v>
      </c>
      <c r="AZ2069" s="7">
        <v>68.165924673566394</v>
      </c>
      <c r="BA2069" s="7">
        <v>3.8340753264336058</v>
      </c>
      <c r="BU2069" t="b">
        <v>1</v>
      </c>
      <c r="BW2069">
        <v>1</v>
      </c>
      <c r="BX2069">
        <v>0</v>
      </c>
      <c r="BY2069">
        <v>99</v>
      </c>
      <c r="BZ2069">
        <v>13.45</v>
      </c>
      <c r="CA2069">
        <v>276.09997980000003</v>
      </c>
    </row>
    <row r="2070" spans="40:79" x14ac:dyDescent="0.25">
      <c r="AN2070" t="str">
        <v>Samoa</v>
      </c>
      <c r="AO2070" s="7">
        <v>71.599999999999994</v>
      </c>
      <c r="AP2070" s="7">
        <v>74.433029100219173</v>
      </c>
      <c r="AQ2070" s="7">
        <v>-2.8330291002191785</v>
      </c>
      <c r="AR2070" s="7">
        <v>1.1780957229782804E-3</v>
      </c>
      <c r="AS2070" s="7">
        <v>-0.46233493637625012</v>
      </c>
      <c r="AT2070" s="7">
        <v>5.0423842943457143E-5</v>
      </c>
      <c r="AU2070" s="7">
        <v>0.68401278399948995</v>
      </c>
      <c r="AV2070" s="7">
        <v>0.65116283507979211</v>
      </c>
      <c r="AW2070" s="7">
        <v>0.67995215741715986</v>
      </c>
      <c r="AX2070" s="7">
        <v>-2.836370616311036</v>
      </c>
      <c r="AY2070" s="7" t="e">
        <v>#N/A</v>
      </c>
      <c r="AZ2070" s="7">
        <v>74.433029100219173</v>
      </c>
      <c r="BA2070" s="7">
        <v>-2.8330291002191785</v>
      </c>
      <c r="BU2070" t="b">
        <v>1</v>
      </c>
      <c r="BW2070">
        <v>1</v>
      </c>
      <c r="BX2070">
        <v>0</v>
      </c>
      <c r="BY2070">
        <v>15</v>
      </c>
      <c r="BZ2070">
        <v>14.21</v>
      </c>
      <c r="CA2070">
        <v>2283.8917959999999</v>
      </c>
    </row>
    <row r="2071" spans="40:79" x14ac:dyDescent="0.25">
      <c r="AN2071" t="str">
        <v>Samoa</v>
      </c>
      <c r="AO2071" s="7">
        <v>71.400000000000006</v>
      </c>
      <c r="AP2071" s="7">
        <v>67.969597266908409</v>
      </c>
      <c r="AQ2071" s="7">
        <v>3.4304027330915972</v>
      </c>
      <c r="AR2071" s="7">
        <v>4.5650984228171135E-4</v>
      </c>
      <c r="AS2071" s="7">
        <v>0.55962095437613235</v>
      </c>
      <c r="AT2071" s="7">
        <v>2.8606609099395701E-5</v>
      </c>
      <c r="AU2071" s="7">
        <v>0.69447281986878662</v>
      </c>
      <c r="AV2071" s="7">
        <v>0.65120368201663337</v>
      </c>
      <c r="AW2071" s="7">
        <v>0.74807817397390519</v>
      </c>
      <c r="AX2071" s="7">
        <v>3.4319694609289217</v>
      </c>
      <c r="AY2071" s="7" t="e">
        <v>#N/A</v>
      </c>
      <c r="AZ2071" s="7">
        <v>67.969597266908409</v>
      </c>
      <c r="BA2071" s="7">
        <v>3.4304027330915972</v>
      </c>
      <c r="BU2071" t="b">
        <v>1</v>
      </c>
      <c r="BW2071">
        <v>1</v>
      </c>
      <c r="BX2071">
        <v>0</v>
      </c>
      <c r="BY2071">
        <v>17</v>
      </c>
      <c r="BZ2071">
        <v>12</v>
      </c>
      <c r="CA2071">
        <v>1904.0023100000001</v>
      </c>
    </row>
    <row r="2072" spans="40:79" x14ac:dyDescent="0.25">
      <c r="AN2072" t="str">
        <v>Samoa</v>
      </c>
      <c r="AO2072" s="7">
        <v>79</v>
      </c>
      <c r="AP2072" s="7">
        <v>67.692784610978492</v>
      </c>
      <c r="AQ2072" s="7">
        <v>11.307215389021508</v>
      </c>
      <c r="AR2072" s="7">
        <v>4.8115958907721772E-4</v>
      </c>
      <c r="AS2072" s="7">
        <v>1.844632594341209</v>
      </c>
      <c r="AT2072" s="7">
        <v>3.2760303217431994E-4</v>
      </c>
      <c r="AU2072" s="7">
        <v>0.69447281986878662</v>
      </c>
      <c r="AV2072" s="7">
        <v>0.65137179184838057</v>
      </c>
      <c r="AW2072" s="7">
        <v>1.3581725200950021</v>
      </c>
      <c r="AX2072" s="7">
        <v>11.312658583176761</v>
      </c>
      <c r="AY2072" s="7" t="e">
        <v>#N/A</v>
      </c>
      <c r="AZ2072" s="7">
        <v>67.692784610978492</v>
      </c>
      <c r="BA2072" s="7">
        <v>11.307215389021508</v>
      </c>
      <c r="BU2072" t="b">
        <v>1</v>
      </c>
      <c r="BW2072">
        <v>1</v>
      </c>
      <c r="BX2072">
        <v>0</v>
      </c>
      <c r="BY2072">
        <v>11</v>
      </c>
      <c r="BZ2072">
        <v>12.22</v>
      </c>
      <c r="CA2072">
        <v>1657.328352</v>
      </c>
    </row>
    <row r="2073" spans="40:79" x14ac:dyDescent="0.25">
      <c r="AN2073" t="str">
        <v>Samoa</v>
      </c>
      <c r="AO2073" s="7">
        <v>76</v>
      </c>
      <c r="AP2073" s="7">
        <v>67.254093860686865</v>
      </c>
      <c r="AQ2073" s="7">
        <v>8.745906139313135</v>
      </c>
      <c r="AR2073" s="7">
        <v>4.4996234043229719E-4</v>
      </c>
      <c r="AS2073" s="7">
        <v>1.4267643455072716</v>
      </c>
      <c r="AT2073" s="7">
        <v>1.8327621979303673E-4</v>
      </c>
      <c r="AU2073" s="7">
        <v>0.69447281986878662</v>
      </c>
      <c r="AV2073" s="7">
        <v>0.65139064881766717</v>
      </c>
      <c r="AW2073" s="7">
        <v>1.1944724130373507</v>
      </c>
      <c r="AX2073" s="7">
        <v>8.749843239255485</v>
      </c>
      <c r="AY2073" s="7" t="e">
        <v>#N/A</v>
      </c>
      <c r="AZ2073" s="7">
        <v>67.254093860686865</v>
      </c>
      <c r="BA2073" s="7">
        <v>8.745906139313135</v>
      </c>
      <c r="BU2073" t="b">
        <v>1</v>
      </c>
      <c r="BW2073">
        <v>1</v>
      </c>
      <c r="BX2073">
        <v>0</v>
      </c>
      <c r="BY2073">
        <v>11</v>
      </c>
      <c r="BZ2073">
        <v>11.89</v>
      </c>
      <c r="CA2073">
        <v>167.3280168</v>
      </c>
    </row>
    <row r="2074" spans="40:79" x14ac:dyDescent="0.25">
      <c r="AN2074" t="str">
        <v>Samoa</v>
      </c>
      <c r="AO2074" s="7">
        <v>75</v>
      </c>
      <c r="AP2074" s="7">
        <v>67.25353185767905</v>
      </c>
      <c r="AQ2074" s="7">
        <v>7.7464681423209498</v>
      </c>
      <c r="AR2074" s="7">
        <v>4.4880908698009006E-4</v>
      </c>
      <c r="AS2074" s="7">
        <v>1.2637201905731563</v>
      </c>
      <c r="AT2074" s="7">
        <v>1.4341297492006359E-4</v>
      </c>
      <c r="AU2074" s="7">
        <v>0.69447281986878662</v>
      </c>
      <c r="AV2074" s="7">
        <v>0.65141638320084394</v>
      </c>
      <c r="AW2074" s="7">
        <v>1.124153099258796</v>
      </c>
      <c r="AX2074" s="7">
        <v>7.7499463886837994</v>
      </c>
      <c r="AY2074" s="7" t="e">
        <v>#N/A</v>
      </c>
      <c r="AZ2074" s="7">
        <v>67.25353185767905</v>
      </c>
      <c r="BA2074" s="7">
        <v>7.7464681423209498</v>
      </c>
      <c r="BU2074" t="b">
        <v>0</v>
      </c>
      <c r="BW2074">
        <v>1</v>
      </c>
      <c r="BX2074">
        <v>1</v>
      </c>
      <c r="BY2074">
        <v>68</v>
      </c>
      <c r="BZ2074">
        <v>0</v>
      </c>
      <c r="CA2074">
        <v>0</v>
      </c>
    </row>
    <row r="2075" spans="40:79" x14ac:dyDescent="0.25">
      <c r="AN2075" t="str">
        <v>Samoa</v>
      </c>
      <c r="AO2075" s="7">
        <v>72</v>
      </c>
      <c r="AP2075" s="7">
        <v>73.943886638478588</v>
      </c>
      <c r="AQ2075" s="7">
        <v>-1.9438866384785882</v>
      </c>
      <c r="AR2075" s="7">
        <v>1.1971485885496715E-3</v>
      </c>
      <c r="AS2075" s="7">
        <v>-0.31723474959528153</v>
      </c>
      <c r="AT2075" s="7">
        <v>2.4124581428498417E-5</v>
      </c>
      <c r="AU2075" s="7">
        <v>0.69447281986878662</v>
      </c>
      <c r="AV2075" s="7">
        <v>0.65195444454099116</v>
      </c>
      <c r="AW2075" s="7">
        <v>0.5632359626260397</v>
      </c>
      <c r="AX2075" s="7">
        <v>-1.9462165488730836</v>
      </c>
      <c r="AY2075" s="7" t="e">
        <v>#N/A</v>
      </c>
      <c r="AZ2075" s="7">
        <v>73.943886638478588</v>
      </c>
      <c r="BA2075" s="7">
        <v>-1.9438866384785882</v>
      </c>
      <c r="BU2075" t="b">
        <v>1</v>
      </c>
      <c r="BW2075">
        <v>1</v>
      </c>
      <c r="BX2075">
        <v>1</v>
      </c>
      <c r="BY2075">
        <v>69</v>
      </c>
      <c r="BZ2075">
        <v>1.1499999999999999</v>
      </c>
      <c r="CA2075">
        <v>5063.5131039999997</v>
      </c>
    </row>
    <row r="2076" spans="40:79" x14ac:dyDescent="0.25">
      <c r="AN2076" t="str">
        <v>Sao Tome and Principe</v>
      </c>
      <c r="AO2076" s="7">
        <v>67.3</v>
      </c>
      <c r="AP2076" s="7">
        <v>65.267863744738975</v>
      </c>
      <c r="AQ2076" s="7">
        <v>2.0321362552610225</v>
      </c>
      <c r="AR2076" s="7">
        <v>8.661271104835719E-4</v>
      </c>
      <c r="AS2076" s="7">
        <v>0.33158180272795501</v>
      </c>
      <c r="AT2076" s="7">
        <v>1.9062037615045452E-5</v>
      </c>
      <c r="AU2076" s="7">
        <v>0.69447281986878662</v>
      </c>
      <c r="AV2076" s="7">
        <v>0.65267566293364965</v>
      </c>
      <c r="AW2076" s="7">
        <v>0.57583140130419685</v>
      </c>
      <c r="AX2076" s="7">
        <v>2.0338978693456178</v>
      </c>
      <c r="AY2076" s="7" t="e">
        <v>#N/A</v>
      </c>
      <c r="AZ2076" s="7">
        <v>65.267863744738975</v>
      </c>
      <c r="BA2076" s="7">
        <v>2.0321362552610225</v>
      </c>
      <c r="BU2076" t="b">
        <v>1</v>
      </c>
      <c r="BW2076">
        <v>1</v>
      </c>
      <c r="BX2076">
        <v>1</v>
      </c>
      <c r="BY2076">
        <v>7</v>
      </c>
      <c r="BZ2076">
        <v>1.2</v>
      </c>
      <c r="CA2076">
        <v>515.07347949999996</v>
      </c>
    </row>
    <row r="2077" spans="40:79" x14ac:dyDescent="0.25">
      <c r="AN2077" t="str">
        <v>Sao Tome and Principe</v>
      </c>
      <c r="AO2077" s="7">
        <v>67.099999999999994</v>
      </c>
      <c r="AP2077" s="7">
        <v>65.208227736940671</v>
      </c>
      <c r="AQ2077" s="7">
        <v>1.8917722630593232</v>
      </c>
      <c r="AR2077" s="7">
        <v>8.6624879624938274E-4</v>
      </c>
      <c r="AS2077" s="7">
        <v>0.30867875808545442</v>
      </c>
      <c r="AT2077" s="7">
        <v>1.6521995458228644E-5</v>
      </c>
      <c r="AU2077" s="7">
        <v>0.69447281986878662</v>
      </c>
      <c r="AV2077" s="7">
        <v>0.65378964537725637</v>
      </c>
      <c r="AW2077" s="7">
        <v>0.55558865906842847</v>
      </c>
      <c r="AX2077" s="7">
        <v>1.8934124292970054</v>
      </c>
      <c r="AY2077" s="7" t="e">
        <v>#N/A</v>
      </c>
      <c r="AZ2077" s="7">
        <v>65.208227736940671</v>
      </c>
      <c r="BA2077" s="7">
        <v>1.8917722630593232</v>
      </c>
      <c r="BU2077" t="b">
        <v>1</v>
      </c>
      <c r="BW2077">
        <v>1</v>
      </c>
      <c r="BX2077">
        <v>1</v>
      </c>
      <c r="BY2077">
        <v>72</v>
      </c>
      <c r="BZ2077">
        <v>1.1299999999999999</v>
      </c>
      <c r="CA2077">
        <v>5163.3291799999997</v>
      </c>
    </row>
    <row r="2078" spans="40:79" x14ac:dyDescent="0.25">
      <c r="AN2078" t="str">
        <v>Sao Tome and Principe</v>
      </c>
      <c r="AO2078" s="7">
        <v>66.900000000000006</v>
      </c>
      <c r="AP2078" s="7">
        <v>65.002128843391503</v>
      </c>
      <c r="AQ2078" s="7">
        <v>1.8978711566085025</v>
      </c>
      <c r="AR2078" s="7">
        <v>8.6962482982819232E-4</v>
      </c>
      <c r="AS2078" s="7">
        <v>0.30967443218335328</v>
      </c>
      <c r="AT2078" s="7">
        <v>1.6693617738569483E-5</v>
      </c>
      <c r="AU2078" s="7">
        <v>0.69447281986878662</v>
      </c>
      <c r="AV2078" s="7">
        <v>0.65385138046928504</v>
      </c>
      <c r="AW2078" s="7">
        <v>0.55648399094974266</v>
      </c>
      <c r="AX2078" s="7">
        <v>1.8995230289993508</v>
      </c>
      <c r="AY2078" s="7" t="e">
        <v>#N/A</v>
      </c>
      <c r="AZ2078" s="7">
        <v>65.002128843391503</v>
      </c>
      <c r="BA2078" s="7">
        <v>1.8978711566085025</v>
      </c>
      <c r="BU2078" t="b">
        <v>1</v>
      </c>
      <c r="BW2078">
        <v>1</v>
      </c>
      <c r="BX2078">
        <v>1</v>
      </c>
      <c r="BY2078">
        <v>74</v>
      </c>
      <c r="BZ2078">
        <v>1.1599999999999999</v>
      </c>
      <c r="CA2078">
        <v>4409.1706700000004</v>
      </c>
    </row>
    <row r="2079" spans="40:79" x14ac:dyDescent="0.25">
      <c r="AN2079" t="str">
        <v>Sao Tome and Principe</v>
      </c>
      <c r="AO2079" s="7">
        <v>66.599999999999994</v>
      </c>
      <c r="AP2079" s="7">
        <v>66.970562948874715</v>
      </c>
      <c r="AQ2079" s="7">
        <v>-0.37056294887472063</v>
      </c>
      <c r="AR2079" s="7">
        <v>6.3783613752767981E-4</v>
      </c>
      <c r="AS2079" s="7">
        <v>-6.0457508823334095E-2</v>
      </c>
      <c r="AT2079" s="7">
        <v>4.665698916636779E-7</v>
      </c>
      <c r="AU2079" s="7">
        <v>0.69447281986878662</v>
      </c>
      <c r="AV2079" s="7">
        <v>0.65441259602536839</v>
      </c>
      <c r="AW2079" s="7">
        <v>0.24588108675401224</v>
      </c>
      <c r="AX2079" s="7">
        <v>-0.37079945816891646</v>
      </c>
      <c r="AY2079" s="7" t="e">
        <v>#N/A</v>
      </c>
      <c r="AZ2079" s="7">
        <v>66.970562948874715</v>
      </c>
      <c r="BA2079" s="7">
        <v>-0.37056294887472063</v>
      </c>
      <c r="BU2079" t="b">
        <v>1</v>
      </c>
      <c r="BW2079">
        <v>1</v>
      </c>
      <c r="BX2079">
        <v>1</v>
      </c>
      <c r="BY2079">
        <v>76</v>
      </c>
      <c r="BZ2079">
        <v>1.1599999999999999</v>
      </c>
      <c r="CA2079">
        <v>37.768488189999999</v>
      </c>
    </row>
    <row r="2080" spans="40:79" x14ac:dyDescent="0.25">
      <c r="AN2080" t="str">
        <v>Sao Tome and Principe</v>
      </c>
      <c r="AO2080" s="7">
        <v>66.2</v>
      </c>
      <c r="AP2080" s="7">
        <v>74.678204394162449</v>
      </c>
      <c r="AQ2080" s="7">
        <v>-8.4782043941624465</v>
      </c>
      <c r="AR2080" s="7">
        <v>1.2903773571929884E-3</v>
      </c>
      <c r="AS2080" s="7">
        <v>-1.3836746068318657</v>
      </c>
      <c r="AT2080" s="7">
        <v>4.9473819094954057E-4</v>
      </c>
      <c r="AU2080" s="7">
        <v>0.69447281986878662</v>
      </c>
      <c r="AV2080" s="7">
        <v>0.65567517943497122</v>
      </c>
      <c r="AW2080" s="7">
        <v>1.1762969892131263</v>
      </c>
      <c r="AX2080" s="7">
        <v>-8.4891586122172704</v>
      </c>
      <c r="AY2080" s="7" t="e">
        <v>#N/A</v>
      </c>
      <c r="AZ2080" s="7">
        <v>74.678204394162449</v>
      </c>
      <c r="BA2080" s="7">
        <v>-8.4782043941624465</v>
      </c>
      <c r="BU2080" t="b">
        <v>1</v>
      </c>
      <c r="BW2080">
        <v>1</v>
      </c>
      <c r="BX2080">
        <v>1</v>
      </c>
      <c r="BY2080">
        <v>79</v>
      </c>
      <c r="BZ2080">
        <v>1.1100000000000001</v>
      </c>
      <c r="CA2080">
        <v>3688.6942880000001</v>
      </c>
    </row>
    <row r="2081" spans="40:79" x14ac:dyDescent="0.25">
      <c r="AN2081" t="str">
        <v>Sao Tome and Principe</v>
      </c>
      <c r="AO2081" s="7">
        <v>65.8</v>
      </c>
      <c r="AP2081" s="7">
        <v>74.231669134228042</v>
      </c>
      <c r="AQ2081" s="7">
        <v>-8.431669134228045</v>
      </c>
      <c r="AR2081" s="7">
        <v>1.1818172957201163E-3</v>
      </c>
      <c r="AS2081" s="7">
        <v>-1.3760050946224176</v>
      </c>
      <c r="AT2081" s="7">
        <v>4.4805773712007241E-4</v>
      </c>
      <c r="AU2081" s="7">
        <v>0.69447281986878662</v>
      </c>
      <c r="AV2081" s="7">
        <v>0.65621086447449184</v>
      </c>
      <c r="AW2081" s="7">
        <v>1.1730324354519859</v>
      </c>
      <c r="AX2081" s="7">
        <v>-8.4416456170225818</v>
      </c>
      <c r="AY2081" s="7" t="e">
        <v>#N/A</v>
      </c>
      <c r="AZ2081" s="7">
        <v>74.231669134228042</v>
      </c>
      <c r="BA2081" s="7">
        <v>-8.431669134228045</v>
      </c>
      <c r="BU2081" t="b">
        <v>1</v>
      </c>
      <c r="BW2081">
        <v>1</v>
      </c>
      <c r="BX2081">
        <v>1</v>
      </c>
      <c r="BY2081">
        <v>82</v>
      </c>
      <c r="BZ2081">
        <v>1.37</v>
      </c>
      <c r="CA2081">
        <v>5484.1433079999997</v>
      </c>
    </row>
    <row r="2082" spans="40:79" x14ac:dyDescent="0.25">
      <c r="AN2082" t="str">
        <v>Sao Tome and Principe</v>
      </c>
      <c r="AO2082" s="7">
        <v>65.400000000000006</v>
      </c>
      <c r="AP2082" s="7">
        <v>65.747992626336398</v>
      </c>
      <c r="AQ2082" s="7">
        <v>-0.34799262633639216</v>
      </c>
      <c r="AR2082" s="7">
        <v>5.059574021613973E-4</v>
      </c>
      <c r="AS2082" s="7">
        <v>-5.6771404993432806E-2</v>
      </c>
      <c r="AT2082" s="7">
        <v>3.2630447106301647E-7</v>
      </c>
      <c r="AU2082" s="7">
        <v>0.69447281986878662</v>
      </c>
      <c r="AV2082" s="7">
        <v>0.65796079106612315</v>
      </c>
      <c r="AW2082" s="7">
        <v>0.23826750721286527</v>
      </c>
      <c r="AX2082" s="7">
        <v>-0.34816878491031911</v>
      </c>
      <c r="AY2082" s="7" t="e">
        <v>#N/A</v>
      </c>
      <c r="AZ2082" s="7">
        <v>65.747992626336398</v>
      </c>
      <c r="BA2082" s="7">
        <v>-0.34799262633639216</v>
      </c>
      <c r="BU2082" t="b">
        <v>1</v>
      </c>
      <c r="BW2082">
        <v>1</v>
      </c>
      <c r="BX2082">
        <v>1</v>
      </c>
      <c r="BY2082">
        <v>83</v>
      </c>
      <c r="BZ2082">
        <v>1.24</v>
      </c>
      <c r="CA2082">
        <v>44.185062729999999</v>
      </c>
    </row>
    <row r="2083" spans="40:79" x14ac:dyDescent="0.25">
      <c r="AN2083" t="str">
        <v>Sao Tome and Principe</v>
      </c>
      <c r="AO2083" s="7">
        <v>65.099999999999994</v>
      </c>
      <c r="AP2083" s="7">
        <v>65.568300331361669</v>
      </c>
      <c r="AQ2083" s="7">
        <v>-0.46830033136167515</v>
      </c>
      <c r="AR2083" s="7">
        <v>4.9768114647349971E-4</v>
      </c>
      <c r="AS2083" s="7">
        <v>-7.6398048943247282E-2</v>
      </c>
      <c r="AT2083" s="7">
        <v>5.8124859190131581E-7</v>
      </c>
      <c r="AU2083" s="7">
        <v>0.70853899803624387</v>
      </c>
      <c r="AV2083" s="7">
        <v>0.65848185537763859</v>
      </c>
      <c r="AW2083" s="7">
        <v>0.27640196986137289</v>
      </c>
      <c r="AX2083" s="7">
        <v>-0.46853351165691781</v>
      </c>
      <c r="AY2083" s="7" t="e">
        <v>#N/A</v>
      </c>
      <c r="AZ2083" s="7">
        <v>65.568300331361669</v>
      </c>
      <c r="BA2083" s="7">
        <v>-0.46830033136167515</v>
      </c>
      <c r="BU2083" t="b">
        <v>1</v>
      </c>
      <c r="BW2083">
        <v>1</v>
      </c>
      <c r="BX2083">
        <v>1</v>
      </c>
      <c r="BY2083">
        <v>83</v>
      </c>
      <c r="BZ2083">
        <v>1.28</v>
      </c>
      <c r="CA2083">
        <v>448.59529889999999</v>
      </c>
    </row>
    <row r="2084" spans="40:79" x14ac:dyDescent="0.25">
      <c r="AN2084" t="str">
        <v>Sao Tome and Principe</v>
      </c>
      <c r="AO2084" s="7">
        <v>64.7</v>
      </c>
      <c r="AP2084" s="7">
        <v>74.711812028201024</v>
      </c>
      <c r="AQ2084" s="7">
        <v>-10.011812028201021</v>
      </c>
      <c r="AR2084" s="7">
        <v>1.2925556990912431E-3</v>
      </c>
      <c r="AS2084" s="7">
        <v>-1.6339668797365632</v>
      </c>
      <c r="AT2084" s="7">
        <v>6.9107864627526315E-4</v>
      </c>
      <c r="AU2084" s="7">
        <v>0.70853899803624387</v>
      </c>
      <c r="AV2084" s="7">
        <v>0.65901027868845941</v>
      </c>
      <c r="AW2084" s="7">
        <v>1.2782671394260916</v>
      </c>
      <c r="AX2084" s="7">
        <v>-10.024769601281234</v>
      </c>
      <c r="AY2084" s="7" t="e">
        <v>#N/A</v>
      </c>
      <c r="AZ2084" s="7">
        <v>74.711812028201024</v>
      </c>
      <c r="BA2084" s="7">
        <v>-10.011812028201021</v>
      </c>
      <c r="BU2084" t="b">
        <v>1</v>
      </c>
      <c r="BW2084">
        <v>1</v>
      </c>
      <c r="BX2084">
        <v>1</v>
      </c>
      <c r="BY2084">
        <v>84</v>
      </c>
      <c r="BZ2084">
        <v>1.18</v>
      </c>
      <c r="CA2084">
        <v>4582.4760809999998</v>
      </c>
    </row>
    <row r="2085" spans="40:79" x14ac:dyDescent="0.25">
      <c r="AN2085" t="str">
        <v>Sao Tome and Principe</v>
      </c>
      <c r="AO2085" s="7">
        <v>64.3</v>
      </c>
      <c r="AP2085" s="7">
        <v>65.749705745724185</v>
      </c>
      <c r="AQ2085" s="7">
        <v>-1.449705745724188</v>
      </c>
      <c r="AR2085" s="7">
        <v>6.0888516244814704E-4</v>
      </c>
      <c r="AS2085" s="7">
        <v>-0.23651670703879088</v>
      </c>
      <c r="AT2085" s="7">
        <v>6.8163761841747841E-6</v>
      </c>
      <c r="AU2085" s="7">
        <v>0.70853899803624387</v>
      </c>
      <c r="AV2085" s="7">
        <v>0.65906945043406306</v>
      </c>
      <c r="AW2085" s="7">
        <v>0.48632983358908888</v>
      </c>
      <c r="AX2085" s="7">
        <v>-1.4505889878356919</v>
      </c>
      <c r="AY2085" s="7" t="e">
        <v>#N/A</v>
      </c>
      <c r="AZ2085" s="7">
        <v>65.749705745724185</v>
      </c>
      <c r="BA2085" s="7">
        <v>-1.449705745724188</v>
      </c>
      <c r="BU2085" t="b">
        <v>1</v>
      </c>
      <c r="BW2085">
        <v>1</v>
      </c>
      <c r="BX2085">
        <v>1</v>
      </c>
      <c r="BY2085">
        <v>84</v>
      </c>
      <c r="BZ2085">
        <v>1.1100000000000001</v>
      </c>
      <c r="CA2085">
        <v>4064.7438689999999</v>
      </c>
    </row>
    <row r="2086" spans="40:79" x14ac:dyDescent="0.25">
      <c r="AN2086" t="str">
        <v>Sao Tome and Principe</v>
      </c>
      <c r="AO2086" s="7">
        <v>63.8</v>
      </c>
      <c r="AP2086" s="7">
        <v>65.852632471511157</v>
      </c>
      <c r="AQ2086" s="7">
        <v>-2.0526324715111599</v>
      </c>
      <c r="AR2086" s="7">
        <v>6.8717202348636628E-4</v>
      </c>
      <c r="AS2086" s="7">
        <v>-0.33489616115256771</v>
      </c>
      <c r="AT2086" s="7">
        <v>1.5424615322940302E-5</v>
      </c>
      <c r="AU2086" s="7">
        <v>0.70853899803624387</v>
      </c>
      <c r="AV2086" s="7">
        <v>0.65919542950262533</v>
      </c>
      <c r="AW2086" s="7">
        <v>0.57870213508554447</v>
      </c>
      <c r="AX2086" s="7">
        <v>-2.0540439530507077</v>
      </c>
      <c r="AY2086" s="7" t="e">
        <v>#N/A</v>
      </c>
      <c r="AZ2086" s="7">
        <v>65.852632471511157</v>
      </c>
      <c r="BA2086" s="7">
        <v>-2.0526324715111599</v>
      </c>
      <c r="BU2086" t="b">
        <v>1</v>
      </c>
      <c r="BW2086">
        <v>1</v>
      </c>
      <c r="BX2086">
        <v>1</v>
      </c>
      <c r="BY2086">
        <v>85</v>
      </c>
      <c r="BZ2086">
        <v>1</v>
      </c>
      <c r="CA2086">
        <v>4049.9723469999999</v>
      </c>
    </row>
    <row r="2087" spans="40:79" x14ac:dyDescent="0.25">
      <c r="AN2087" t="str">
        <v>Sao Tome and Principe</v>
      </c>
      <c r="AO2087" s="7">
        <v>63.4</v>
      </c>
      <c r="AP2087" s="7">
        <v>66.142691327878168</v>
      </c>
      <c r="AQ2087" s="7">
        <v>-2.7426913278781697</v>
      </c>
      <c r="AR2087" s="7">
        <v>8.2697155693651429E-4</v>
      </c>
      <c r="AS2087" s="7">
        <v>-0.44751365121776698</v>
      </c>
      <c r="AT2087" s="7">
        <v>3.3150680031271853E-5</v>
      </c>
      <c r="AU2087" s="7">
        <v>0.70853899803624387</v>
      </c>
      <c r="AV2087" s="7">
        <v>0.65981643059066852</v>
      </c>
      <c r="AW2087" s="7">
        <v>0.66896461133438667</v>
      </c>
      <c r="AX2087" s="7">
        <v>-2.7449613328253069</v>
      </c>
      <c r="AY2087" s="7" t="e">
        <v>#N/A</v>
      </c>
      <c r="AZ2087" s="7">
        <v>66.142691327878168</v>
      </c>
      <c r="BA2087" s="7">
        <v>-2.7426913278781697</v>
      </c>
      <c r="BU2087" t="b">
        <v>1</v>
      </c>
      <c r="BW2087">
        <v>1</v>
      </c>
      <c r="BX2087">
        <v>1</v>
      </c>
      <c r="BY2087">
        <v>85</v>
      </c>
      <c r="BZ2087">
        <v>0.87</v>
      </c>
      <c r="CA2087">
        <v>188.67829449999999</v>
      </c>
    </row>
    <row r="2088" spans="40:79" x14ac:dyDescent="0.25">
      <c r="AN2088" t="str">
        <v>Sao Tome and Principe</v>
      </c>
      <c r="AO2088" s="7">
        <v>63.1</v>
      </c>
      <c r="AP2088" s="7">
        <v>65.79700195970625</v>
      </c>
      <c r="AQ2088" s="7">
        <v>-2.6970019597062489</v>
      </c>
      <c r="AR2088" s="7">
        <v>6.9130361627856712E-4</v>
      </c>
      <c r="AS2088" s="7">
        <v>-0.44002883254107156</v>
      </c>
      <c r="AT2088" s="7">
        <v>2.6789303718806819E-5</v>
      </c>
      <c r="AU2088" s="7">
        <v>0.70853899803624387</v>
      </c>
      <c r="AV2088" s="7">
        <v>0.66010053869709773</v>
      </c>
      <c r="AW2088" s="7">
        <v>0.66334669106061839</v>
      </c>
      <c r="AX2088" s="7">
        <v>-2.6988676967048382</v>
      </c>
      <c r="AY2088" s="7" t="e">
        <v>#N/A</v>
      </c>
      <c r="AZ2088" s="7">
        <v>65.79700195970625</v>
      </c>
      <c r="BA2088" s="7">
        <v>-2.6970019597062489</v>
      </c>
      <c r="BU2088" t="b">
        <v>1</v>
      </c>
      <c r="BW2088">
        <v>1</v>
      </c>
      <c r="BX2088">
        <v>1</v>
      </c>
      <c r="BY2088">
        <v>87</v>
      </c>
      <c r="BZ2088">
        <v>0.76</v>
      </c>
      <c r="CA2088">
        <v>170.04945369999999</v>
      </c>
    </row>
    <row r="2089" spans="40:79" x14ac:dyDescent="0.25">
      <c r="AN2089" t="str">
        <v>Sao Tome and Principe</v>
      </c>
      <c r="AO2089" s="7">
        <v>62.8</v>
      </c>
      <c r="AP2089" s="7">
        <v>65.517964925807874</v>
      </c>
      <c r="AQ2089" s="7">
        <v>-2.7179649258078769</v>
      </c>
      <c r="AR2089" s="7">
        <v>5.8569687287677392E-4</v>
      </c>
      <c r="AS2089" s="7">
        <v>-0.44342561127051688</v>
      </c>
      <c r="AT2089" s="7">
        <v>2.3046176686366288E-5</v>
      </c>
      <c r="AU2089" s="7">
        <v>0.70853899803624387</v>
      </c>
      <c r="AV2089" s="7">
        <v>0.66090225935125935</v>
      </c>
      <c r="AW2089" s="7">
        <v>0.66590210336844324</v>
      </c>
      <c r="AX2089" s="7">
        <v>-2.7195577622848548</v>
      </c>
      <c r="AY2089" s="7" t="e">
        <v>#N/A</v>
      </c>
      <c r="AZ2089" s="7">
        <v>65.517964925807874</v>
      </c>
      <c r="BA2089" s="7">
        <v>-2.7179649258078769</v>
      </c>
      <c r="BU2089" t="b">
        <v>1</v>
      </c>
      <c r="BW2089">
        <v>1</v>
      </c>
      <c r="BX2089">
        <v>1</v>
      </c>
      <c r="BY2089">
        <v>88</v>
      </c>
      <c r="BZ2089">
        <v>0.5</v>
      </c>
      <c r="CA2089">
        <v>1559.2871580000001</v>
      </c>
    </row>
    <row r="2090" spans="40:79" x14ac:dyDescent="0.25">
      <c r="AN2090" t="str">
        <v>Sao Tome and Principe</v>
      </c>
      <c r="AO2090" s="7">
        <v>62.6</v>
      </c>
      <c r="AP2090" s="7">
        <v>65.578855224147688</v>
      </c>
      <c r="AQ2090" s="7">
        <v>-2.9788552241476864</v>
      </c>
      <c r="AR2090" s="7">
        <v>5.8954688441605909E-4</v>
      </c>
      <c r="AS2090" s="7">
        <v>-0.48598980448594498</v>
      </c>
      <c r="AT2090" s="7">
        <v>2.7864982421533152E-5</v>
      </c>
      <c r="AU2090" s="7">
        <v>0.70853899803624387</v>
      </c>
      <c r="AV2090" s="7">
        <v>0.66097847236187646</v>
      </c>
      <c r="AW2090" s="7">
        <v>0.69712968986117996</v>
      </c>
      <c r="AX2090" s="7">
        <v>-2.9806124349223464</v>
      </c>
      <c r="AY2090" s="7" t="e">
        <v>#N/A</v>
      </c>
      <c r="AZ2090" s="7">
        <v>65.578855224147688</v>
      </c>
      <c r="BA2090" s="7">
        <v>-2.9788552241476864</v>
      </c>
      <c r="BU2090" t="b">
        <v>0</v>
      </c>
      <c r="BW2090">
        <v>1</v>
      </c>
      <c r="BX2090">
        <v>1</v>
      </c>
      <c r="BY2090">
        <v>64</v>
      </c>
      <c r="BZ2090">
        <v>0</v>
      </c>
      <c r="CA2090">
        <v>0</v>
      </c>
    </row>
    <row r="2091" spans="40:79" x14ac:dyDescent="0.25">
      <c r="AN2091" t="str">
        <v>Saudi Arabia</v>
      </c>
      <c r="AO2091" s="7">
        <v>74.400000000000006</v>
      </c>
      <c r="AP2091" s="7">
        <v>70.958414548374222</v>
      </c>
      <c r="AQ2091" s="7">
        <v>3.4415854516257838</v>
      </c>
      <c r="AR2091" s="7">
        <v>1.397305946114234E-3</v>
      </c>
      <c r="AS2091" s="7">
        <v>0.56170966439194991</v>
      </c>
      <c r="AT2091" s="7">
        <v>8.8298344619432411E-5</v>
      </c>
      <c r="AU2091" s="7">
        <v>0.71799476950863017</v>
      </c>
      <c r="AV2091" s="7">
        <v>0.66114582727459337</v>
      </c>
      <c r="AW2091" s="7">
        <v>0.74947292438883339</v>
      </c>
      <c r="AX2091" s="7">
        <v>3.446401128415213</v>
      </c>
      <c r="AY2091" s="7" t="e">
        <v>#N/A</v>
      </c>
      <c r="AZ2091" s="7">
        <v>70.958414548374222</v>
      </c>
      <c r="BA2091" s="7">
        <v>3.4415854516257838</v>
      </c>
      <c r="BU2091" t="b">
        <v>1</v>
      </c>
      <c r="BW2091">
        <v>1</v>
      </c>
      <c r="BX2091">
        <v>1</v>
      </c>
      <c r="BY2091">
        <v>66</v>
      </c>
      <c r="BZ2091">
        <v>0.01</v>
      </c>
      <c r="CA2091">
        <v>0</v>
      </c>
    </row>
    <row r="2092" spans="40:79" x14ac:dyDescent="0.25">
      <c r="AN2092" t="str">
        <v>Saudi Arabia</v>
      </c>
      <c r="AO2092" s="7">
        <v>74.3</v>
      </c>
      <c r="AP2092" s="7">
        <v>70.932052647382051</v>
      </c>
      <c r="AQ2092" s="7">
        <v>3.3679473526179464</v>
      </c>
      <c r="AR2092" s="7">
        <v>1.4043115579214446E-3</v>
      </c>
      <c r="AS2092" s="7">
        <v>0.54969293648677708</v>
      </c>
      <c r="AT2092" s="7">
        <v>8.4985354827291694E-5</v>
      </c>
      <c r="AU2092" s="7">
        <v>0.71799476950863017</v>
      </c>
      <c r="AV2092" s="7">
        <v>0.66153128393691718</v>
      </c>
      <c r="AW2092" s="7">
        <v>0.7414127976281345</v>
      </c>
      <c r="AX2092" s="7">
        <v>3.3726836512506102</v>
      </c>
      <c r="AY2092" s="7" t="e">
        <v>#N/A</v>
      </c>
      <c r="AZ2092" s="7">
        <v>70.932052647382051</v>
      </c>
      <c r="BA2092" s="7">
        <v>3.3679473526179464</v>
      </c>
      <c r="BU2092" t="b">
        <v>1</v>
      </c>
      <c r="BW2092">
        <v>1</v>
      </c>
      <c r="BX2092">
        <v>1</v>
      </c>
      <c r="BY2092">
        <v>68</v>
      </c>
      <c r="BZ2092">
        <v>9.33</v>
      </c>
      <c r="CA2092">
        <v>0</v>
      </c>
    </row>
    <row r="2093" spans="40:79" x14ac:dyDescent="0.25">
      <c r="AN2093" t="str">
        <v>Saudi Arabia</v>
      </c>
      <c r="AO2093" s="7">
        <v>74.099999999999994</v>
      </c>
      <c r="AP2093" s="7">
        <v>73.350232698435903</v>
      </c>
      <c r="AQ2093" s="7">
        <v>0.74976730156409133</v>
      </c>
      <c r="AR2093" s="7">
        <v>1.6487878990498717E-3</v>
      </c>
      <c r="AS2093" s="7">
        <v>0.12238678521200479</v>
      </c>
      <c r="AT2093" s="7">
        <v>4.9474394956424356E-6</v>
      </c>
      <c r="AU2093" s="7">
        <v>0.71799476950863017</v>
      </c>
      <c r="AV2093" s="7">
        <v>0.6619331471881017</v>
      </c>
      <c r="AW2093" s="7">
        <v>0.34983822720223812</v>
      </c>
      <c r="AX2093" s="7">
        <v>0.75100555042775585</v>
      </c>
      <c r="AY2093" s="7" t="e">
        <v>#N/A</v>
      </c>
      <c r="AZ2093" s="7">
        <v>73.350232698435903</v>
      </c>
      <c r="BA2093" s="7">
        <v>0.74976730156409133</v>
      </c>
      <c r="BU2093" t="b">
        <v>1</v>
      </c>
      <c r="BW2093">
        <v>1</v>
      </c>
      <c r="BX2093">
        <v>1</v>
      </c>
      <c r="BY2093">
        <v>69</v>
      </c>
      <c r="BZ2093">
        <v>9.56</v>
      </c>
      <c r="CA2093">
        <v>0</v>
      </c>
    </row>
    <row r="2094" spans="40:79" x14ac:dyDescent="0.25">
      <c r="AN2094" t="str">
        <v>Saudi Arabia</v>
      </c>
      <c r="AO2094" s="7">
        <v>73.900000000000006</v>
      </c>
      <c r="AP2094" s="7">
        <v>69.656023886079723</v>
      </c>
      <c r="AQ2094" s="7">
        <v>4.243976113920283</v>
      </c>
      <c r="AR2094" s="7">
        <v>1.0683386270631933E-3</v>
      </c>
      <c r="AS2094" s="7">
        <v>0.69255576267465768</v>
      </c>
      <c r="AT2094" s="7">
        <v>1.0259179842753133E-4</v>
      </c>
      <c r="AU2094" s="7">
        <v>0.71799476950863017</v>
      </c>
      <c r="AV2094" s="7">
        <v>0.66247036167127127</v>
      </c>
      <c r="AW2094" s="7">
        <v>0.83219935272424816</v>
      </c>
      <c r="AX2094" s="7">
        <v>4.2485149665667228</v>
      </c>
      <c r="AY2094" s="7" t="e">
        <v>#N/A</v>
      </c>
      <c r="AZ2094" s="7">
        <v>69.656023886079723</v>
      </c>
      <c r="BA2094" s="7">
        <v>4.243976113920283</v>
      </c>
      <c r="BU2094" t="b">
        <v>1</v>
      </c>
      <c r="BW2094">
        <v>1</v>
      </c>
      <c r="BX2094">
        <v>1</v>
      </c>
      <c r="BY2094">
        <v>72</v>
      </c>
      <c r="BZ2094">
        <v>9.34</v>
      </c>
      <c r="CA2094">
        <v>0</v>
      </c>
    </row>
    <row r="2095" spans="40:79" x14ac:dyDescent="0.25">
      <c r="AN2095" t="str">
        <v>Saudi Arabia</v>
      </c>
      <c r="AO2095" s="7">
        <v>73.7</v>
      </c>
      <c r="AP2095" s="7">
        <v>70.192289214682731</v>
      </c>
      <c r="AQ2095" s="7">
        <v>3.507710785317272</v>
      </c>
      <c r="AR2095" s="7">
        <v>1.1374274196178211E-3</v>
      </c>
      <c r="AS2095" s="7">
        <v>0.57242766341231643</v>
      </c>
      <c r="AT2095" s="7">
        <v>7.4625830221480293E-5</v>
      </c>
      <c r="AU2095" s="7">
        <v>0.71799476950863017</v>
      </c>
      <c r="AV2095" s="7">
        <v>0.66267836878438424</v>
      </c>
      <c r="AW2095" s="7">
        <v>0.75658949464839675</v>
      </c>
      <c r="AX2095" s="7">
        <v>3.5117050949819162</v>
      </c>
      <c r="AY2095" s="7" t="e">
        <v>#N/A</v>
      </c>
      <c r="AZ2095" s="7">
        <v>70.192289214682731</v>
      </c>
      <c r="BA2095" s="7">
        <v>3.507710785317272</v>
      </c>
      <c r="BU2095" t="b">
        <v>1</v>
      </c>
      <c r="BW2095">
        <v>1</v>
      </c>
      <c r="BX2095">
        <v>1</v>
      </c>
      <c r="BY2095">
        <v>74</v>
      </c>
      <c r="BZ2095">
        <v>9.23</v>
      </c>
      <c r="CA2095">
        <v>0</v>
      </c>
    </row>
    <row r="2096" spans="40:79" x14ac:dyDescent="0.25">
      <c r="AN2096" t="str">
        <v>Saudi Arabia</v>
      </c>
      <c r="AO2096" s="7">
        <v>73.400000000000006</v>
      </c>
      <c r="AP2096" s="7">
        <v>69.40036673687851</v>
      </c>
      <c r="AQ2096" s="7">
        <v>3.9996332631214955</v>
      </c>
      <c r="AR2096" s="7">
        <v>1.0473198658906672E-3</v>
      </c>
      <c r="AS2096" s="7">
        <v>0.65267566293364965</v>
      </c>
      <c r="AT2096" s="7">
        <v>8.9322168623723433E-5</v>
      </c>
      <c r="AU2096" s="7">
        <v>0.71799476950863017</v>
      </c>
      <c r="AV2096" s="7">
        <v>0.66280623594897659</v>
      </c>
      <c r="AW2096" s="7">
        <v>0.80788344637927179</v>
      </c>
      <c r="AX2096" s="7">
        <v>4.0038265502071075</v>
      </c>
      <c r="AY2096" s="7" t="e">
        <v>#N/A</v>
      </c>
      <c r="AZ2096" s="7">
        <v>69.40036673687851</v>
      </c>
      <c r="BA2096" s="7">
        <v>3.9996332631214955</v>
      </c>
      <c r="BU2096" t="b">
        <v>1</v>
      </c>
      <c r="BW2096">
        <v>1</v>
      </c>
      <c r="BX2096">
        <v>1</v>
      </c>
      <c r="BY2096">
        <v>75</v>
      </c>
      <c r="BZ2096">
        <v>8.9700000000000006</v>
      </c>
      <c r="CA2096">
        <v>0</v>
      </c>
    </row>
    <row r="2097" spans="40:79" x14ac:dyDescent="0.25">
      <c r="AN2097" t="str">
        <v>Saudi Arabia</v>
      </c>
      <c r="AO2097" s="7">
        <v>73.3</v>
      </c>
      <c r="AP2097" s="7">
        <v>69.293543886684418</v>
      </c>
      <c r="AQ2097" s="7">
        <v>4.0064561133155792</v>
      </c>
      <c r="AR2097" s="7">
        <v>1.0491634674547692E-3</v>
      </c>
      <c r="AS2097" s="7">
        <v>0.65378964537725637</v>
      </c>
      <c r="AT2097" s="7">
        <v>8.9785274869967982E-5</v>
      </c>
      <c r="AU2097" s="7">
        <v>0.71799476950863017</v>
      </c>
      <c r="AV2097" s="7">
        <v>0.66386950027113978</v>
      </c>
      <c r="AW2097" s="7">
        <v>0.80857259746868515</v>
      </c>
      <c r="AX2097" s="7">
        <v>4.0106639554178409</v>
      </c>
      <c r="AY2097" s="7" t="e">
        <v>#N/A</v>
      </c>
      <c r="AZ2097" s="7">
        <v>69.293543886684418</v>
      </c>
      <c r="BA2097" s="7">
        <v>4.0064561133155792</v>
      </c>
      <c r="BU2097" t="b">
        <v>1</v>
      </c>
      <c r="BW2097">
        <v>1</v>
      </c>
      <c r="BX2097">
        <v>1</v>
      </c>
      <c r="BY2097">
        <v>75</v>
      </c>
      <c r="BZ2097">
        <v>9.31</v>
      </c>
      <c r="CA2097">
        <v>0</v>
      </c>
    </row>
    <row r="2098" spans="40:79" x14ac:dyDescent="0.25">
      <c r="AN2098" t="str">
        <v>Saudi Arabia</v>
      </c>
      <c r="AO2098" s="7">
        <v>73.2</v>
      </c>
      <c r="AP2098" s="7">
        <v>70.041437560636481</v>
      </c>
      <c r="AQ2098" s="7">
        <v>3.1585624393635214</v>
      </c>
      <c r="AR2098" s="7">
        <v>1.1369996691109839E-3</v>
      </c>
      <c r="AS2098" s="7">
        <v>0.51544960244097726</v>
      </c>
      <c r="AT2098" s="7">
        <v>6.0486273039866632E-5</v>
      </c>
      <c r="AU2098" s="7">
        <v>0.71799476950863017</v>
      </c>
      <c r="AV2098" s="7">
        <v>0.66391607913319217</v>
      </c>
      <c r="AW2098" s="7">
        <v>0.71794818924555914</v>
      </c>
      <c r="AX2098" s="7">
        <v>3.1621578117491569</v>
      </c>
      <c r="AY2098" s="7" t="e">
        <v>#N/A</v>
      </c>
      <c r="AZ2098" s="7">
        <v>70.041437560636481</v>
      </c>
      <c r="BA2098" s="7">
        <v>3.1585624393635214</v>
      </c>
      <c r="BU2098" t="b">
        <v>1</v>
      </c>
      <c r="BW2098">
        <v>1</v>
      </c>
      <c r="BX2098">
        <v>1</v>
      </c>
      <c r="BY2098">
        <v>77</v>
      </c>
      <c r="BZ2098">
        <v>9.0500000000000007</v>
      </c>
      <c r="CA2098">
        <v>0</v>
      </c>
    </row>
    <row r="2099" spans="40:79" x14ac:dyDescent="0.25">
      <c r="AN2099" t="str">
        <v>Saudi Arabia</v>
      </c>
      <c r="AO2099" s="7">
        <v>73.2</v>
      </c>
      <c r="AP2099" s="7">
        <v>74.432711456410857</v>
      </c>
      <c r="AQ2099" s="7">
        <v>-1.2327114564108541</v>
      </c>
      <c r="AR2099" s="7">
        <v>1.8014920356663512E-3</v>
      </c>
      <c r="AS2099" s="7">
        <v>-0.2012346114984184</v>
      </c>
      <c r="AT2099" s="7">
        <v>1.4616748854954215E-5</v>
      </c>
      <c r="AU2099" s="7">
        <v>0.71799476950863017</v>
      </c>
      <c r="AV2099" s="7">
        <v>0.66518970850332804</v>
      </c>
      <c r="AW2099" s="7">
        <v>0.44859180944196742</v>
      </c>
      <c r="AX2099" s="7">
        <v>-1.2349361841110864</v>
      </c>
      <c r="AY2099" s="7" t="e">
        <v>#N/A</v>
      </c>
      <c r="AZ2099" s="7">
        <v>74.432711456410857</v>
      </c>
      <c r="BA2099" s="7">
        <v>-1.2327114564108541</v>
      </c>
      <c r="BU2099" t="b">
        <v>1</v>
      </c>
      <c r="BW2099">
        <v>1</v>
      </c>
      <c r="BX2099">
        <v>1</v>
      </c>
      <c r="BY2099">
        <v>79</v>
      </c>
      <c r="BZ2099">
        <v>8.83</v>
      </c>
      <c r="CA2099">
        <v>0</v>
      </c>
    </row>
    <row r="2100" spans="40:79" x14ac:dyDescent="0.25">
      <c r="AN2100" t="str">
        <v>Saudi Arabia</v>
      </c>
      <c r="AO2100" s="7">
        <v>73.099999999999994</v>
      </c>
      <c r="AP2100" s="7">
        <v>73.808116444031398</v>
      </c>
      <c r="AQ2100" s="7">
        <v>-0.70811644403140406</v>
      </c>
      <c r="AR2100" s="7">
        <v>1.6727590496331624E-3</v>
      </c>
      <c r="AS2100" s="7">
        <v>-0.11558937741509596</v>
      </c>
      <c r="AT2100" s="7">
        <v>4.4774042912815386E-6</v>
      </c>
      <c r="AU2100" s="7">
        <v>0.71799476950863017</v>
      </c>
      <c r="AV2100" s="7">
        <v>0.66672659239640519</v>
      </c>
      <c r="AW2100" s="7">
        <v>0.33998437819272809</v>
      </c>
      <c r="AX2100" s="7">
        <v>-0.70930293693809865</v>
      </c>
      <c r="AY2100" s="7" t="e">
        <v>#N/A</v>
      </c>
      <c r="AZ2100" s="7">
        <v>73.808116444031398</v>
      </c>
      <c r="BA2100" s="7">
        <v>-0.70811644403140406</v>
      </c>
      <c r="BU2100" t="b">
        <v>1</v>
      </c>
      <c r="BW2100">
        <v>1</v>
      </c>
      <c r="BX2100">
        <v>1</v>
      </c>
      <c r="BY2100">
        <v>84</v>
      </c>
      <c r="BZ2100">
        <v>9.0299999999999994</v>
      </c>
      <c r="CA2100">
        <v>0</v>
      </c>
    </row>
    <row r="2101" spans="40:79" x14ac:dyDescent="0.25">
      <c r="AN2101" t="str">
        <v>Saudi Arabia</v>
      </c>
      <c r="AO2101" s="7">
        <v>73.099999999999994</v>
      </c>
      <c r="AP2101" s="7">
        <v>73.584183473978854</v>
      </c>
      <c r="AQ2101" s="7">
        <v>-0.48418347397885952</v>
      </c>
      <c r="AR2101" s="7">
        <v>1.6295907051886395E-3</v>
      </c>
      <c r="AS2101" s="7">
        <v>-7.9033973591415979E-2</v>
      </c>
      <c r="AT2101" s="7">
        <v>2.0391279106244944E-6</v>
      </c>
      <c r="AU2101" s="7">
        <v>0.71799476950863017</v>
      </c>
      <c r="AV2101" s="7">
        <v>0.66678407399255968</v>
      </c>
      <c r="AW2101" s="7">
        <v>0.28112981626184008</v>
      </c>
      <c r="AX2101" s="7">
        <v>-0.48497378274748498</v>
      </c>
      <c r="AY2101" s="7" t="e">
        <v>#N/A</v>
      </c>
      <c r="AZ2101" s="7">
        <v>73.584183473978854</v>
      </c>
      <c r="BA2101" s="7">
        <v>-0.48418347397885952</v>
      </c>
      <c r="BU2101" t="b">
        <v>1</v>
      </c>
      <c r="BW2101">
        <v>1</v>
      </c>
      <c r="BX2101">
        <v>1</v>
      </c>
      <c r="BY2101">
        <v>89</v>
      </c>
      <c r="BZ2101">
        <v>9.18</v>
      </c>
      <c r="CA2101">
        <v>0</v>
      </c>
    </row>
    <row r="2102" spans="40:79" x14ac:dyDescent="0.25">
      <c r="AN2102" t="str">
        <v>Saudi Arabia</v>
      </c>
      <c r="AO2102" s="7">
        <v>73</v>
      </c>
      <c r="AP2102" s="7">
        <v>73.545757760532496</v>
      </c>
      <c r="AQ2102" s="7">
        <v>-0.54575776053249569</v>
      </c>
      <c r="AR2102" s="7">
        <v>1.624494816030424E-3</v>
      </c>
      <c r="AS2102" s="7">
        <v>-8.9084606705575928E-2</v>
      </c>
      <c r="AT2102" s="7">
        <v>2.5826154349679049E-6</v>
      </c>
      <c r="AU2102" s="7">
        <v>0.71799476950863017</v>
      </c>
      <c r="AV2102" s="7">
        <v>0.66749035770072596</v>
      </c>
      <c r="AW2102" s="7">
        <v>0.2984704452798902</v>
      </c>
      <c r="AX2102" s="7">
        <v>-0.54664578377444217</v>
      </c>
      <c r="AY2102" s="7" t="e">
        <v>#N/A</v>
      </c>
      <c r="AZ2102" s="7">
        <v>73.545757760532496</v>
      </c>
      <c r="BA2102" s="7">
        <v>-0.54575776053249569</v>
      </c>
      <c r="BU2102" t="b">
        <v>1</v>
      </c>
      <c r="BW2102">
        <v>1</v>
      </c>
      <c r="BX2102">
        <v>1</v>
      </c>
      <c r="BY2102">
        <v>95</v>
      </c>
      <c r="BZ2102">
        <v>9.66</v>
      </c>
      <c r="CA2102">
        <v>0</v>
      </c>
    </row>
    <row r="2103" spans="40:79" x14ac:dyDescent="0.25">
      <c r="AN2103" t="str">
        <v>Saudi Arabia</v>
      </c>
      <c r="AO2103" s="7">
        <v>72.900000000000006</v>
      </c>
      <c r="AP2103" s="7">
        <v>73.369058849635763</v>
      </c>
      <c r="AQ2103" s="7">
        <v>-0.46905884963575772</v>
      </c>
      <c r="AR2103" s="7">
        <v>1.5984181946911858E-3</v>
      </c>
      <c r="AS2103" s="7">
        <v>-7.6563963849363675E-2</v>
      </c>
      <c r="AT2103" s="7">
        <v>1.8769986867811345E-6</v>
      </c>
      <c r="AU2103" s="7">
        <v>0.71799476950863017</v>
      </c>
      <c r="AV2103" s="7">
        <v>0.66830140881212396</v>
      </c>
      <c r="AW2103" s="7">
        <v>0.27670194045102697</v>
      </c>
      <c r="AX2103" s="7">
        <v>-0.46980980217159307</v>
      </c>
      <c r="AY2103" s="7" t="e">
        <v>#N/A</v>
      </c>
      <c r="AZ2103" s="7">
        <v>73.369058849635763</v>
      </c>
      <c r="BA2103" s="7">
        <v>-0.46905884963575772</v>
      </c>
      <c r="BU2103" t="b">
        <v>1</v>
      </c>
      <c r="BW2103">
        <v>1</v>
      </c>
      <c r="BX2103">
        <v>1</v>
      </c>
      <c r="BY2103">
        <v>99</v>
      </c>
      <c r="BZ2103">
        <v>9.5500000000000007</v>
      </c>
      <c r="CA2103">
        <v>0</v>
      </c>
    </row>
    <row r="2104" spans="40:79" x14ac:dyDescent="0.25">
      <c r="AN2104" t="str">
        <v>Saudi Arabia</v>
      </c>
      <c r="AO2104" s="7">
        <v>72.8</v>
      </c>
      <c r="AP2104" s="7">
        <v>73.294041557573777</v>
      </c>
      <c r="AQ2104" s="7">
        <v>-0.49404155757378021</v>
      </c>
      <c r="AR2104" s="7">
        <v>1.5822759577425888E-3</v>
      </c>
      <c r="AS2104" s="7">
        <v>-8.0641212082703889E-2</v>
      </c>
      <c r="AT2104" s="7">
        <v>2.0611710615997258E-6</v>
      </c>
      <c r="AU2104" s="7">
        <v>0.71799476950863017</v>
      </c>
      <c r="AV2104" s="7">
        <v>0.66890445116839203</v>
      </c>
      <c r="AW2104" s="7">
        <v>0.28397396374087519</v>
      </c>
      <c r="AX2104" s="7">
        <v>-0.49482450649370707</v>
      </c>
      <c r="AY2104" s="7" t="e">
        <v>#N/A</v>
      </c>
      <c r="AZ2104" s="7">
        <v>73.294041557573777</v>
      </c>
      <c r="BA2104" s="7">
        <v>-0.49404155757378021</v>
      </c>
      <c r="BU2104" t="b">
        <v>1</v>
      </c>
      <c r="BW2104">
        <v>1</v>
      </c>
      <c r="BX2104">
        <v>1</v>
      </c>
      <c r="BY2104">
        <v>17</v>
      </c>
      <c r="BZ2104">
        <v>11.45</v>
      </c>
      <c r="CA2104">
        <v>0</v>
      </c>
    </row>
    <row r="2105" spans="40:79" x14ac:dyDescent="0.25">
      <c r="AN2105" t="str">
        <v>Saudi Arabia</v>
      </c>
      <c r="AO2105" s="7">
        <v>72.599999999999994</v>
      </c>
      <c r="AP2105" s="7">
        <v>73.60382039651715</v>
      </c>
      <c r="AQ2105" s="7">
        <v>-1.0038203965171562</v>
      </c>
      <c r="AR2105" s="7">
        <v>1.638498784269176E-3</v>
      </c>
      <c r="AS2105" s="7">
        <v>-0.16385579623639945</v>
      </c>
      <c r="AT2105" s="7">
        <v>8.8127593537019861E-6</v>
      </c>
      <c r="AU2105" s="7">
        <v>0.71799476950863017</v>
      </c>
      <c r="AV2105" s="7">
        <v>0.6690109337433997</v>
      </c>
      <c r="AW2105" s="7">
        <v>0.40479105256465275</v>
      </c>
      <c r="AX2105" s="7">
        <v>-1.00546785437417</v>
      </c>
      <c r="AY2105" s="7" t="e">
        <v>#N/A</v>
      </c>
      <c r="AZ2105" s="7">
        <v>73.60382039651715</v>
      </c>
      <c r="BA2105" s="7">
        <v>-1.0038203965171562</v>
      </c>
      <c r="BU2105" t="b">
        <v>1</v>
      </c>
      <c r="BW2105">
        <v>1</v>
      </c>
      <c r="BX2105">
        <v>1</v>
      </c>
      <c r="BY2105">
        <v>116</v>
      </c>
      <c r="BZ2105">
        <v>10.33</v>
      </c>
      <c r="CA2105">
        <v>0</v>
      </c>
    </row>
    <row r="2106" spans="40:79" x14ac:dyDescent="0.25">
      <c r="AN2106" t="str">
        <v>Senegal</v>
      </c>
      <c r="AO2106" s="7">
        <v>66.400000000000006</v>
      </c>
      <c r="AP2106" s="7">
        <v>65.188085640398924</v>
      </c>
      <c r="AQ2106" s="7">
        <v>1.2119143596010815</v>
      </c>
      <c r="AR2106" s="7">
        <v>8.110064634230963E-4</v>
      </c>
      <c r="AS2106" s="7">
        <v>0.19774149634133523</v>
      </c>
      <c r="AT2106" s="7">
        <v>6.3474940435365466E-6</v>
      </c>
      <c r="AU2106" s="7">
        <v>0.71799476950863017</v>
      </c>
      <c r="AV2106" s="7">
        <v>0.66966811101587886</v>
      </c>
      <c r="AW2106" s="7">
        <v>0.44468134247046526</v>
      </c>
      <c r="AX2106" s="7">
        <v>1.2128980277410526</v>
      </c>
      <c r="AY2106" s="7" t="e">
        <v>#N/A</v>
      </c>
      <c r="AZ2106" s="7">
        <v>65.188085640398924</v>
      </c>
      <c r="BA2106" s="7">
        <v>1.2119143596010815</v>
      </c>
      <c r="BU2106" t="b">
        <v>0</v>
      </c>
      <c r="BW2106">
        <v>1</v>
      </c>
      <c r="BX2106">
        <v>1</v>
      </c>
      <c r="BY2106">
        <v>157</v>
      </c>
      <c r="BZ2106">
        <v>0</v>
      </c>
      <c r="CA2106">
        <v>0</v>
      </c>
    </row>
    <row r="2107" spans="40:79" x14ac:dyDescent="0.25">
      <c r="AN2107" t="str">
        <v>Senegal</v>
      </c>
      <c r="AO2107" s="7">
        <v>66</v>
      </c>
      <c r="AP2107" s="7">
        <v>65.010132191649163</v>
      </c>
      <c r="AQ2107" s="7">
        <v>0.98986780835083721</v>
      </c>
      <c r="AR2107" s="7">
        <v>8.1283078397109308E-4</v>
      </c>
      <c r="AS2107" s="7">
        <v>0.1615115117188477</v>
      </c>
      <c r="AT2107" s="7">
        <v>4.2441454039580546E-6</v>
      </c>
      <c r="AU2107" s="7">
        <v>0.71799476950863017</v>
      </c>
      <c r="AV2107" s="7">
        <v>0.66994407371455433</v>
      </c>
      <c r="AW2107" s="7">
        <v>0.40188494836065669</v>
      </c>
      <c r="AX2107" s="7">
        <v>0.99067305790915661</v>
      </c>
      <c r="AY2107" s="7" t="e">
        <v>#N/A</v>
      </c>
      <c r="AZ2107" s="7">
        <v>65.010132191649163</v>
      </c>
      <c r="BA2107" s="7">
        <v>0.98986780835083721</v>
      </c>
      <c r="BU2107" t="b">
        <v>1</v>
      </c>
      <c r="BW2107">
        <v>1</v>
      </c>
      <c r="BX2107">
        <v>1</v>
      </c>
      <c r="BY2107">
        <v>162</v>
      </c>
      <c r="BZ2107">
        <v>9.99</v>
      </c>
      <c r="CA2107">
        <v>0</v>
      </c>
    </row>
    <row r="2108" spans="40:79" x14ac:dyDescent="0.25">
      <c r="AN2108" t="str">
        <v>Senegal</v>
      </c>
      <c r="AO2108" s="7">
        <v>65.599999999999994</v>
      </c>
      <c r="AP2108" s="7">
        <v>73.618830873443898</v>
      </c>
      <c r="AQ2108" s="7">
        <v>-8.0188308734439033</v>
      </c>
      <c r="AR2108" s="7">
        <v>1.6887622393950115E-3</v>
      </c>
      <c r="AS2108" s="7">
        <v>-1.3089642320820902</v>
      </c>
      <c r="AT2108" s="7">
        <v>5.7967971651506629E-4</v>
      </c>
      <c r="AU2108" s="7">
        <v>0.71799476950863017</v>
      </c>
      <c r="AV2108" s="7">
        <v>0.67030965391108865</v>
      </c>
      <c r="AW2108" s="7">
        <v>1.1440997474355503</v>
      </c>
      <c r="AX2108" s="7">
        <v>-8.0323956799601</v>
      </c>
      <c r="AY2108" s="7" t="e">
        <v>#N/A</v>
      </c>
      <c r="AZ2108" s="7">
        <v>73.618830873443898</v>
      </c>
      <c r="BA2108" s="7">
        <v>-8.0188308734439033</v>
      </c>
      <c r="BU2108" t="b">
        <v>1</v>
      </c>
      <c r="BW2108">
        <v>1</v>
      </c>
      <c r="BX2108">
        <v>1</v>
      </c>
      <c r="BY2108">
        <v>163</v>
      </c>
      <c r="BZ2108">
        <v>10.49</v>
      </c>
      <c r="CA2108">
        <v>0</v>
      </c>
    </row>
    <row r="2109" spans="40:79" x14ac:dyDescent="0.25">
      <c r="AN2109" t="str">
        <v>Senegal</v>
      </c>
      <c r="AO2109" s="7">
        <v>64.900000000000006</v>
      </c>
      <c r="AP2109" s="7">
        <v>72.564409452699664</v>
      </c>
      <c r="AQ2109" s="7">
        <v>-7.6644094526996582</v>
      </c>
      <c r="AR2109" s="7">
        <v>1.4650141579086531E-3</v>
      </c>
      <c r="AS2109" s="7">
        <v>-1.2509696130148835</v>
      </c>
      <c r="AT2109" s="7">
        <v>4.5920018297951765E-4</v>
      </c>
      <c r="AU2109" s="7">
        <v>0.71799476950863017</v>
      </c>
      <c r="AV2109" s="7">
        <v>0.67148364972057173</v>
      </c>
      <c r="AW2109" s="7">
        <v>1.1184675288156039</v>
      </c>
      <c r="AX2109" s="7">
        <v>-7.6756543950596345</v>
      </c>
      <c r="AY2109" s="7" t="e">
        <v>#N/A</v>
      </c>
      <c r="AZ2109" s="7">
        <v>72.564409452699664</v>
      </c>
      <c r="BA2109" s="7">
        <v>-7.6644094526996582</v>
      </c>
      <c r="BU2109" t="b">
        <v>1</v>
      </c>
      <c r="BW2109">
        <v>1</v>
      </c>
      <c r="BX2109">
        <v>1</v>
      </c>
      <c r="BY2109">
        <v>175</v>
      </c>
      <c r="BZ2109">
        <v>10.68</v>
      </c>
      <c r="CA2109">
        <v>0</v>
      </c>
    </row>
    <row r="2110" spans="40:79" x14ac:dyDescent="0.25">
      <c r="AN2110" t="str">
        <v>Senegal</v>
      </c>
      <c r="AO2110" s="7">
        <v>64.3</v>
      </c>
      <c r="AP2110" s="7">
        <v>64.301634600068041</v>
      </c>
      <c r="AQ2110" s="7">
        <v>-1.6346000680442785E-3</v>
      </c>
      <c r="AR2110" s="7">
        <v>8.2428188217495261E-4</v>
      </c>
      <c r="AS2110" s="7">
        <v>-2.6671060382452578E-4</v>
      </c>
      <c r="AT2110" s="7">
        <v>1.1736657839047642E-11</v>
      </c>
      <c r="AU2110" s="7">
        <v>0.71799476950863017</v>
      </c>
      <c r="AV2110" s="7">
        <v>0.67298389162028593</v>
      </c>
      <c r="AW2110" s="7">
        <v>1.6331276858363702E-2</v>
      </c>
      <c r="AX2110" s="7">
        <v>-1.635948550794869E-3</v>
      </c>
      <c r="AY2110" s="7" t="e">
        <v>#N/A</v>
      </c>
      <c r="AZ2110" s="7">
        <v>64.301634600068041</v>
      </c>
      <c r="BA2110" s="7">
        <v>-1.6346000680442785E-3</v>
      </c>
      <c r="BU2110" t="b">
        <v>1</v>
      </c>
      <c r="BW2110">
        <v>1</v>
      </c>
      <c r="BX2110">
        <v>1</v>
      </c>
      <c r="BY2110">
        <v>177</v>
      </c>
      <c r="BZ2110">
        <v>9.4499999999999993</v>
      </c>
      <c r="CA2110">
        <v>0</v>
      </c>
    </row>
    <row r="2111" spans="40:79" x14ac:dyDescent="0.25">
      <c r="AN2111" t="str">
        <v>Senegal</v>
      </c>
      <c r="AO2111" s="7">
        <v>63.5</v>
      </c>
      <c r="AP2111" s="7">
        <v>63.998901373158418</v>
      </c>
      <c r="AQ2111" s="7">
        <v>-0.49890137315841798</v>
      </c>
      <c r="AR2111" s="7">
        <v>8.3087724975453253E-4</v>
      </c>
      <c r="AS2111" s="7">
        <v>-8.1403841983611516E-2</v>
      </c>
      <c r="AT2111" s="7">
        <v>1.102091528165748E-6</v>
      </c>
      <c r="AU2111" s="7">
        <v>0.71799476950863017</v>
      </c>
      <c r="AV2111" s="7">
        <v>0.67373741196380044</v>
      </c>
      <c r="AW2111" s="7">
        <v>0.28531358534709056</v>
      </c>
      <c r="AX2111" s="7">
        <v>-0.4993162436657127</v>
      </c>
      <c r="AY2111" s="7" t="e">
        <v>#N/A</v>
      </c>
      <c r="AZ2111" s="7">
        <v>63.998901373158418</v>
      </c>
      <c r="BA2111" s="7">
        <v>-0.49890137315841798</v>
      </c>
      <c r="BU2111" t="b">
        <v>1</v>
      </c>
      <c r="BW2111">
        <v>1</v>
      </c>
      <c r="BX2111">
        <v>1</v>
      </c>
      <c r="BY2111">
        <v>219</v>
      </c>
      <c r="BZ2111">
        <v>8.25</v>
      </c>
      <c r="CA2111">
        <v>0</v>
      </c>
    </row>
    <row r="2112" spans="40:79" x14ac:dyDescent="0.25">
      <c r="AN2112" t="str">
        <v>Senegal</v>
      </c>
      <c r="AO2112" s="7">
        <v>62.8</v>
      </c>
      <c r="AP2112" s="7">
        <v>63.725244372164916</v>
      </c>
      <c r="AQ2112" s="7">
        <v>-0.92524437216491862</v>
      </c>
      <c r="AR2112" s="7">
        <v>8.4674315288783624E-4</v>
      </c>
      <c r="AS2112" s="7">
        <v>-0.15096980830636805</v>
      </c>
      <c r="AT2112" s="7">
        <v>3.8630451847910438E-6</v>
      </c>
      <c r="AU2112" s="7">
        <v>0.71799476950863017</v>
      </c>
      <c r="AV2112" s="7">
        <v>0.67402507365641406</v>
      </c>
      <c r="AW2112" s="7">
        <v>0.38854833458189991</v>
      </c>
      <c r="AX2112" s="7">
        <v>-0.92602848044011032</v>
      </c>
      <c r="AY2112" s="7" t="e">
        <v>#N/A</v>
      </c>
      <c r="AZ2112" s="7">
        <v>63.725244372164916</v>
      </c>
      <c r="BA2112" s="7">
        <v>-0.92524437216491862</v>
      </c>
      <c r="BU2112" t="b">
        <v>1</v>
      </c>
      <c r="BW2112">
        <v>1</v>
      </c>
      <c r="BX2112">
        <v>1</v>
      </c>
      <c r="BY2112">
        <v>218</v>
      </c>
      <c r="BZ2112">
        <v>8.4499999999999993</v>
      </c>
      <c r="CA2112">
        <v>0</v>
      </c>
    </row>
    <row r="2113" spans="40:79" x14ac:dyDescent="0.25">
      <c r="AN2113" t="str">
        <v>Senegal</v>
      </c>
      <c r="AO2113" s="7">
        <v>62.1</v>
      </c>
      <c r="AP2113" s="7">
        <v>72.701628377793782</v>
      </c>
      <c r="AQ2113" s="7">
        <v>-10.60162837779378</v>
      </c>
      <c r="AR2113" s="7">
        <v>1.4896006169143041E-3</v>
      </c>
      <c r="AS2113" s="7">
        <v>-1.7303979269169865</v>
      </c>
      <c r="AT2113" s="7">
        <v>8.9338615752764211E-4</v>
      </c>
      <c r="AU2113" s="7">
        <v>0.71799476950863017</v>
      </c>
      <c r="AV2113" s="7">
        <v>0.67417530842460216</v>
      </c>
      <c r="AW2113" s="7">
        <v>1.3154459042153677</v>
      </c>
      <c r="AX2113" s="7">
        <v>-10.617444129118567</v>
      </c>
      <c r="AY2113" s="7" t="e">
        <v>#N/A</v>
      </c>
      <c r="AZ2113" s="7">
        <v>72.701628377793782</v>
      </c>
      <c r="BA2113" s="7">
        <v>-10.60162837779378</v>
      </c>
      <c r="BU2113" t="b">
        <v>1</v>
      </c>
      <c r="BW2113">
        <v>1</v>
      </c>
      <c r="BX2113">
        <v>1</v>
      </c>
      <c r="BY2113">
        <v>228</v>
      </c>
      <c r="BZ2113">
        <v>9.07</v>
      </c>
      <c r="CA2113">
        <v>0</v>
      </c>
    </row>
    <row r="2114" spans="40:79" x14ac:dyDescent="0.25">
      <c r="AN2114" t="str">
        <v>Senegal</v>
      </c>
      <c r="AO2114" s="7">
        <v>61.3</v>
      </c>
      <c r="AP2114" s="7">
        <v>63.265865027788259</v>
      </c>
      <c r="AQ2114" s="7">
        <v>-1.9658650277882614</v>
      </c>
      <c r="AR2114" s="7">
        <v>8.5938416034808175E-4</v>
      </c>
      <c r="AS2114" s="7">
        <v>-0.32076730513169166</v>
      </c>
      <c r="AT2114" s="7">
        <v>1.7699904279192516E-5</v>
      </c>
      <c r="AU2114" s="7">
        <v>0.74554635498953437</v>
      </c>
      <c r="AV2114" s="7">
        <v>0.67446068558998384</v>
      </c>
      <c r="AW2114" s="7">
        <v>0.56636322720643828</v>
      </c>
      <c r="AX2114" s="7">
        <v>-1.967555914175503</v>
      </c>
      <c r="AY2114" s="7" t="e">
        <v>#N/A</v>
      </c>
      <c r="AZ2114" s="7">
        <v>63.265865027788259</v>
      </c>
      <c r="BA2114" s="7">
        <v>-1.9658650277882614</v>
      </c>
      <c r="BU2114" t="b">
        <v>1</v>
      </c>
      <c r="BW2114">
        <v>1</v>
      </c>
      <c r="BX2114">
        <v>1</v>
      </c>
      <c r="BY2114">
        <v>237</v>
      </c>
      <c r="BZ2114">
        <v>9.66</v>
      </c>
      <c r="CA2114">
        <v>0</v>
      </c>
    </row>
    <row r="2115" spans="40:79" x14ac:dyDescent="0.25">
      <c r="AN2115" t="str">
        <v>Senegal</v>
      </c>
      <c r="AO2115" s="7">
        <v>65</v>
      </c>
      <c r="AP2115" s="7">
        <v>63.048268034251898</v>
      </c>
      <c r="AQ2115" s="7">
        <v>1.9517319657481025</v>
      </c>
      <c r="AR2115" s="7">
        <v>8.7775272212343514E-4</v>
      </c>
      <c r="AS2115" s="7">
        <v>0.31846416157943658</v>
      </c>
      <c r="AT2115" s="7">
        <v>1.7819876229157371E-5</v>
      </c>
      <c r="AU2115" s="7">
        <v>0.74554635498953437</v>
      </c>
      <c r="AV2115" s="7">
        <v>0.67532452731473425</v>
      </c>
      <c r="AW2115" s="7">
        <v>0.56432628999492529</v>
      </c>
      <c r="AX2115" s="7">
        <v>1.9534466088265228</v>
      </c>
      <c r="AY2115" s="7" t="e">
        <v>#N/A</v>
      </c>
      <c r="AZ2115" s="7">
        <v>63.048268034251898</v>
      </c>
      <c r="BA2115" s="7">
        <v>1.9517319657481025</v>
      </c>
      <c r="BU2115" t="b">
        <v>1</v>
      </c>
      <c r="BW2115">
        <v>1</v>
      </c>
      <c r="BX2115">
        <v>1</v>
      </c>
      <c r="BY2115">
        <v>242</v>
      </c>
      <c r="BZ2115">
        <v>8.36</v>
      </c>
      <c r="CA2115">
        <v>0</v>
      </c>
    </row>
    <row r="2116" spans="40:79" x14ac:dyDescent="0.25">
      <c r="AN2116" t="str">
        <v>Senegal</v>
      </c>
      <c r="AO2116" s="7">
        <v>59.7</v>
      </c>
      <c r="AP2116" s="7">
        <v>62.815809148988848</v>
      </c>
      <c r="AQ2116" s="7">
        <v>-3.1158091489888449</v>
      </c>
      <c r="AR2116" s="7">
        <v>8.8904846007649256E-4</v>
      </c>
      <c r="AS2116" s="7">
        <v>-0.50840954336469546</v>
      </c>
      <c r="AT2116" s="7">
        <v>4.6001193385660379E-5</v>
      </c>
      <c r="AU2116" s="7">
        <v>0.74554635498953437</v>
      </c>
      <c r="AV2116" s="7">
        <v>0.67541674345490843</v>
      </c>
      <c r="AW2116" s="7">
        <v>0.7130284309652003</v>
      </c>
      <c r="AX2116" s="7">
        <v>-3.1185817192639793</v>
      </c>
      <c r="AY2116" s="7" t="e">
        <v>#N/A</v>
      </c>
      <c r="AZ2116" s="7">
        <v>62.815809148988848</v>
      </c>
      <c r="BA2116" s="7">
        <v>-3.1158091489888449</v>
      </c>
      <c r="BU2116" t="b">
        <v>1</v>
      </c>
      <c r="BW2116">
        <v>1</v>
      </c>
      <c r="BX2116">
        <v>1</v>
      </c>
      <c r="BY2116">
        <v>248</v>
      </c>
      <c r="BZ2116">
        <v>10.78</v>
      </c>
      <c r="CA2116">
        <v>0</v>
      </c>
    </row>
    <row r="2117" spans="40:79" x14ac:dyDescent="0.25">
      <c r="AN2117" t="str">
        <v>Senegal</v>
      </c>
      <c r="AO2117" s="7">
        <v>59</v>
      </c>
      <c r="AP2117" s="7">
        <v>62.628568484045879</v>
      </c>
      <c r="AQ2117" s="7">
        <v>-3.6285684840458785</v>
      </c>
      <c r="AR2117" s="7">
        <v>9.0681277464456009E-4</v>
      </c>
      <c r="AS2117" s="7">
        <v>-0.5920822355993518</v>
      </c>
      <c r="AT2117" s="7">
        <v>6.3636412707832656E-5</v>
      </c>
      <c r="AU2117" s="7">
        <v>0.74554635498953437</v>
      </c>
      <c r="AV2117" s="7">
        <v>0.67596642658370398</v>
      </c>
      <c r="AW2117" s="7">
        <v>0.76946880092655601</v>
      </c>
      <c r="AX2117" s="7">
        <v>-3.6318619028150962</v>
      </c>
      <c r="AY2117" s="7" t="e">
        <v>#N/A</v>
      </c>
      <c r="AZ2117" s="7">
        <v>62.628568484045879</v>
      </c>
      <c r="BA2117" s="7">
        <v>-3.6285684840458785</v>
      </c>
      <c r="BU2117" t="b">
        <v>1</v>
      </c>
      <c r="BW2117">
        <v>1</v>
      </c>
      <c r="BX2117">
        <v>1</v>
      </c>
      <c r="BY2117">
        <v>225</v>
      </c>
      <c r="BZ2117">
        <v>12.27</v>
      </c>
      <c r="CA2117">
        <v>0</v>
      </c>
    </row>
    <row r="2118" spans="40:79" x14ac:dyDescent="0.25">
      <c r="AN2118" t="str">
        <v>Senegal</v>
      </c>
      <c r="AO2118" s="7">
        <v>58.4</v>
      </c>
      <c r="AP2118" s="7">
        <v>62.587946641166511</v>
      </c>
      <c r="AQ2118" s="7">
        <v>-4.1879466411665121</v>
      </c>
      <c r="AR2118" s="7">
        <v>9.0384154371750121E-4</v>
      </c>
      <c r="AS2118" s="7">
        <v>-0.68335629703409151</v>
      </c>
      <c r="AT2118" s="7">
        <v>8.4490797069950338E-5</v>
      </c>
      <c r="AU2118" s="7">
        <v>0.74554635498953437</v>
      </c>
      <c r="AV2118" s="7">
        <v>0.67723803078905365</v>
      </c>
      <c r="AW2118" s="7">
        <v>0.82665367417927293</v>
      </c>
      <c r="AX2118" s="7">
        <v>-4.1917353056760494</v>
      </c>
      <c r="AY2118" s="7" t="e">
        <v>#N/A</v>
      </c>
      <c r="AZ2118" s="7">
        <v>62.587946641166511</v>
      </c>
      <c r="BA2118" s="7">
        <v>-4.1879466411665121</v>
      </c>
      <c r="BU2118" t="b">
        <v>1</v>
      </c>
      <c r="BW2118">
        <v>1</v>
      </c>
      <c r="BX2118">
        <v>1</v>
      </c>
      <c r="BY2118">
        <v>226</v>
      </c>
      <c r="BZ2118">
        <v>8.15</v>
      </c>
      <c r="CA2118">
        <v>0</v>
      </c>
    </row>
    <row r="2119" spans="40:79" x14ac:dyDescent="0.25">
      <c r="AN2119" t="str">
        <v>Senegal</v>
      </c>
      <c r="AO2119" s="7">
        <v>57.9</v>
      </c>
      <c r="AP2119" s="7">
        <v>62.598087721859606</v>
      </c>
      <c r="AQ2119" s="7">
        <v>-4.6980877218596078</v>
      </c>
      <c r="AR2119" s="7">
        <v>9.0509986398326647E-4</v>
      </c>
      <c r="AS2119" s="7">
        <v>-0.766597601535979</v>
      </c>
      <c r="AT2119" s="7">
        <v>1.0647672028126512E-4</v>
      </c>
      <c r="AU2119" s="7">
        <v>0.74554635498953437</v>
      </c>
      <c r="AV2119" s="7">
        <v>0.67806470392926654</v>
      </c>
      <c r="AW2119" s="7">
        <v>0.8755555959138055</v>
      </c>
      <c r="AX2119" s="7">
        <v>-4.7023438126047985</v>
      </c>
      <c r="AY2119" s="7" t="e">
        <v>#N/A</v>
      </c>
      <c r="AZ2119" s="7">
        <v>62.598087721859606</v>
      </c>
      <c r="BA2119" s="7">
        <v>-4.6980877218596078</v>
      </c>
      <c r="BU2119" t="b">
        <v>1</v>
      </c>
      <c r="BW2119">
        <v>1</v>
      </c>
      <c r="BX2119">
        <v>1</v>
      </c>
      <c r="BY2119">
        <v>225</v>
      </c>
      <c r="BZ2119">
        <v>6.71</v>
      </c>
      <c r="CA2119">
        <v>0</v>
      </c>
    </row>
    <row r="2120" spans="40:79" x14ac:dyDescent="0.25">
      <c r="AN2120" t="str">
        <v>Senegal</v>
      </c>
      <c r="AO2120" s="7">
        <v>57.5</v>
      </c>
      <c r="AP2120" s="7">
        <v>72.599834429780955</v>
      </c>
      <c r="AQ2120" s="7">
        <v>-15.099834429780955</v>
      </c>
      <c r="AR2120" s="7">
        <v>1.4795462154214962E-3</v>
      </c>
      <c r="AS2120" s="7">
        <v>-2.4645827710312997</v>
      </c>
      <c r="AT2120" s="7">
        <v>1.800065805413668E-3</v>
      </c>
      <c r="AU2120" s="7">
        <v>0.74554635498953437</v>
      </c>
      <c r="AV2120" s="7">
        <v>0.67869055071143491</v>
      </c>
      <c r="AW2120" s="7">
        <v>1.5698989684152607</v>
      </c>
      <c r="AX2120" s="7">
        <v>-15.122208436041314</v>
      </c>
      <c r="AY2120" s="7" t="e">
        <v>#N/A</v>
      </c>
      <c r="AZ2120" s="7">
        <v>72.599834429780955</v>
      </c>
      <c r="BA2120" s="7">
        <v>-15.099834429780955</v>
      </c>
      <c r="BU2120" t="b">
        <v>1</v>
      </c>
      <c r="BW2120">
        <v>1</v>
      </c>
      <c r="BX2120">
        <v>1</v>
      </c>
      <c r="BY2120">
        <v>228</v>
      </c>
      <c r="BZ2120">
        <v>10.98</v>
      </c>
      <c r="CA2120">
        <v>0</v>
      </c>
    </row>
    <row r="2121" spans="40:79" x14ac:dyDescent="0.25">
      <c r="AN2121" t="str">
        <v>Serbia</v>
      </c>
      <c r="AO2121" s="7">
        <v>75.400000000000006</v>
      </c>
      <c r="AP2121" s="7">
        <v>71.581528831161677</v>
      </c>
      <c r="AQ2121" s="7">
        <v>3.8184711688383288</v>
      </c>
      <c r="AR2121" s="7">
        <v>1.6715924296653978E-3</v>
      </c>
      <c r="AS2121" s="7">
        <v>0.62330772137034074</v>
      </c>
      <c r="AT2121" s="7">
        <v>1.3010439748055514E-4</v>
      </c>
      <c r="AU2121" s="7">
        <v>0.74554635498953437</v>
      </c>
      <c r="AV2121" s="7">
        <v>0.67870728223331533</v>
      </c>
      <c r="AW2121" s="7">
        <v>0.78949839858630544</v>
      </c>
      <c r="AX2121" s="7">
        <v>3.8248647838555154</v>
      </c>
      <c r="AY2121" s="7" t="e">
        <v>#N/A</v>
      </c>
      <c r="AZ2121" s="7">
        <v>71.581528831161677</v>
      </c>
      <c r="BA2121" s="7">
        <v>3.8184711688383288</v>
      </c>
      <c r="BU2121" t="b">
        <v>1</v>
      </c>
      <c r="BW2121">
        <v>1</v>
      </c>
      <c r="BX2121">
        <v>1</v>
      </c>
      <c r="BY2121">
        <v>235</v>
      </c>
      <c r="BZ2121">
        <v>9.89</v>
      </c>
      <c r="CA2121">
        <v>0</v>
      </c>
    </row>
    <row r="2122" spans="40:79" x14ac:dyDescent="0.25">
      <c r="AN2122" t="str">
        <v>Serbia</v>
      </c>
      <c r="AO2122" s="7">
        <v>75.3</v>
      </c>
      <c r="AP2122" s="7">
        <v>72.184322767833294</v>
      </c>
      <c r="AQ2122" s="7">
        <v>3.1156772321667034</v>
      </c>
      <c r="AR2122" s="7">
        <v>1.6455962478374678E-3</v>
      </c>
      <c r="AS2122" s="7">
        <v>0.50858060879363642</v>
      </c>
      <c r="AT2122" s="7">
        <v>8.5268405299408371E-5</v>
      </c>
      <c r="AU2122" s="7">
        <v>0.7552626445605185</v>
      </c>
      <c r="AV2122" s="7">
        <v>0.68015668425547926</v>
      </c>
      <c r="AW2122" s="7">
        <v>0.71314837782444429</v>
      </c>
      <c r="AX2122" s="7">
        <v>3.1208128300500366</v>
      </c>
      <c r="AY2122" s="7" t="e">
        <v>#N/A</v>
      </c>
      <c r="AZ2122" s="7">
        <v>72.184322767833294</v>
      </c>
      <c r="BA2122" s="7">
        <v>3.1156772321667034</v>
      </c>
      <c r="BU2122" t="b">
        <v>0</v>
      </c>
      <c r="BW2122">
        <v>1</v>
      </c>
      <c r="BX2122">
        <v>0</v>
      </c>
      <c r="BY2122">
        <v>133</v>
      </c>
      <c r="BZ2122">
        <v>0</v>
      </c>
      <c r="CA2122">
        <v>0</v>
      </c>
    </row>
    <row r="2123" spans="40:79" x14ac:dyDescent="0.25">
      <c r="AN2123" t="str">
        <v>Serbia</v>
      </c>
      <c r="AO2123" s="7">
        <v>74.900000000000006</v>
      </c>
      <c r="AP2123" s="7">
        <v>72.00581776994531</v>
      </c>
      <c r="AQ2123" s="7">
        <v>2.894182230054696</v>
      </c>
      <c r="AR2123" s="7">
        <v>1.719160742707888E-3</v>
      </c>
      <c r="AS2123" s="7">
        <v>0.47244277368332122</v>
      </c>
      <c r="AT2123" s="7">
        <v>7.6876245808867253E-5</v>
      </c>
      <c r="AU2123" s="7">
        <v>0.7552626445605185</v>
      </c>
      <c r="AV2123" s="7">
        <v>0.68044939054237275</v>
      </c>
      <c r="AW2123" s="7">
        <v>0.68734472696262183</v>
      </c>
      <c r="AX2123" s="7">
        <v>2.8991663630526352</v>
      </c>
      <c r="AY2123" s="7" t="e">
        <v>#N/A</v>
      </c>
      <c r="AZ2123" s="7">
        <v>72.00581776994531</v>
      </c>
      <c r="BA2123" s="7">
        <v>2.894182230054696</v>
      </c>
      <c r="BU2123" t="b">
        <v>1</v>
      </c>
      <c r="BW2123">
        <v>1</v>
      </c>
      <c r="BX2123">
        <v>0</v>
      </c>
      <c r="BY2123">
        <v>135</v>
      </c>
      <c r="BZ2123">
        <v>0.01</v>
      </c>
      <c r="CA2123">
        <v>1.576409172</v>
      </c>
    </row>
    <row r="2124" spans="40:79" x14ac:dyDescent="0.25">
      <c r="AN2124" t="str">
        <v>Serbia</v>
      </c>
      <c r="AO2124" s="7">
        <v>74.599999999999994</v>
      </c>
      <c r="AP2124" s="7">
        <v>72.134917682665886</v>
      </c>
      <c r="AQ2124" s="7">
        <v>2.4650823173341081</v>
      </c>
      <c r="AR2124" s="7">
        <v>1.794087963138833E-3</v>
      </c>
      <c r="AS2124" s="7">
        <v>0.40241212988231584</v>
      </c>
      <c r="AT2124" s="7">
        <v>5.8209747671781052E-5</v>
      </c>
      <c r="AU2124" s="7">
        <v>0.7552626445605185</v>
      </c>
      <c r="AV2124" s="7">
        <v>0.68064142274714745</v>
      </c>
      <c r="AW2124" s="7">
        <v>0.6343596218883385</v>
      </c>
      <c r="AX2124" s="7">
        <v>2.4695128405962388</v>
      </c>
      <c r="AY2124" s="7" t="e">
        <v>#N/A</v>
      </c>
      <c r="AZ2124" s="7">
        <v>72.134917682665886</v>
      </c>
      <c r="BA2124" s="7">
        <v>2.4650823173341081</v>
      </c>
      <c r="BU2124" t="b">
        <v>1</v>
      </c>
      <c r="BW2124">
        <v>1</v>
      </c>
      <c r="BX2124">
        <v>0</v>
      </c>
      <c r="BY2124">
        <v>138</v>
      </c>
      <c r="BZ2124">
        <v>9.59</v>
      </c>
      <c r="CA2124">
        <v>1230.748231</v>
      </c>
    </row>
    <row r="2125" spans="40:79" x14ac:dyDescent="0.25">
      <c r="AN2125" t="str">
        <v>Serbia</v>
      </c>
      <c r="AO2125" s="7">
        <v>74.400000000000006</v>
      </c>
      <c r="AP2125" s="7">
        <v>72.038636295915936</v>
      </c>
      <c r="AQ2125" s="7">
        <v>2.36136370408407</v>
      </c>
      <c r="AR2125" s="7">
        <v>1.8260069994065708E-3</v>
      </c>
      <c r="AS2125" s="7">
        <v>0.38548675795584209</v>
      </c>
      <c r="AT2125" s="7">
        <v>5.4368219584184601E-5</v>
      </c>
      <c r="AU2125" s="7">
        <v>0.7552626445605185</v>
      </c>
      <c r="AV2125" s="7">
        <v>0.68121748859788256</v>
      </c>
      <c r="AW2125" s="7">
        <v>0.62087579913847668</v>
      </c>
      <c r="AX2125" s="7">
        <v>2.3656834586379234</v>
      </c>
      <c r="AY2125" s="7" t="e">
        <v>#N/A</v>
      </c>
      <c r="AZ2125" s="7">
        <v>72.038636295915936</v>
      </c>
      <c r="BA2125" s="7">
        <v>2.36136370408407</v>
      </c>
      <c r="BU2125" t="b">
        <v>1</v>
      </c>
      <c r="BW2125">
        <v>1</v>
      </c>
      <c r="BX2125">
        <v>0</v>
      </c>
      <c r="BY2125">
        <v>138</v>
      </c>
      <c r="BZ2125">
        <v>9.58</v>
      </c>
      <c r="CA2125">
        <v>1078.358105</v>
      </c>
    </row>
    <row r="2126" spans="40:79" x14ac:dyDescent="0.25">
      <c r="AN2126" t="str">
        <v>Serbia</v>
      </c>
      <c r="AO2126" s="7">
        <v>74.099999999999994</v>
      </c>
      <c r="AP2126" s="7">
        <v>72.009475036894401</v>
      </c>
      <c r="AQ2126" s="7">
        <v>2.0905249631055938</v>
      </c>
      <c r="AR2126" s="7">
        <v>1.9050832462942074E-3</v>
      </c>
      <c r="AS2126" s="7">
        <v>0.34128652516308211</v>
      </c>
      <c r="AT2126" s="7">
        <v>4.4464190782444719E-5</v>
      </c>
      <c r="AU2126" s="7">
        <v>0.7552626445605185</v>
      </c>
      <c r="AV2126" s="7">
        <v>0.68252164830556761</v>
      </c>
      <c r="AW2126" s="7">
        <v>0.58419733409446684</v>
      </c>
      <c r="AX2126" s="7">
        <v>2.0945151889010782</v>
      </c>
      <c r="AY2126" s="7" t="e">
        <v>#N/A</v>
      </c>
      <c r="AZ2126" s="7">
        <v>72.009475036894401</v>
      </c>
      <c r="BA2126" s="7">
        <v>2.0905249631055938</v>
      </c>
      <c r="BU2126" t="b">
        <v>1</v>
      </c>
      <c r="BW2126">
        <v>1</v>
      </c>
      <c r="BX2126">
        <v>0</v>
      </c>
      <c r="BY2126">
        <v>139</v>
      </c>
      <c r="BZ2126">
        <v>9.1</v>
      </c>
      <c r="CA2126">
        <v>10.325888620000001</v>
      </c>
    </row>
    <row r="2127" spans="40:79" x14ac:dyDescent="0.25">
      <c r="AN2127" t="str">
        <v>Serbia</v>
      </c>
      <c r="AO2127" s="7">
        <v>74</v>
      </c>
      <c r="AP2127" s="7">
        <v>71.406009345828835</v>
      </c>
      <c r="AQ2127" s="7">
        <v>2.593990654171165</v>
      </c>
      <c r="AR2127" s="7">
        <v>1.8151622873959039E-3</v>
      </c>
      <c r="AS2127" s="7">
        <v>0.42346022925669052</v>
      </c>
      <c r="AT2127" s="7">
        <v>6.5216838746463498E-5</v>
      </c>
      <c r="AU2127" s="7">
        <v>0.7552626445605185</v>
      </c>
      <c r="AV2127" s="7">
        <v>0.68269846465402995</v>
      </c>
      <c r="AW2127" s="7">
        <v>0.65073821868451109</v>
      </c>
      <c r="AX2127" s="7">
        <v>2.5987077304394228</v>
      </c>
      <c r="AY2127" s="7" t="e">
        <v>#N/A</v>
      </c>
      <c r="AZ2127" s="7">
        <v>71.406009345828835</v>
      </c>
      <c r="BA2127" s="7">
        <v>2.593990654171165</v>
      </c>
      <c r="BU2127" t="b">
        <v>1</v>
      </c>
      <c r="BW2127">
        <v>1</v>
      </c>
      <c r="BX2127">
        <v>0</v>
      </c>
      <c r="BY2127">
        <v>153</v>
      </c>
      <c r="BZ2127">
        <v>9</v>
      </c>
      <c r="CA2127">
        <v>983.25180909999995</v>
      </c>
    </row>
    <row r="2128" spans="40:79" x14ac:dyDescent="0.25">
      <c r="AN2128" t="str">
        <v>Serbia</v>
      </c>
      <c r="AO2128" s="7">
        <v>73.8</v>
      </c>
      <c r="AP2128" s="7">
        <v>71.728065179071379</v>
      </c>
      <c r="AQ2128" s="7">
        <v>2.0719348209286181</v>
      </c>
      <c r="AR2128" s="7">
        <v>1.6713331104865768E-3</v>
      </c>
      <c r="AS2128" s="7">
        <v>0.33821200874070451</v>
      </c>
      <c r="AT2128" s="7">
        <v>3.8299889265693953E-5</v>
      </c>
      <c r="AU2128" s="7">
        <v>0.7552626445605185</v>
      </c>
      <c r="AV2128" s="7">
        <v>0.68387364246709814</v>
      </c>
      <c r="AW2128" s="7">
        <v>0.58155997862705833</v>
      </c>
      <c r="AX2128" s="7">
        <v>2.0754035115350669</v>
      </c>
      <c r="AY2128" s="7" t="e">
        <v>#N/A</v>
      </c>
      <c r="AZ2128" s="7">
        <v>71.728065179071379</v>
      </c>
      <c r="BA2128" s="7">
        <v>2.0719348209286181</v>
      </c>
      <c r="BU2128" t="b">
        <v>1</v>
      </c>
      <c r="BW2128">
        <v>1</v>
      </c>
      <c r="BX2128">
        <v>0</v>
      </c>
      <c r="BY2128">
        <v>158</v>
      </c>
      <c r="BZ2128">
        <v>10.4</v>
      </c>
      <c r="CA2128">
        <v>14.96373588</v>
      </c>
    </row>
    <row r="2129" spans="40:79" x14ac:dyDescent="0.25">
      <c r="AN2129" t="str">
        <v>Serbia</v>
      </c>
      <c r="AO2129" s="7">
        <v>73.599999999999994</v>
      </c>
      <c r="AP2129" s="7">
        <v>71.270711258411225</v>
      </c>
      <c r="AQ2129" s="7">
        <v>2.3292887415887691</v>
      </c>
      <c r="AR2129" s="7">
        <v>1.4001217744119853E-3</v>
      </c>
      <c r="AS2129" s="7">
        <v>0.38016950628539897</v>
      </c>
      <c r="AT2129" s="7">
        <v>4.0528343582159958E-5</v>
      </c>
      <c r="AU2129" s="7">
        <v>0.7552626445605185</v>
      </c>
      <c r="AV2129" s="7">
        <v>0.68416088033153977</v>
      </c>
      <c r="AW2129" s="7">
        <v>0.61657887272059442</v>
      </c>
      <c r="AX2129" s="7">
        <v>2.3325546020771419</v>
      </c>
      <c r="AY2129" s="7" t="e">
        <v>#N/A</v>
      </c>
      <c r="AZ2129" s="7">
        <v>71.270711258411225</v>
      </c>
      <c r="BA2129" s="7">
        <v>2.3292887415887691</v>
      </c>
      <c r="BU2129" t="b">
        <v>1</v>
      </c>
      <c r="BW2129">
        <v>1</v>
      </c>
      <c r="BX2129">
        <v>0</v>
      </c>
      <c r="BY2129">
        <v>159</v>
      </c>
      <c r="BZ2129">
        <v>11.9</v>
      </c>
      <c r="CA2129">
        <v>128.08057020000001</v>
      </c>
    </row>
    <row r="2130" spans="40:79" x14ac:dyDescent="0.25">
      <c r="AN2130" t="str">
        <v>Serbia</v>
      </c>
      <c r="AO2130" s="7">
        <v>73</v>
      </c>
      <c r="AP2130" s="7">
        <v>71.543825493454719</v>
      </c>
      <c r="AQ2130" s="7">
        <v>1.4561745065452811</v>
      </c>
      <c r="AR2130" s="7">
        <v>1.7929753837871011E-3</v>
      </c>
      <c r="AS2130" s="7">
        <v>0.23771293720180142</v>
      </c>
      <c r="AT2130" s="7">
        <v>2.0299686806906543E-5</v>
      </c>
      <c r="AU2130" s="7">
        <v>0.7552626445605185</v>
      </c>
      <c r="AV2130" s="7">
        <v>0.68462133678379655</v>
      </c>
      <c r="AW2130" s="7">
        <v>0.48755813725319097</v>
      </c>
      <c r="AX2130" s="7">
        <v>1.458790081251077</v>
      </c>
      <c r="AY2130" s="7" t="e">
        <v>#N/A</v>
      </c>
      <c r="AZ2130" s="7">
        <v>71.543825493454719</v>
      </c>
      <c r="BA2130" s="7">
        <v>1.4561745065452811</v>
      </c>
      <c r="BU2130" t="b">
        <v>1</v>
      </c>
      <c r="BW2130">
        <v>1</v>
      </c>
      <c r="BX2130">
        <v>0</v>
      </c>
      <c r="BY2130">
        <v>154</v>
      </c>
      <c r="BZ2130">
        <v>10.6</v>
      </c>
      <c r="CA2130">
        <v>919.16734380000003</v>
      </c>
    </row>
    <row r="2131" spans="40:79" x14ac:dyDescent="0.25">
      <c r="AN2131" t="str">
        <v>Serbia</v>
      </c>
      <c r="AO2131" s="7">
        <v>73</v>
      </c>
      <c r="AP2131" s="7">
        <v>70.739789072913297</v>
      </c>
      <c r="AQ2131" s="7">
        <v>2.2602109270867032</v>
      </c>
      <c r="AR2131" s="7">
        <v>1.0377817832562463E-3</v>
      </c>
      <c r="AS2131" s="7">
        <v>0.36882822139369431</v>
      </c>
      <c r="AT2131" s="7">
        <v>2.8264106716254471E-5</v>
      </c>
      <c r="AU2131" s="7">
        <v>0.7552626445605185</v>
      </c>
      <c r="AV2131" s="7">
        <v>0.68496744115586516</v>
      </c>
      <c r="AW2131" s="7">
        <v>0.60731229313566037</v>
      </c>
      <c r="AX2131" s="7">
        <v>2.2625589695688646</v>
      </c>
      <c r="AY2131" s="7" t="e">
        <v>#N/A</v>
      </c>
      <c r="AZ2131" s="7">
        <v>70.739789072913297</v>
      </c>
      <c r="BA2131" s="7">
        <v>2.2602109270867032</v>
      </c>
      <c r="BU2131" t="b">
        <v>1</v>
      </c>
      <c r="BW2131">
        <v>1</v>
      </c>
      <c r="BX2131">
        <v>0</v>
      </c>
      <c r="BY2131">
        <v>157</v>
      </c>
      <c r="BZ2131">
        <v>8.51</v>
      </c>
      <c r="CA2131">
        <v>665.64275459999999</v>
      </c>
    </row>
    <row r="2132" spans="40:79" x14ac:dyDescent="0.25">
      <c r="AN2132" t="str">
        <v>Serbia</v>
      </c>
      <c r="AO2132" s="7">
        <v>73</v>
      </c>
      <c r="AP2132" s="7">
        <v>70.631044400723724</v>
      </c>
      <c r="AQ2132" s="7">
        <v>2.3689555992762763</v>
      </c>
      <c r="AR2132" s="7">
        <v>9.9564416978490311E-4</v>
      </c>
      <c r="AS2132" s="7">
        <v>0.38656536105528538</v>
      </c>
      <c r="AT2132" s="7">
        <v>2.9786031199637504E-5</v>
      </c>
      <c r="AU2132" s="7">
        <v>0.7675092537593653</v>
      </c>
      <c r="AV2132" s="7">
        <v>0.68556859086502886</v>
      </c>
      <c r="AW2132" s="7">
        <v>0.62174380660790296</v>
      </c>
      <c r="AX2132" s="7">
        <v>2.3713165868106487</v>
      </c>
      <c r="AY2132" s="7" t="e">
        <v>#N/A</v>
      </c>
      <c r="AZ2132" s="7">
        <v>70.631044400723724</v>
      </c>
      <c r="BA2132" s="7">
        <v>2.3689555992762763</v>
      </c>
      <c r="BU2132" t="b">
        <v>1</v>
      </c>
      <c r="BW2132">
        <v>1</v>
      </c>
      <c r="BX2132">
        <v>0</v>
      </c>
      <c r="BY2132">
        <v>162</v>
      </c>
      <c r="BZ2132">
        <v>7.68</v>
      </c>
      <c r="CA2132">
        <v>615.40307810000002</v>
      </c>
    </row>
    <row r="2133" spans="40:79" x14ac:dyDescent="0.25">
      <c r="AN2133" t="str">
        <v>Serbia</v>
      </c>
      <c r="AO2133" s="7">
        <v>72.900000000000006</v>
      </c>
      <c r="AP2133" s="7">
        <v>70.502766861765934</v>
      </c>
      <c r="AQ2133" s="7">
        <v>2.3972331382340712</v>
      </c>
      <c r="AR2133" s="7">
        <v>9.2874257398668769E-4</v>
      </c>
      <c r="AS2133" s="7">
        <v>0.39116658249445613</v>
      </c>
      <c r="AT2133" s="7">
        <v>2.8448041749353906E-5</v>
      </c>
      <c r="AU2133" s="7">
        <v>0.7675092537593653</v>
      </c>
      <c r="AV2133" s="7">
        <v>0.68648949182217545</v>
      </c>
      <c r="AW2133" s="7">
        <v>0.62543311592404194</v>
      </c>
      <c r="AX2133" s="7">
        <v>2.3994616203955799</v>
      </c>
      <c r="AY2133" s="7" t="e">
        <v>#N/A</v>
      </c>
      <c r="AZ2133" s="7">
        <v>70.502766861765934</v>
      </c>
      <c r="BA2133" s="7">
        <v>2.3972331382340712</v>
      </c>
      <c r="BU2133" t="b">
        <v>1</v>
      </c>
      <c r="BW2133">
        <v>1</v>
      </c>
      <c r="BX2133">
        <v>0</v>
      </c>
      <c r="BY2133">
        <v>165</v>
      </c>
      <c r="BZ2133">
        <v>9.82</v>
      </c>
      <c r="CA2133">
        <v>431.3250367</v>
      </c>
    </row>
    <row r="2134" spans="40:79" x14ac:dyDescent="0.25">
      <c r="AN2134" t="str">
        <v>Serbia</v>
      </c>
      <c r="AO2134" s="7">
        <v>73.099999999999994</v>
      </c>
      <c r="AP2134" s="7">
        <v>70.590470739658869</v>
      </c>
      <c r="AQ2134" s="7">
        <v>2.5095292603411252</v>
      </c>
      <c r="AR2134" s="7">
        <v>1.0814154727875752E-3</v>
      </c>
      <c r="AS2134" s="7">
        <v>0.40952170327276616</v>
      </c>
      <c r="AT2134" s="7">
        <v>3.6311678737995405E-5</v>
      </c>
      <c r="AU2134" s="7">
        <v>0.7675092537593653</v>
      </c>
      <c r="AV2134" s="7">
        <v>0.68713527149593689</v>
      </c>
      <c r="AW2134" s="7">
        <v>0.6399388277583774</v>
      </c>
      <c r="AX2134" s="7">
        <v>2.5122460420824826</v>
      </c>
      <c r="AY2134" s="7" t="e">
        <v>#N/A</v>
      </c>
      <c r="AZ2134" s="7">
        <v>70.590470739658869</v>
      </c>
      <c r="BA2134" s="7">
        <v>2.5095292603411252</v>
      </c>
      <c r="BU2134" t="b">
        <v>1</v>
      </c>
      <c r="BW2134">
        <v>1</v>
      </c>
      <c r="BX2134">
        <v>0</v>
      </c>
      <c r="BY2134">
        <v>174</v>
      </c>
      <c r="BZ2134">
        <v>8.7799999999999994</v>
      </c>
      <c r="CA2134">
        <v>375.17403230000002</v>
      </c>
    </row>
    <row r="2135" spans="40:79" x14ac:dyDescent="0.25">
      <c r="AN2135" t="str">
        <v>Serbia</v>
      </c>
      <c r="AO2135" s="7">
        <v>72.599999999999994</v>
      </c>
      <c r="AP2135" s="7">
        <v>70.139235245542835</v>
      </c>
      <c r="AQ2135" s="7">
        <v>2.4607647544571591</v>
      </c>
      <c r="AR2135" s="7">
        <v>1.0491645094433903E-3</v>
      </c>
      <c r="AS2135" s="7">
        <v>0.40155750406587365</v>
      </c>
      <c r="AT2135" s="7">
        <v>3.3870761798274025E-5</v>
      </c>
      <c r="AU2135" s="7">
        <v>0.7675092537593653</v>
      </c>
      <c r="AV2135" s="7">
        <v>0.6887850370258336</v>
      </c>
      <c r="AW2135" s="7">
        <v>0.63368565082844797</v>
      </c>
      <c r="AX2135" s="7">
        <v>2.4633492130258312</v>
      </c>
      <c r="AY2135" s="7" t="e">
        <v>#N/A</v>
      </c>
      <c r="AZ2135" s="7">
        <v>70.139235245542835</v>
      </c>
      <c r="BA2135" s="7">
        <v>2.4607647544571591</v>
      </c>
      <c r="BU2135" t="b">
        <v>1</v>
      </c>
      <c r="BW2135">
        <v>1</v>
      </c>
      <c r="BX2135">
        <v>0</v>
      </c>
      <c r="BY2135">
        <v>178</v>
      </c>
      <c r="BZ2135">
        <v>9.6199999999999992</v>
      </c>
      <c r="CA2135">
        <v>37.822750310000004</v>
      </c>
    </row>
    <row r="2136" spans="40:79" x14ac:dyDescent="0.25">
      <c r="AN2136" t="str">
        <v>Seychelles</v>
      </c>
      <c r="AO2136" s="7">
        <v>73</v>
      </c>
      <c r="AP2136" s="7">
        <v>72.937654744293994</v>
      </c>
      <c r="AQ2136" s="7">
        <v>6.2345255706006242E-2</v>
      </c>
      <c r="AR2136" s="7">
        <v>1.5993770184564123E-3</v>
      </c>
      <c r="AS2136" s="7">
        <v>1.0176552899174011E-2</v>
      </c>
      <c r="AT2136" s="7">
        <v>3.3180077232651639E-8</v>
      </c>
      <c r="AU2136" s="7">
        <v>0.7675092537593653</v>
      </c>
      <c r="AV2136" s="7">
        <v>0.68889686735508082</v>
      </c>
      <c r="AW2136" s="7">
        <v>0.10087890215091563</v>
      </c>
      <c r="AX2136" s="7">
        <v>6.2445129010259795E-2</v>
      </c>
      <c r="AY2136" s="7" t="e">
        <v>#N/A</v>
      </c>
      <c r="AZ2136" s="7">
        <v>72.937654744293994</v>
      </c>
      <c r="BA2136" s="7">
        <v>6.2345255706006242E-2</v>
      </c>
      <c r="BU2136" t="b">
        <v>1</v>
      </c>
      <c r="BW2136">
        <v>1</v>
      </c>
      <c r="BX2136">
        <v>0</v>
      </c>
      <c r="BY2136">
        <v>179</v>
      </c>
      <c r="BZ2136">
        <v>9.7799999999999994</v>
      </c>
      <c r="CA2136">
        <v>180.10951320000001</v>
      </c>
    </row>
    <row r="2137" spans="40:79" x14ac:dyDescent="0.25">
      <c r="AN2137" t="str">
        <v>Seychelles</v>
      </c>
      <c r="AO2137" s="7">
        <v>72.900000000000006</v>
      </c>
      <c r="AP2137" s="7">
        <v>66.900968156938049</v>
      </c>
      <c r="AQ2137" s="7">
        <v>5.9990318430619567</v>
      </c>
      <c r="AR2137" s="7">
        <v>1.0672398577842804E-3</v>
      </c>
      <c r="AS2137" s="7">
        <v>0.97895503577556908</v>
      </c>
      <c r="AT2137" s="7">
        <v>2.0477704201061282E-4</v>
      </c>
      <c r="AU2137" s="7">
        <v>0.7675092537593653</v>
      </c>
      <c r="AV2137" s="7">
        <v>0.68909533244639243</v>
      </c>
      <c r="AW2137" s="7">
        <v>0.98942156625756295</v>
      </c>
      <c r="AX2137" s="7">
        <v>6.0054410891558794</v>
      </c>
      <c r="AY2137" s="7" t="e">
        <v>#N/A</v>
      </c>
      <c r="AZ2137" s="7">
        <v>66.900968156938049</v>
      </c>
      <c r="BA2137" s="7">
        <v>5.9990318430619567</v>
      </c>
      <c r="BU2137" t="b">
        <v>1</v>
      </c>
      <c r="BW2137">
        <v>1</v>
      </c>
      <c r="BX2137">
        <v>0</v>
      </c>
      <c r="BY2137">
        <v>175</v>
      </c>
      <c r="BZ2137">
        <v>10.16</v>
      </c>
      <c r="CA2137">
        <v>152.6368899</v>
      </c>
    </row>
    <row r="2138" spans="40:79" x14ac:dyDescent="0.25">
      <c r="AN2138" t="str">
        <v>Seychelles</v>
      </c>
      <c r="AO2138" s="7">
        <v>72.7</v>
      </c>
      <c r="AP2138" s="7">
        <v>65.992090335832529</v>
      </c>
      <c r="AQ2138" s="7">
        <v>6.7079096641674738</v>
      </c>
      <c r="AR2138" s="7">
        <v>8.6720458033200999E-4</v>
      </c>
      <c r="AS2138" s="7">
        <v>1.0945240372183407</v>
      </c>
      <c r="AT2138" s="7">
        <v>2.0795958957483152E-4</v>
      </c>
      <c r="AU2138" s="7">
        <v>0.7675092537593653</v>
      </c>
      <c r="AV2138" s="7">
        <v>0.68922376751369074</v>
      </c>
      <c r="AW2138" s="7">
        <v>1.0461950282898216</v>
      </c>
      <c r="AX2138" s="7">
        <v>6.7137318431729938</v>
      </c>
      <c r="AY2138" s="7" t="e">
        <v>#N/A</v>
      </c>
      <c r="AZ2138" s="7">
        <v>65.992090335832529</v>
      </c>
      <c r="BA2138" s="7">
        <v>6.7079096641674738</v>
      </c>
      <c r="BU2138" t="b">
        <v>0</v>
      </c>
      <c r="BW2138">
        <v>1</v>
      </c>
      <c r="BX2138">
        <v>1</v>
      </c>
      <c r="BY2138">
        <v>222</v>
      </c>
      <c r="BZ2138">
        <v>0</v>
      </c>
      <c r="CA2138">
        <v>0</v>
      </c>
    </row>
    <row r="2139" spans="40:79" x14ac:dyDescent="0.25">
      <c r="AN2139" t="str">
        <v>Seychelles</v>
      </c>
      <c r="AO2139" s="7">
        <v>72.599999999999994</v>
      </c>
      <c r="AP2139" s="7">
        <v>70.104100850097197</v>
      </c>
      <c r="AQ2139" s="7">
        <v>2.4958991499027974</v>
      </c>
      <c r="AR2139" s="7">
        <v>1.8109125252023664E-3</v>
      </c>
      <c r="AS2139" s="7">
        <v>0.40744625452929301</v>
      </c>
      <c r="AT2139" s="7">
        <v>6.0235887050735086E-5</v>
      </c>
      <c r="AU2139" s="7">
        <v>0.7675092537593653</v>
      </c>
      <c r="AV2139" s="7">
        <v>0.68986157326780273</v>
      </c>
      <c r="AW2139" s="7">
        <v>0.63831516865048177</v>
      </c>
      <c r="AX2139" s="7">
        <v>2.5004272048464107</v>
      </c>
      <c r="AY2139" s="7" t="e">
        <v>#N/A</v>
      </c>
      <c r="AZ2139" s="7">
        <v>70.104100850097197</v>
      </c>
      <c r="BA2139" s="7">
        <v>2.4958991499027974</v>
      </c>
      <c r="BU2139" t="b">
        <v>1</v>
      </c>
      <c r="BW2139">
        <v>1</v>
      </c>
      <c r="BX2139">
        <v>1</v>
      </c>
      <c r="BY2139">
        <v>225</v>
      </c>
      <c r="BZ2139">
        <v>10.119999999999999</v>
      </c>
      <c r="CA2139">
        <v>1340.5536990000001</v>
      </c>
    </row>
    <row r="2140" spans="40:79" x14ac:dyDescent="0.25">
      <c r="AN2140" t="str">
        <v>Seychelles</v>
      </c>
      <c r="AO2140" s="7">
        <v>72.400000000000006</v>
      </c>
      <c r="AP2140" s="7">
        <v>75.267258702868986</v>
      </c>
      <c r="AQ2140" s="7">
        <v>-2.8672587028689804</v>
      </c>
      <c r="AR2140" s="7">
        <v>1.5180815865343056E-3</v>
      </c>
      <c r="AS2140" s="7">
        <v>-0.46800067872904993</v>
      </c>
      <c r="AT2140" s="7">
        <v>6.6600558247615282E-5</v>
      </c>
      <c r="AU2140" s="7">
        <v>0.7675092537593653</v>
      </c>
      <c r="AV2140" s="7">
        <v>0.69072406186571544</v>
      </c>
      <c r="AW2140" s="7">
        <v>0.6841057511299331</v>
      </c>
      <c r="AX2140" s="7">
        <v>-2.8716180533593447</v>
      </c>
      <c r="AY2140" s="7" t="e">
        <v>#N/A</v>
      </c>
      <c r="AZ2140" s="7">
        <v>75.267258702868986</v>
      </c>
      <c r="BA2140" s="7">
        <v>-2.8672587028689804</v>
      </c>
      <c r="BU2140" t="b">
        <v>1</v>
      </c>
      <c r="BW2140">
        <v>1</v>
      </c>
      <c r="BX2140">
        <v>1</v>
      </c>
      <c r="BY2140">
        <v>229</v>
      </c>
      <c r="BZ2140">
        <v>10.58</v>
      </c>
      <c r="CA2140">
        <v>1529.4977710000001</v>
      </c>
    </row>
    <row r="2141" spans="40:79" x14ac:dyDescent="0.25">
      <c r="AN2141" t="str">
        <v>Seychelles</v>
      </c>
      <c r="AO2141" s="7">
        <v>72.3</v>
      </c>
      <c r="AP2141" s="7">
        <v>67.437945797062895</v>
      </c>
      <c r="AQ2141" s="7">
        <v>4.8620542029371023</v>
      </c>
      <c r="AR2141" s="7">
        <v>5.3001491857064065E-4</v>
      </c>
      <c r="AS2141" s="7">
        <v>0.79320350303813869</v>
      </c>
      <c r="AT2141" s="7">
        <v>6.6729455382230382E-5</v>
      </c>
      <c r="AU2141" s="7">
        <v>0.77863044315892116</v>
      </c>
      <c r="AV2141" s="7">
        <v>0.69105529129223964</v>
      </c>
      <c r="AW2141" s="7">
        <v>0.89061972976020398</v>
      </c>
      <c r="AX2141" s="7">
        <v>4.8646325307517646</v>
      </c>
      <c r="AY2141" s="7" t="e">
        <v>#N/A</v>
      </c>
      <c r="AZ2141" s="7">
        <v>67.437945797062895</v>
      </c>
      <c r="BA2141" s="7">
        <v>4.8620542029371023</v>
      </c>
      <c r="BU2141" t="b">
        <v>1</v>
      </c>
      <c r="BW2141">
        <v>1</v>
      </c>
      <c r="BX2141">
        <v>1</v>
      </c>
      <c r="BY2141">
        <v>237</v>
      </c>
      <c r="BZ2141">
        <v>10.99</v>
      </c>
      <c r="CA2141">
        <v>178.82259110000001</v>
      </c>
    </row>
    <row r="2142" spans="40:79" x14ac:dyDescent="0.25">
      <c r="AN2142" t="str">
        <v>Seychelles</v>
      </c>
      <c r="AO2142" s="7">
        <v>72.2</v>
      </c>
      <c r="AP2142" s="7">
        <v>68.256776872207212</v>
      </c>
      <c r="AQ2142" s="7">
        <v>3.9432231277927912</v>
      </c>
      <c r="AR2142" s="7">
        <v>7.2835600547144447E-4</v>
      </c>
      <c r="AS2142" s="7">
        <v>0.64336773343814202</v>
      </c>
      <c r="AT2142" s="7">
        <v>6.0340470132533626E-5</v>
      </c>
      <c r="AU2142" s="7">
        <v>0.77863044315892116</v>
      </c>
      <c r="AV2142" s="7">
        <v>0.69109645904940176</v>
      </c>
      <c r="AW2142" s="7">
        <v>0.80210207170792303</v>
      </c>
      <c r="AX2142" s="7">
        <v>3.9460972914531958</v>
      </c>
      <c r="AY2142" s="7" t="e">
        <v>#N/A</v>
      </c>
      <c r="AZ2142" s="7">
        <v>68.256776872207212</v>
      </c>
      <c r="BA2142" s="7">
        <v>3.9432231277927912</v>
      </c>
      <c r="BU2142" t="b">
        <v>1</v>
      </c>
      <c r="BW2142">
        <v>1</v>
      </c>
      <c r="BX2142">
        <v>1</v>
      </c>
      <c r="BY2142">
        <v>242</v>
      </c>
      <c r="BZ2142">
        <v>11.04</v>
      </c>
      <c r="CA2142">
        <v>184.76493099999999</v>
      </c>
    </row>
    <row r="2143" spans="40:79" x14ac:dyDescent="0.25">
      <c r="AN2143" t="str">
        <v>Seychelles</v>
      </c>
      <c r="AO2143" s="7">
        <v>72.2</v>
      </c>
      <c r="AP2143" s="7">
        <v>69.019735677176826</v>
      </c>
      <c r="AQ2143" s="7">
        <v>3.1802643228231773</v>
      </c>
      <c r="AR2143" s="7">
        <v>1.1995588263123303E-3</v>
      </c>
      <c r="AS2143" s="7">
        <v>0.51900741196489708</v>
      </c>
      <c r="AT2143" s="7">
        <v>6.4702333060599694E-5</v>
      </c>
      <c r="AU2143" s="7">
        <v>0.77863044315892116</v>
      </c>
      <c r="AV2143" s="7">
        <v>0.69129830717923701</v>
      </c>
      <c r="AW2143" s="7">
        <v>0.72042169037647463</v>
      </c>
      <c r="AX2143" s="7">
        <v>3.1840838186715827</v>
      </c>
      <c r="AY2143" s="7" t="e">
        <v>#N/A</v>
      </c>
      <c r="AZ2143" s="7">
        <v>69.019735677176826</v>
      </c>
      <c r="BA2143" s="7">
        <v>3.1802643228231773</v>
      </c>
      <c r="BU2143" t="b">
        <v>1</v>
      </c>
      <c r="BW2143">
        <v>1</v>
      </c>
      <c r="BX2143">
        <v>1</v>
      </c>
      <c r="BY2143">
        <v>256</v>
      </c>
      <c r="BZ2143">
        <v>11.05</v>
      </c>
      <c r="CA2143">
        <v>162.80880540000001</v>
      </c>
    </row>
    <row r="2144" spans="40:79" x14ac:dyDescent="0.25">
      <c r="AN2144" t="str">
        <v>Seychelles</v>
      </c>
      <c r="AO2144" s="7">
        <v>72.2</v>
      </c>
      <c r="AP2144" s="7">
        <v>68.52307015107894</v>
      </c>
      <c r="AQ2144" s="7">
        <v>3.6769298489210627</v>
      </c>
      <c r="AR2144" s="7">
        <v>1.2098714514783985E-3</v>
      </c>
      <c r="AS2144" s="7">
        <v>0.60006449248031846</v>
      </c>
      <c r="AT2144" s="7">
        <v>8.7235015294042428E-5</v>
      </c>
      <c r="AU2144" s="7">
        <v>0.77863044315892116</v>
      </c>
      <c r="AV2144" s="7">
        <v>0.69189062480391095</v>
      </c>
      <c r="AW2144" s="7">
        <v>0.77463829783991345</v>
      </c>
      <c r="AX2144" s="7">
        <v>3.681383850143285</v>
      </c>
      <c r="AY2144" s="7" t="e">
        <v>#N/A</v>
      </c>
      <c r="AZ2144" s="7">
        <v>68.52307015107894</v>
      </c>
      <c r="BA2144" s="7">
        <v>3.6769298489210627</v>
      </c>
      <c r="BU2144" t="b">
        <v>1</v>
      </c>
      <c r="BW2144">
        <v>1</v>
      </c>
      <c r="BX2144">
        <v>1</v>
      </c>
      <c r="BY2144">
        <v>261</v>
      </c>
      <c r="BZ2144">
        <v>11.21</v>
      </c>
      <c r="CA2144">
        <v>137.00633569999999</v>
      </c>
    </row>
    <row r="2145" spans="40:79" x14ac:dyDescent="0.25">
      <c r="AN2145" t="str">
        <v>Seychelles</v>
      </c>
      <c r="AO2145" s="7">
        <v>72.2</v>
      </c>
      <c r="AP2145" s="7">
        <v>68.360352481406551</v>
      </c>
      <c r="AQ2145" s="7">
        <v>3.839647518593452</v>
      </c>
      <c r="AR2145" s="7">
        <v>1.1243990826899709E-3</v>
      </c>
      <c r="AS2145" s="7">
        <v>0.62659274328081016</v>
      </c>
      <c r="AT2145" s="7">
        <v>8.8391355747575686E-5</v>
      </c>
      <c r="AU2145" s="7">
        <v>0.77863044315892116</v>
      </c>
      <c r="AV2145" s="7">
        <v>0.69192404786815898</v>
      </c>
      <c r="AW2145" s="7">
        <v>0.79157611338443645</v>
      </c>
      <c r="AX2145" s="7">
        <v>3.8439696745694261</v>
      </c>
      <c r="AY2145" s="7" t="e">
        <v>#N/A</v>
      </c>
      <c r="AZ2145" s="7">
        <v>68.360352481406551</v>
      </c>
      <c r="BA2145" s="7">
        <v>3.839647518593452</v>
      </c>
      <c r="BU2145" t="b">
        <v>1</v>
      </c>
      <c r="BW2145">
        <v>1</v>
      </c>
      <c r="BX2145">
        <v>1</v>
      </c>
      <c r="BY2145">
        <v>278</v>
      </c>
      <c r="BZ2145">
        <v>12.04</v>
      </c>
      <c r="CA2145">
        <v>161.7301654</v>
      </c>
    </row>
    <row r="2146" spans="40:79" x14ac:dyDescent="0.25">
      <c r="AN2146" t="str">
        <v>Seychelles</v>
      </c>
      <c r="AO2146" s="7">
        <v>72.099999999999994</v>
      </c>
      <c r="AP2146" s="7">
        <v>68.344819542260936</v>
      </c>
      <c r="AQ2146" s="7">
        <v>3.7551804577390584</v>
      </c>
      <c r="AR2146" s="7">
        <v>1.1532266727955895E-3</v>
      </c>
      <c r="AS2146" s="7">
        <v>0.61281739202812613</v>
      </c>
      <c r="AT2146" s="7">
        <v>8.6717743355896237E-5</v>
      </c>
      <c r="AU2146" s="7">
        <v>0.77863044315892116</v>
      </c>
      <c r="AV2146" s="7">
        <v>0.69204730448675689</v>
      </c>
      <c r="AW2146" s="7">
        <v>0.78282654019145659</v>
      </c>
      <c r="AX2146" s="7">
        <v>3.7595160319038525</v>
      </c>
      <c r="AY2146" s="7" t="e">
        <v>#N/A</v>
      </c>
      <c r="AZ2146" s="7">
        <v>68.344819542260936</v>
      </c>
      <c r="BA2146" s="7">
        <v>3.7551804577390584</v>
      </c>
      <c r="BU2146" t="b">
        <v>1</v>
      </c>
      <c r="BW2146">
        <v>1</v>
      </c>
      <c r="BX2146">
        <v>1</v>
      </c>
      <c r="BY2146">
        <v>282</v>
      </c>
      <c r="BZ2146">
        <v>12.19</v>
      </c>
      <c r="CA2146">
        <v>11.026171590000001</v>
      </c>
    </row>
    <row r="2147" spans="40:79" x14ac:dyDescent="0.25">
      <c r="AN2147" t="str">
        <v>Seychelles</v>
      </c>
      <c r="AO2147" s="7">
        <v>72.099999999999994</v>
      </c>
      <c r="AP2147" s="7">
        <v>68.706704712342571</v>
      </c>
      <c r="AQ2147" s="7">
        <v>3.3932952876574234</v>
      </c>
      <c r="AR2147" s="7">
        <v>9.8657770402912838E-4</v>
      </c>
      <c r="AS2147" s="7">
        <v>0.55371424697698213</v>
      </c>
      <c r="AT2147" s="7">
        <v>6.0556583477211446E-5</v>
      </c>
      <c r="AU2147" s="7">
        <v>0.77863044315892116</v>
      </c>
      <c r="AV2147" s="7">
        <v>0.69208849202854339</v>
      </c>
      <c r="AW2147" s="7">
        <v>0.74411977999310175</v>
      </c>
      <c r="AX2147" s="7">
        <v>3.3966463432081047</v>
      </c>
      <c r="AY2147" s="7" t="e">
        <v>#N/A</v>
      </c>
      <c r="AZ2147" s="7">
        <v>68.706704712342571</v>
      </c>
      <c r="BA2147" s="7">
        <v>3.3932952876574234</v>
      </c>
      <c r="BU2147" t="b">
        <v>1</v>
      </c>
      <c r="BW2147">
        <v>1</v>
      </c>
      <c r="BX2147">
        <v>1</v>
      </c>
      <c r="BY2147">
        <v>3</v>
      </c>
      <c r="BZ2147">
        <v>11.79</v>
      </c>
      <c r="CA2147">
        <v>12.25184084</v>
      </c>
    </row>
    <row r="2148" spans="40:79" x14ac:dyDescent="0.25">
      <c r="AN2148" t="str">
        <v>Seychelles</v>
      </c>
      <c r="AO2148" s="7">
        <v>72.099999999999994</v>
      </c>
      <c r="AP2148" s="7">
        <v>69.904263231817964</v>
      </c>
      <c r="AQ2148" s="7">
        <v>2.1957367681820301</v>
      </c>
      <c r="AR2148" s="7">
        <v>2.4767950301085233E-3</v>
      </c>
      <c r="AS2148" s="7">
        <v>0.35856547972373487</v>
      </c>
      <c r="AT2148" s="7">
        <v>6.3846046296840952E-5</v>
      </c>
      <c r="AU2148" s="7">
        <v>0.77863044315892116</v>
      </c>
      <c r="AV2148" s="7">
        <v>0.69255305328269245</v>
      </c>
      <c r="AW2148" s="7">
        <v>0.59880337317331045</v>
      </c>
      <c r="AX2148" s="7">
        <v>2.2011886613187155</v>
      </c>
      <c r="AY2148" s="7" t="e">
        <v>#N/A</v>
      </c>
      <c r="AZ2148" s="7">
        <v>69.904263231817964</v>
      </c>
      <c r="BA2148" s="7">
        <v>2.1957367681820301</v>
      </c>
      <c r="BU2148" t="b">
        <v>1</v>
      </c>
      <c r="BW2148">
        <v>1</v>
      </c>
      <c r="BX2148">
        <v>1</v>
      </c>
      <c r="BY2148">
        <v>327</v>
      </c>
      <c r="BZ2148">
        <v>11.57</v>
      </c>
      <c r="CA2148">
        <v>625.50818049999998</v>
      </c>
    </row>
    <row r="2149" spans="40:79" x14ac:dyDescent="0.25">
      <c r="AN2149" t="str">
        <v>Seychelles</v>
      </c>
      <c r="AO2149" s="7">
        <v>72</v>
      </c>
      <c r="AP2149" s="7">
        <v>68.235642746637794</v>
      </c>
      <c r="AQ2149" s="7">
        <v>3.7643572533622063</v>
      </c>
      <c r="AR2149" s="7">
        <v>8.0786556999822663E-4</v>
      </c>
      <c r="AS2149" s="7">
        <v>0.61420880131274358</v>
      </c>
      <c r="AT2149" s="7">
        <v>6.1003135703631138E-5</v>
      </c>
      <c r="AU2149" s="7">
        <v>0.78859740319971527</v>
      </c>
      <c r="AV2149" s="7">
        <v>0.69255576267465768</v>
      </c>
      <c r="AW2149" s="7">
        <v>0.78371474486112835</v>
      </c>
      <c r="AX2149" s="7">
        <v>3.7674008067623732</v>
      </c>
      <c r="AY2149" s="7" t="e">
        <v>#N/A</v>
      </c>
      <c r="AZ2149" s="7">
        <v>68.235642746637794</v>
      </c>
      <c r="BA2149" s="7">
        <v>3.7643572533622063</v>
      </c>
      <c r="BU2149" t="b">
        <v>1</v>
      </c>
      <c r="BW2149">
        <v>1</v>
      </c>
      <c r="BX2149">
        <v>1</v>
      </c>
      <c r="BY2149">
        <v>321</v>
      </c>
      <c r="BZ2149">
        <v>11.5</v>
      </c>
      <c r="CA2149">
        <v>46.515594759999999</v>
      </c>
    </row>
    <row r="2150" spans="40:79" x14ac:dyDescent="0.25">
      <c r="AN2150" t="str">
        <v>Seychelles</v>
      </c>
      <c r="AO2150" s="7">
        <v>71.8</v>
      </c>
      <c r="AP2150" s="7">
        <v>68.740055715167315</v>
      </c>
      <c r="AQ2150" s="7">
        <v>3.0599442848326817</v>
      </c>
      <c r="AR2150" s="7">
        <v>1.2254879089618994E-3</v>
      </c>
      <c r="AS2150" s="7">
        <v>0.49937810740618821</v>
      </c>
      <c r="AT2150" s="7">
        <v>6.1197062128506946E-5</v>
      </c>
      <c r="AU2150" s="7">
        <v>0.78859740319971527</v>
      </c>
      <c r="AV2150" s="7">
        <v>0.69404803157641926</v>
      </c>
      <c r="AW2150" s="7">
        <v>0.70666689989427711</v>
      </c>
      <c r="AX2150" s="7">
        <v>3.0636988106818732</v>
      </c>
      <c r="AY2150" s="7" t="e">
        <v>#N/A</v>
      </c>
      <c r="AZ2150" s="7">
        <v>68.740055715167315</v>
      </c>
      <c r="BA2150" s="7">
        <v>3.0599442848326817</v>
      </c>
      <c r="BU2150" t="b">
        <v>1</v>
      </c>
      <c r="BW2150">
        <v>1</v>
      </c>
      <c r="BX2150">
        <v>1</v>
      </c>
      <c r="BY2150">
        <v>322</v>
      </c>
      <c r="BZ2150">
        <v>11.32</v>
      </c>
      <c r="CA2150">
        <v>333.21487109999998</v>
      </c>
    </row>
    <row r="2151" spans="40:79" x14ac:dyDescent="0.25">
      <c r="AN2151" t="str">
        <v>Sierra Leone</v>
      </c>
      <c r="AO2151" s="7">
        <v>48.1</v>
      </c>
      <c r="AP2151" s="7">
        <v>53.070302259159881</v>
      </c>
      <c r="AQ2151" s="7">
        <v>-4.9703022591598796</v>
      </c>
      <c r="AR2151" s="7">
        <v>2.8869800480843676E-3</v>
      </c>
      <c r="AS2151" s="7">
        <v>-0.81182105791131376</v>
      </c>
      <c r="AT2151" s="7">
        <v>3.8163659788944333E-4</v>
      </c>
      <c r="AU2151" s="7">
        <v>0.78859740319971527</v>
      </c>
      <c r="AV2151" s="7">
        <v>0.69444262756955222</v>
      </c>
      <c r="AW2151" s="7">
        <v>0.90101113084762374</v>
      </c>
      <c r="AX2151" s="7">
        <v>-4.984692968305203</v>
      </c>
      <c r="AY2151" s="7" t="e">
        <v>#N/A</v>
      </c>
      <c r="AZ2151" s="7">
        <v>53.070302259159881</v>
      </c>
      <c r="BA2151" s="7">
        <v>-4.9703022591598796</v>
      </c>
      <c r="BU2151" t="b">
        <v>1</v>
      </c>
      <c r="BW2151">
        <v>1</v>
      </c>
      <c r="BX2151">
        <v>1</v>
      </c>
      <c r="BY2151">
        <v>313</v>
      </c>
      <c r="BZ2151">
        <v>10.87</v>
      </c>
      <c r="CA2151">
        <v>266.5416917</v>
      </c>
    </row>
    <row r="2152" spans="40:79" x14ac:dyDescent="0.25">
      <c r="AN2152" t="str">
        <v>Sierra Leone</v>
      </c>
      <c r="AO2152" s="7">
        <v>54</v>
      </c>
      <c r="AP2152" s="7">
        <v>71.516047821492265</v>
      </c>
      <c r="AQ2152" s="7">
        <v>-17.516047821492265</v>
      </c>
      <c r="AR2152" s="7">
        <v>1.3717180288287201E-3</v>
      </c>
      <c r="AS2152" s="7">
        <v>-2.8588008140302534</v>
      </c>
      <c r="AT2152" s="7">
        <v>2.2452193429952126E-3</v>
      </c>
      <c r="AU2152" s="7">
        <v>0.78859740319971527</v>
      </c>
      <c r="AV2152" s="7">
        <v>0.69539939260315642</v>
      </c>
      <c r="AW2152" s="7">
        <v>1.6907988685914872</v>
      </c>
      <c r="AX2152" s="7">
        <v>-17.540107903731414</v>
      </c>
      <c r="AY2152" s="7" t="e">
        <v>#N/A</v>
      </c>
      <c r="AZ2152" s="7">
        <v>71.516047821492265</v>
      </c>
      <c r="BA2152" s="7">
        <v>-17.516047821492265</v>
      </c>
      <c r="BU2152" t="b">
        <v>1</v>
      </c>
      <c r="BW2152">
        <v>1</v>
      </c>
      <c r="BX2152">
        <v>1</v>
      </c>
      <c r="BY2152">
        <v>38</v>
      </c>
      <c r="BZ2152">
        <v>10.47</v>
      </c>
      <c r="CA2152">
        <v>2.6425271480000001</v>
      </c>
    </row>
    <row r="2153" spans="40:79" x14ac:dyDescent="0.25">
      <c r="AN2153" t="str">
        <v>Sierra Leone</v>
      </c>
      <c r="AO2153" s="7">
        <v>49.7</v>
      </c>
      <c r="AP2153" s="7">
        <v>55.40843534487859</v>
      </c>
      <c r="AQ2153" s="7">
        <v>-5.7084353448785876</v>
      </c>
      <c r="AR2153" s="7">
        <v>2.2043262281469475E-3</v>
      </c>
      <c r="AS2153" s="7">
        <v>-0.93206453585648075</v>
      </c>
      <c r="AT2153" s="7">
        <v>3.8384528900647257E-4</v>
      </c>
      <c r="AU2153" s="7">
        <v>0.78859740319971527</v>
      </c>
      <c r="AV2153" s="7">
        <v>0.69697945218273438</v>
      </c>
      <c r="AW2153" s="7">
        <v>0.96543489467518251</v>
      </c>
      <c r="AX2153" s="7">
        <v>-5.7210463975050532</v>
      </c>
      <c r="AY2153" s="7" t="e">
        <v>#N/A</v>
      </c>
      <c r="AZ2153" s="7">
        <v>55.40843534487859</v>
      </c>
      <c r="BA2153" s="7">
        <v>-5.7084353448785876</v>
      </c>
      <c r="BU2153" t="b">
        <v>1</v>
      </c>
      <c r="BW2153">
        <v>1</v>
      </c>
      <c r="BX2153">
        <v>1</v>
      </c>
      <c r="BY2153">
        <v>37</v>
      </c>
      <c r="BZ2153">
        <v>10.18</v>
      </c>
      <c r="CA2153">
        <v>224.46002480000001</v>
      </c>
    </row>
    <row r="2154" spans="40:79" x14ac:dyDescent="0.25">
      <c r="AN2154" t="str">
        <v>Sierra Leone</v>
      </c>
      <c r="AO2154" s="7">
        <v>48.9</v>
      </c>
      <c r="AP2154" s="7">
        <v>56.522633370968265</v>
      </c>
      <c r="AQ2154" s="7">
        <v>-7.6226333709682663</v>
      </c>
      <c r="AR2154" s="7">
        <v>1.881796173142926E-3</v>
      </c>
      <c r="AS2154" s="7">
        <v>-1.244410735921357</v>
      </c>
      <c r="AT2154" s="7">
        <v>5.8391293877853854E-4</v>
      </c>
      <c r="AU2154" s="7">
        <v>0.78859740319971527</v>
      </c>
      <c r="AV2154" s="7">
        <v>0.69707963416489926</v>
      </c>
      <c r="AW2154" s="7">
        <v>1.1155315934214312</v>
      </c>
      <c r="AX2154" s="7">
        <v>-7.6370046571062833</v>
      </c>
      <c r="AY2154" s="7" t="e">
        <v>#N/A</v>
      </c>
      <c r="AZ2154" s="7">
        <v>56.522633370968265</v>
      </c>
      <c r="BA2154" s="7">
        <v>-7.6226333709682663</v>
      </c>
      <c r="BU2154" t="b">
        <v>0</v>
      </c>
      <c r="BW2154">
        <v>1</v>
      </c>
      <c r="BX2154">
        <v>1</v>
      </c>
      <c r="BY2154">
        <v>227</v>
      </c>
      <c r="BZ2154">
        <v>0</v>
      </c>
      <c r="CA2154">
        <v>0</v>
      </c>
    </row>
    <row r="2155" spans="40:79" x14ac:dyDescent="0.25">
      <c r="AN2155" t="str">
        <v>Sierra Leone</v>
      </c>
      <c r="AO2155" s="7">
        <v>48.1</v>
      </c>
      <c r="AP2155" s="7">
        <v>56.249171296758519</v>
      </c>
      <c r="AQ2155" s="7">
        <v>-8.1491712967585173</v>
      </c>
      <c r="AR2155" s="7">
        <v>1.9563599041398246E-3</v>
      </c>
      <c r="AS2155" s="7">
        <v>-1.3304188412719404</v>
      </c>
      <c r="AT2155" s="7">
        <v>6.939145451917366E-4</v>
      </c>
      <c r="AU2155" s="7">
        <v>0.78859740319971527</v>
      </c>
      <c r="AV2155" s="7">
        <v>0.69751308173475857</v>
      </c>
      <c r="AW2155" s="7">
        <v>1.153437835894046</v>
      </c>
      <c r="AX2155" s="7">
        <v>-8.1651452595557892</v>
      </c>
      <c r="AY2155" s="7" t="e">
        <v>#N/A</v>
      </c>
      <c r="AZ2155" s="7">
        <v>56.249171296758519</v>
      </c>
      <c r="BA2155" s="7">
        <v>-8.1491712967585173</v>
      </c>
      <c r="BU2155" t="b">
        <v>1</v>
      </c>
      <c r="BW2155">
        <v>1</v>
      </c>
      <c r="BX2155">
        <v>1</v>
      </c>
      <c r="BY2155">
        <v>23</v>
      </c>
      <c r="BZ2155">
        <v>0.01</v>
      </c>
      <c r="CA2155">
        <v>7.549797238</v>
      </c>
    </row>
    <row r="2156" spans="40:79" x14ac:dyDescent="0.25">
      <c r="AN2156" t="str">
        <v>Sierra Leone</v>
      </c>
      <c r="AO2156" s="7">
        <v>47.1</v>
      </c>
      <c r="AP2156" s="7">
        <v>55.926366514536959</v>
      </c>
      <c r="AQ2156" s="7">
        <v>-8.8263665145369572</v>
      </c>
      <c r="AR2156" s="7">
        <v>2.0766538301941451E-3</v>
      </c>
      <c r="AS2156" s="7">
        <v>-1.4410633453786006</v>
      </c>
      <c r="AT2156" s="7">
        <v>8.6429711533490383E-4</v>
      </c>
      <c r="AU2156" s="7">
        <v>0.78859740319971527</v>
      </c>
      <c r="AV2156" s="7">
        <v>0.69898970306153518</v>
      </c>
      <c r="AW2156" s="7">
        <v>1.200442978811822</v>
      </c>
      <c r="AX2156" s="7">
        <v>-8.8447339652028436</v>
      </c>
      <c r="AY2156" s="7" t="e">
        <v>#N/A</v>
      </c>
      <c r="AZ2156" s="7">
        <v>55.926366514536959</v>
      </c>
      <c r="BA2156" s="7">
        <v>-8.8263665145369572</v>
      </c>
      <c r="BU2156" t="b">
        <v>1</v>
      </c>
      <c r="BW2156">
        <v>1</v>
      </c>
      <c r="BX2156">
        <v>1</v>
      </c>
      <c r="BY2156">
        <v>233</v>
      </c>
      <c r="BZ2156">
        <v>0.01</v>
      </c>
      <c r="CA2156">
        <v>11.710906550000001</v>
      </c>
    </row>
    <row r="2157" spans="40:79" x14ac:dyDescent="0.25">
      <c r="AN2157" t="str">
        <v>Sierra Leone</v>
      </c>
      <c r="AO2157" s="7">
        <v>46.2</v>
      </c>
      <c r="AP2157" s="7">
        <v>55.521845201024746</v>
      </c>
      <c r="AQ2157" s="7">
        <v>-9.3218452010247432</v>
      </c>
      <c r="AR2157" s="7">
        <v>2.178910996370376E-3</v>
      </c>
      <c r="AS2157" s="7">
        <v>-1.5220371508120381</v>
      </c>
      <c r="AT2157" s="7">
        <v>1.011736257293988E-3</v>
      </c>
      <c r="AU2157" s="7">
        <v>0.79864332576248309</v>
      </c>
      <c r="AV2157" s="7">
        <v>0.6990191432841073</v>
      </c>
      <c r="AW2157" s="7">
        <v>1.2337086977127292</v>
      </c>
      <c r="AX2157" s="7">
        <v>-9.3422010255696595</v>
      </c>
      <c r="AY2157" s="7" t="e">
        <v>#N/A</v>
      </c>
      <c r="AZ2157" s="7">
        <v>55.521845201024746</v>
      </c>
      <c r="BA2157" s="7">
        <v>-9.3218452010247432</v>
      </c>
      <c r="BU2157" t="b">
        <v>1</v>
      </c>
      <c r="BW2157">
        <v>1</v>
      </c>
      <c r="BX2157">
        <v>1</v>
      </c>
      <c r="BY2157">
        <v>239</v>
      </c>
      <c r="BZ2157">
        <v>0.01</v>
      </c>
      <c r="CA2157">
        <v>9.7746764109999997</v>
      </c>
    </row>
    <row r="2158" spans="40:79" x14ac:dyDescent="0.25">
      <c r="AN2158" t="str">
        <v>Sierra Leone</v>
      </c>
      <c r="AO2158" s="7">
        <v>45.3</v>
      </c>
      <c r="AP2158" s="7">
        <v>73.086473964466052</v>
      </c>
      <c r="AQ2158" s="7">
        <v>-27.786473964466055</v>
      </c>
      <c r="AR2158" s="7">
        <v>9.7501215286334615E-4</v>
      </c>
      <c r="AS2158" s="7">
        <v>-4.5341404574533506</v>
      </c>
      <c r="AT2158" s="7">
        <v>4.0128563416015573E-3</v>
      </c>
      <c r="AU2158" s="7">
        <v>0.79864332576248309</v>
      </c>
      <c r="AV2158" s="7">
        <v>0.6996804046557018</v>
      </c>
      <c r="AW2158" s="7">
        <v>2.1293521215274263</v>
      </c>
      <c r="AX2158" s="7">
        <v>-27.813592555222186</v>
      </c>
      <c r="AY2158" s="7" t="e">
        <v>#N/A</v>
      </c>
      <c r="AZ2158" s="7">
        <v>73.086473964466052</v>
      </c>
      <c r="BA2158" s="7">
        <v>-27.786473964466055</v>
      </c>
      <c r="BU2158" t="b">
        <v>1</v>
      </c>
      <c r="BW2158">
        <v>1</v>
      </c>
      <c r="BX2158">
        <v>1</v>
      </c>
      <c r="BY2158">
        <v>247</v>
      </c>
      <c r="BZ2158">
        <v>8.34</v>
      </c>
      <c r="CA2158">
        <v>9.074569426</v>
      </c>
    </row>
    <row r="2159" spans="40:79" x14ac:dyDescent="0.25">
      <c r="AN2159" t="str">
        <v>Sierra Leone</v>
      </c>
      <c r="AO2159" s="7">
        <v>44.3</v>
      </c>
      <c r="AP2159" s="7">
        <v>54.480341435017209</v>
      </c>
      <c r="AQ2159" s="7">
        <v>-10.180341435017212</v>
      </c>
      <c r="AR2159" s="7">
        <v>2.4993256428033788E-3</v>
      </c>
      <c r="AS2159" s="7">
        <v>-1.6624762531004649</v>
      </c>
      <c r="AT2159" s="7">
        <v>1.3850024568523051E-3</v>
      </c>
      <c r="AU2159" s="7">
        <v>0.79864332576248309</v>
      </c>
      <c r="AV2159" s="7">
        <v>0.69979230506552104</v>
      </c>
      <c r="AW2159" s="7">
        <v>1.2893704871372171</v>
      </c>
      <c r="AX2159" s="7">
        <v>-10.205849175568295</v>
      </c>
      <c r="AY2159" s="7" t="e">
        <v>#N/A</v>
      </c>
      <c r="AZ2159" s="7">
        <v>54.480341435017209</v>
      </c>
      <c r="BA2159" s="7">
        <v>-10.180341435017212</v>
      </c>
      <c r="BU2159" t="b">
        <v>1</v>
      </c>
      <c r="BW2159">
        <v>1</v>
      </c>
      <c r="BX2159">
        <v>1</v>
      </c>
      <c r="BY2159">
        <v>26</v>
      </c>
      <c r="BZ2159">
        <v>7.92</v>
      </c>
      <c r="CA2159">
        <v>63.787236329999999</v>
      </c>
    </row>
    <row r="2160" spans="40:79" x14ac:dyDescent="0.25">
      <c r="AN2160" t="str">
        <v>Sierra Leone</v>
      </c>
      <c r="AO2160" s="7">
        <v>43.3</v>
      </c>
      <c r="AP2160" s="7">
        <v>72.939991129193203</v>
      </c>
      <c r="AQ2160" s="7">
        <v>-29.639991129193206</v>
      </c>
      <c r="AR2160" s="7">
        <v>9.5282993165690102E-4</v>
      </c>
      <c r="AS2160" s="7">
        <v>-4.8365399339324178</v>
      </c>
      <c r="AT2160" s="7">
        <v>4.4619936616464833E-3</v>
      </c>
      <c r="AU2160" s="7">
        <v>0.79864332576248309</v>
      </c>
      <c r="AV2160" s="7">
        <v>0.70027260156088045</v>
      </c>
      <c r="AW2160" s="7">
        <v>2.1992134807545214</v>
      </c>
      <c r="AX2160" s="7">
        <v>-29.668259935279718</v>
      </c>
      <c r="AY2160" s="7" t="e">
        <v>#N/A</v>
      </c>
      <c r="AZ2160" s="7">
        <v>72.939991129193203</v>
      </c>
      <c r="BA2160" s="7">
        <v>-29.639991129193206</v>
      </c>
      <c r="BU2160" t="b">
        <v>1</v>
      </c>
      <c r="BW2160">
        <v>1</v>
      </c>
      <c r="BX2160">
        <v>1</v>
      </c>
      <c r="BY2160">
        <v>288</v>
      </c>
      <c r="BZ2160">
        <v>7.11</v>
      </c>
      <c r="CA2160">
        <v>9.1656149589999991</v>
      </c>
    </row>
    <row r="2161" spans="40:79" x14ac:dyDescent="0.25">
      <c r="AN2161" t="str">
        <v>Sierra Leone</v>
      </c>
      <c r="AO2161" s="7">
        <v>42.3</v>
      </c>
      <c r="AP2161" s="7">
        <v>53.133544551793747</v>
      </c>
      <c r="AQ2161" s="7">
        <v>-10.83354455179375</v>
      </c>
      <c r="AR2161" s="7">
        <v>3.0004710168538909E-3</v>
      </c>
      <c r="AS2161" s="7">
        <v>-1.7695906001098369</v>
      </c>
      <c r="AT2161" s="7">
        <v>1.8848208788466486E-3</v>
      </c>
      <c r="AU2161" s="7">
        <v>0.79864332576248309</v>
      </c>
      <c r="AV2161" s="7">
        <v>0.70177363596439457</v>
      </c>
      <c r="AW2161" s="7">
        <v>1.3302595987662849</v>
      </c>
      <c r="AX2161" s="7">
        <v>-10.866148114275475</v>
      </c>
      <c r="AY2161" s="7" t="e">
        <v>#N/A</v>
      </c>
      <c r="AZ2161" s="7">
        <v>53.133544551793747</v>
      </c>
      <c r="BA2161" s="7">
        <v>-10.83354455179375</v>
      </c>
      <c r="BU2161" t="b">
        <v>1</v>
      </c>
      <c r="BW2161">
        <v>1</v>
      </c>
      <c r="BX2161">
        <v>1</v>
      </c>
      <c r="BY2161">
        <v>282</v>
      </c>
      <c r="BZ2161">
        <v>6.39</v>
      </c>
      <c r="CA2161">
        <v>0.66154037099999996</v>
      </c>
    </row>
    <row r="2162" spans="40:79" x14ac:dyDescent="0.25">
      <c r="AN2162" t="str">
        <v>Sierra Leone</v>
      </c>
      <c r="AO2162" s="7">
        <v>41.5</v>
      </c>
      <c r="AP2162" s="7">
        <v>72.629488999425163</v>
      </c>
      <c r="AQ2162" s="7">
        <v>-31.129488999425163</v>
      </c>
      <c r="AR2162" s="7">
        <v>8.9904260106571311E-4</v>
      </c>
      <c r="AS2162" s="7">
        <v>-5.0794537431025484</v>
      </c>
      <c r="AT2162" s="7">
        <v>4.643387320790361E-3</v>
      </c>
      <c r="AU2162" s="7">
        <v>0.79864332576248309</v>
      </c>
      <c r="AV2162" s="7">
        <v>0.70257497212817421</v>
      </c>
      <c r="AW2162" s="7">
        <v>2.2537643495056328</v>
      </c>
      <c r="AX2162" s="7">
        <v>-31.157500920095071</v>
      </c>
      <c r="AY2162" s="7" t="e">
        <v>#N/A</v>
      </c>
      <c r="AZ2162" s="7">
        <v>72.629488999425163</v>
      </c>
      <c r="BA2162" s="7">
        <v>-31.129488999425163</v>
      </c>
      <c r="BU2162" t="b">
        <v>1</v>
      </c>
      <c r="BW2162">
        <v>1</v>
      </c>
      <c r="BX2162">
        <v>1</v>
      </c>
      <c r="BY2162">
        <v>295</v>
      </c>
      <c r="BZ2162">
        <v>6.78</v>
      </c>
      <c r="CA2162">
        <v>7.4097716030000003</v>
      </c>
    </row>
    <row r="2163" spans="40:79" x14ac:dyDescent="0.25">
      <c r="AN2163" t="str">
        <v>Sierra Leone</v>
      </c>
      <c r="AO2163" s="7">
        <v>48</v>
      </c>
      <c r="AP2163" s="7">
        <v>52.405019475254306</v>
      </c>
      <c r="AQ2163" s="7">
        <v>-4.4050194752543064</v>
      </c>
      <c r="AR2163" s="7">
        <v>3.2880766788719322E-3</v>
      </c>
      <c r="AS2163" s="7">
        <v>-0.71963571949947536</v>
      </c>
      <c r="AT2163" s="7">
        <v>3.4168640715916799E-4</v>
      </c>
      <c r="AU2163" s="7">
        <v>0.79864332576248309</v>
      </c>
      <c r="AV2163" s="7">
        <v>0.70261375592087938</v>
      </c>
      <c r="AW2163" s="7">
        <v>0.84831345592267682</v>
      </c>
      <c r="AX2163" s="7">
        <v>-4.4195512988110055</v>
      </c>
      <c r="AY2163" s="7" t="e">
        <v>#N/A</v>
      </c>
      <c r="AZ2163" s="7">
        <v>52.405019475254306</v>
      </c>
      <c r="BA2163" s="7">
        <v>-4.4050194752543064</v>
      </c>
      <c r="BU2163" t="b">
        <v>1</v>
      </c>
      <c r="BW2163">
        <v>1</v>
      </c>
      <c r="BX2163">
        <v>1</v>
      </c>
      <c r="BY2163">
        <v>328</v>
      </c>
      <c r="BZ2163">
        <v>6.88</v>
      </c>
      <c r="CA2163">
        <v>78.470202259999994</v>
      </c>
    </row>
    <row r="2164" spans="40:79" x14ac:dyDescent="0.25">
      <c r="AN2164" t="str">
        <v>Sierra Leone</v>
      </c>
      <c r="AO2164" s="7">
        <v>41</v>
      </c>
      <c r="AP2164" s="7">
        <v>52.193673271516232</v>
      </c>
      <c r="AQ2164" s="7">
        <v>-11.193673271516232</v>
      </c>
      <c r="AR2164" s="7">
        <v>3.3993422436283485E-3</v>
      </c>
      <c r="AS2164" s="7">
        <v>-1.8287811943546795</v>
      </c>
      <c r="AT2164" s="7">
        <v>2.2815354008794385E-3</v>
      </c>
      <c r="AU2164" s="7">
        <v>0.79864332576248309</v>
      </c>
      <c r="AV2164" s="7">
        <v>0.70274463041903656</v>
      </c>
      <c r="AW2164" s="7">
        <v>1.3523243672857039</v>
      </c>
      <c r="AX2164" s="7">
        <v>-11.231854187931543</v>
      </c>
      <c r="AY2164" s="7" t="e">
        <v>#N/A</v>
      </c>
      <c r="AZ2164" s="7">
        <v>52.193673271516232</v>
      </c>
      <c r="BA2164" s="7">
        <v>-11.193673271516232</v>
      </c>
      <c r="BU2164" t="b">
        <v>1</v>
      </c>
      <c r="BW2164">
        <v>1</v>
      </c>
      <c r="BX2164">
        <v>1</v>
      </c>
      <c r="BY2164">
        <v>37</v>
      </c>
      <c r="BZ2164">
        <v>7.01</v>
      </c>
      <c r="CA2164">
        <v>39.446667150000003</v>
      </c>
    </row>
    <row r="2165" spans="40:79" x14ac:dyDescent="0.25">
      <c r="AN2165" t="str">
        <v>Sierra Leone</v>
      </c>
      <c r="AO2165" s="7">
        <v>39</v>
      </c>
      <c r="AP2165" s="7">
        <v>51.474313587990473</v>
      </c>
      <c r="AQ2165" s="7">
        <v>-12.474313587990473</v>
      </c>
      <c r="AR2165" s="7">
        <v>3.6378200731149771E-3</v>
      </c>
      <c r="AS2165" s="7">
        <v>-2.0382513844562622</v>
      </c>
      <c r="AT2165" s="7">
        <v>3.0336779049138876E-3</v>
      </c>
      <c r="AU2165" s="7">
        <v>0.79864332576248309</v>
      </c>
      <c r="AV2165" s="7">
        <v>0.70504715964943021</v>
      </c>
      <c r="AW2165" s="7">
        <v>1.4276734165964786</v>
      </c>
      <c r="AX2165" s="7">
        <v>-12.519858580848444</v>
      </c>
      <c r="AY2165" s="7" t="e">
        <v>#N/A</v>
      </c>
      <c r="AZ2165" s="7">
        <v>51.474313587990473</v>
      </c>
      <c r="BA2165" s="7">
        <v>-12.474313587990473</v>
      </c>
      <c r="BU2165" t="b">
        <v>1</v>
      </c>
      <c r="BW2165">
        <v>1</v>
      </c>
      <c r="BX2165">
        <v>1</v>
      </c>
      <c r="BY2165">
        <v>397</v>
      </c>
      <c r="BZ2165">
        <v>6.75</v>
      </c>
      <c r="CA2165">
        <v>31.93566186</v>
      </c>
    </row>
    <row r="2166" spans="40:79" x14ac:dyDescent="0.25">
      <c r="AN2166" t="str">
        <v>Singapore</v>
      </c>
      <c r="AO2166" s="7">
        <v>83.1</v>
      </c>
      <c r="AP2166" s="7">
        <v>75.441182376197474</v>
      </c>
      <c r="AQ2166" s="7">
        <v>7.6588176238025198</v>
      </c>
      <c r="AR2166" s="7">
        <v>5.0471433544423475E-3</v>
      </c>
      <c r="AS2166" s="7">
        <v>1.252305194314201</v>
      </c>
      <c r="AT2166" s="7">
        <v>1.5910854215809614E-3</v>
      </c>
      <c r="AU2166" s="7">
        <v>0.79864332576248309</v>
      </c>
      <c r="AV2166" s="7">
        <v>0.70535958216697903</v>
      </c>
      <c r="AW2166" s="7">
        <v>1.1190644281336981</v>
      </c>
      <c r="AX2166" s="7">
        <v>7.6976688620442841</v>
      </c>
      <c r="AY2166" s="7" t="e">
        <v>#N/A</v>
      </c>
      <c r="AZ2166" s="7">
        <v>75.441182376197474</v>
      </c>
      <c r="BA2166" s="7">
        <v>7.6588176238025198</v>
      </c>
      <c r="BU2166" t="b">
        <v>1</v>
      </c>
      <c r="BW2166">
        <v>1</v>
      </c>
      <c r="BX2166">
        <v>1</v>
      </c>
      <c r="BY2166">
        <v>48</v>
      </c>
      <c r="BZ2166">
        <v>6.66</v>
      </c>
      <c r="CA2166">
        <v>33.302861229999998</v>
      </c>
    </row>
    <row r="2167" spans="40:79" x14ac:dyDescent="0.25">
      <c r="AN2167" t="str">
        <v>Singapore</v>
      </c>
      <c r="AO2167" s="7">
        <v>82.9</v>
      </c>
      <c r="AP2167" s="7">
        <v>80.275290247757667</v>
      </c>
      <c r="AQ2167" s="7">
        <v>2.6247097522423388</v>
      </c>
      <c r="AR2167" s="7">
        <v>7.6850686690210588E-3</v>
      </c>
      <c r="AS2167" s="7">
        <v>0.42974044321012383</v>
      </c>
      <c r="AT2167" s="7">
        <v>2.8604915994384091E-4</v>
      </c>
      <c r="AU2167" s="7">
        <v>0.81131526931132336</v>
      </c>
      <c r="AV2167" s="7">
        <v>0.70556953007336676</v>
      </c>
      <c r="AW2167" s="7">
        <v>0.65554591235864157</v>
      </c>
      <c r="AX2167" s="7">
        <v>2.645037043554157</v>
      </c>
      <c r="AY2167" s="7" t="e">
        <v>#N/A</v>
      </c>
      <c r="AZ2167" s="7">
        <v>80.275290247757667</v>
      </c>
      <c r="BA2167" s="7">
        <v>2.6247097522423388</v>
      </c>
      <c r="BU2167" t="b">
        <v>1</v>
      </c>
      <c r="BW2167">
        <v>1</v>
      </c>
      <c r="BX2167">
        <v>1</v>
      </c>
      <c r="BY2167">
        <v>415</v>
      </c>
      <c r="BZ2167">
        <v>7.82</v>
      </c>
      <c r="CA2167">
        <v>1.9659778000000001</v>
      </c>
    </row>
    <row r="2168" spans="40:79" x14ac:dyDescent="0.25">
      <c r="AN2168" t="str">
        <v>Singapore</v>
      </c>
      <c r="AO2168" s="7">
        <v>82.7</v>
      </c>
      <c r="AP2168" s="7">
        <v>75.803421198258732</v>
      </c>
      <c r="AQ2168" s="7">
        <v>6.8965788017412706</v>
      </c>
      <c r="AR2168" s="7">
        <v>4.6690106361497504E-3</v>
      </c>
      <c r="AS2168" s="7">
        <v>1.1274561127291807</v>
      </c>
      <c r="AT2168" s="7">
        <v>1.1925775350278918E-3</v>
      </c>
      <c r="AU2168" s="7">
        <v>0.81131526931132336</v>
      </c>
      <c r="AV2168" s="7">
        <v>0.70587443277869788</v>
      </c>
      <c r="AW2168" s="7">
        <v>1.0618173631699477</v>
      </c>
      <c r="AX2168" s="7">
        <v>6.9289300498411164</v>
      </c>
      <c r="AY2168" s="7" t="e">
        <v>#N/A</v>
      </c>
      <c r="AZ2168" s="7">
        <v>75.803421198258732</v>
      </c>
      <c r="BA2168" s="7">
        <v>6.8965788017412706</v>
      </c>
      <c r="BU2168" t="b">
        <v>1</v>
      </c>
      <c r="BW2168">
        <v>1</v>
      </c>
      <c r="BX2168">
        <v>1</v>
      </c>
      <c r="BY2168">
        <v>438</v>
      </c>
      <c r="BZ2168">
        <v>5.72</v>
      </c>
      <c r="CA2168">
        <v>0.388253772</v>
      </c>
    </row>
    <row r="2169" spans="40:79" x14ac:dyDescent="0.25">
      <c r="AN2169" t="str">
        <v>Singapore</v>
      </c>
      <c r="AO2169" s="7">
        <v>82.5</v>
      </c>
      <c r="AP2169" s="7">
        <v>78.987616044428762</v>
      </c>
      <c r="AQ2169" s="7">
        <v>3.5123839555712379</v>
      </c>
      <c r="AR2169" s="7">
        <v>5.6769133815537829E-3</v>
      </c>
      <c r="AS2169" s="7">
        <v>0.57449721630300876</v>
      </c>
      <c r="AT2169" s="7">
        <v>3.7686915825343661E-4</v>
      </c>
      <c r="AU2169" s="7">
        <v>0.81131526931132336</v>
      </c>
      <c r="AV2169" s="7">
        <v>0.70754798834757016</v>
      </c>
      <c r="AW2169" s="7">
        <v>0.75795594614925266</v>
      </c>
      <c r="AX2169" s="7">
        <v>3.5324372961271213</v>
      </c>
      <c r="AY2169" s="7" t="e">
        <v>#N/A</v>
      </c>
      <c r="AZ2169" s="7">
        <v>78.987616044428762</v>
      </c>
      <c r="BA2169" s="7">
        <v>3.5123839555712379</v>
      </c>
      <c r="BU2169" t="b">
        <v>1</v>
      </c>
      <c r="BW2169">
        <v>1</v>
      </c>
      <c r="BX2169">
        <v>1</v>
      </c>
      <c r="BY2169">
        <v>426</v>
      </c>
      <c r="BZ2169">
        <v>7.13</v>
      </c>
      <c r="CA2169">
        <v>18.41791804</v>
      </c>
    </row>
    <row r="2170" spans="40:79" x14ac:dyDescent="0.25">
      <c r="AN2170" t="str">
        <v>Singapore</v>
      </c>
      <c r="AO2170" s="7">
        <v>82.2</v>
      </c>
      <c r="AP2170" s="7">
        <v>78.006896196601161</v>
      </c>
      <c r="AQ2170" s="7">
        <v>4.1931038033988415</v>
      </c>
      <c r="AR2170" s="7">
        <v>4.8952156359106502E-3</v>
      </c>
      <c r="AS2170" s="7">
        <v>0.68556859086502886</v>
      </c>
      <c r="AT2170" s="7">
        <v>4.6241810895026567E-4</v>
      </c>
      <c r="AU2170" s="7">
        <v>0.81131526931132336</v>
      </c>
      <c r="AV2170" s="7">
        <v>0.7089878211945887</v>
      </c>
      <c r="AW2170" s="7">
        <v>0.82799069491451949</v>
      </c>
      <c r="AX2170" s="7">
        <v>4.2137309249079715</v>
      </c>
      <c r="AY2170" s="7" t="e">
        <v>#N/A</v>
      </c>
      <c r="AZ2170" s="7">
        <v>78.006896196601161</v>
      </c>
      <c r="BA2170" s="7">
        <v>4.1931038033988415</v>
      </c>
      <c r="BU2170" t="b">
        <v>0</v>
      </c>
      <c r="BW2170">
        <v>1</v>
      </c>
      <c r="BX2170">
        <v>1</v>
      </c>
      <c r="BY2170">
        <v>0</v>
      </c>
      <c r="BZ2170">
        <v>8.5399999999999991</v>
      </c>
      <c r="CA2170">
        <v>0</v>
      </c>
    </row>
    <row r="2171" spans="40:79" x14ac:dyDescent="0.25">
      <c r="AN2171" t="str">
        <v>Singapore</v>
      </c>
      <c r="AO2171" s="7">
        <v>82</v>
      </c>
      <c r="AP2171" s="7">
        <v>77.964120396957071</v>
      </c>
      <c r="AQ2171" s="7">
        <v>4.0358796030429289</v>
      </c>
      <c r="AR2171" s="7">
        <v>4.7560110578762482E-3</v>
      </c>
      <c r="AS2171" s="7">
        <v>0.65981643059066852</v>
      </c>
      <c r="AT2171" s="7">
        <v>4.160921670138091E-4</v>
      </c>
      <c r="AU2171" s="7">
        <v>0.81131526931132336</v>
      </c>
      <c r="AV2171" s="7">
        <v>0.71023439926837439</v>
      </c>
      <c r="AW2171" s="7">
        <v>0.81229085344516128</v>
      </c>
      <c r="AX2171" s="7">
        <v>4.0551660174635096</v>
      </c>
      <c r="AY2171" s="7" t="e">
        <v>#N/A</v>
      </c>
      <c r="AZ2171" s="7">
        <v>77.964120396957071</v>
      </c>
      <c r="BA2171" s="7">
        <v>4.0358796030429289</v>
      </c>
      <c r="BU2171" t="b">
        <v>0</v>
      </c>
      <c r="BW2171">
        <v>1</v>
      </c>
      <c r="BX2171">
        <v>1</v>
      </c>
      <c r="BY2171">
        <v>138</v>
      </c>
      <c r="BZ2171">
        <v>0</v>
      </c>
      <c r="CA2171">
        <v>0</v>
      </c>
    </row>
    <row r="2172" spans="40:79" x14ac:dyDescent="0.25">
      <c r="AN2172" t="str">
        <v>Singapore</v>
      </c>
      <c r="AO2172" s="7">
        <v>81.7</v>
      </c>
      <c r="AP2172" s="7">
        <v>75.390548903185632</v>
      </c>
      <c r="AQ2172" s="7">
        <v>6.3094510968143709</v>
      </c>
      <c r="AR2172" s="7">
        <v>4.8226939336846689E-3</v>
      </c>
      <c r="AS2172" s="7">
        <v>1.0315518262528152</v>
      </c>
      <c r="AT2172" s="7">
        <v>1.0313387537878567E-3</v>
      </c>
      <c r="AU2172" s="7">
        <v>0.81131526931132336</v>
      </c>
      <c r="AV2172" s="7">
        <v>0.71141611919660075</v>
      </c>
      <c r="AW2172" s="7">
        <v>1.0156533986812701</v>
      </c>
      <c r="AX2172" s="7">
        <v>6.3400271070830962</v>
      </c>
      <c r="AY2172" s="7" t="e">
        <v>#N/A</v>
      </c>
      <c r="AZ2172" s="7">
        <v>75.390548903185632</v>
      </c>
      <c r="BA2172" s="7">
        <v>6.3094510968143709</v>
      </c>
      <c r="BU2172" t="b">
        <v>1</v>
      </c>
      <c r="BW2172">
        <v>1</v>
      </c>
      <c r="BX2172">
        <v>1</v>
      </c>
      <c r="BY2172">
        <v>139</v>
      </c>
      <c r="BZ2172">
        <v>9.9700000000000006</v>
      </c>
      <c r="CA2172">
        <v>0</v>
      </c>
    </row>
    <row r="2173" spans="40:79" x14ac:dyDescent="0.25">
      <c r="AN2173" t="str">
        <v>Singapore</v>
      </c>
      <c r="AO2173" s="7">
        <v>81.400000000000006</v>
      </c>
      <c r="AP2173" s="7">
        <v>77.08489608126537</v>
      </c>
      <c r="AQ2173" s="7">
        <v>4.3151039187346356</v>
      </c>
      <c r="AR2173" s="7">
        <v>4.4552455777904258E-3</v>
      </c>
      <c r="AS2173" s="7">
        <v>0.70535958216697903</v>
      </c>
      <c r="AT2173" s="7">
        <v>4.4530953679117045E-4</v>
      </c>
      <c r="AU2173" s="7">
        <v>0.81131526931132336</v>
      </c>
      <c r="AV2173" s="7">
        <v>0.71157445395316476</v>
      </c>
      <c r="AW2173" s="7">
        <v>0.83985688195488339</v>
      </c>
      <c r="AX2173" s="7">
        <v>4.3344148011095882</v>
      </c>
      <c r="AY2173" s="7" t="e">
        <v>#N/A</v>
      </c>
      <c r="AZ2173" s="7">
        <v>77.08489608126537</v>
      </c>
      <c r="BA2173" s="7">
        <v>4.3151039187346356</v>
      </c>
      <c r="BU2173" t="b">
        <v>1</v>
      </c>
      <c r="BW2173">
        <v>1</v>
      </c>
      <c r="BX2173">
        <v>1</v>
      </c>
      <c r="BY2173">
        <v>141</v>
      </c>
      <c r="BZ2173">
        <v>9.73</v>
      </c>
      <c r="CA2173">
        <v>0</v>
      </c>
    </row>
    <row r="2174" spans="40:79" x14ac:dyDescent="0.25">
      <c r="AN2174" t="str">
        <v>Singapore</v>
      </c>
      <c r="AO2174" s="7">
        <v>81.099999999999994</v>
      </c>
      <c r="AP2174" s="7">
        <v>76.806838053455934</v>
      </c>
      <c r="AQ2174" s="7">
        <v>4.2931619465440605</v>
      </c>
      <c r="AR2174" s="7">
        <v>4.4573823697188729E-3</v>
      </c>
      <c r="AS2174" s="7">
        <v>0.70177363596439457</v>
      </c>
      <c r="AT2174" s="7">
        <v>4.4100562394832563E-4</v>
      </c>
      <c r="AU2174" s="7">
        <v>0.82026366792947925</v>
      </c>
      <c r="AV2174" s="7">
        <v>0.71189651081616456</v>
      </c>
      <c r="AW2174" s="7">
        <v>0.83771930619056079</v>
      </c>
      <c r="AX2174" s="7">
        <v>4.3123838904688956</v>
      </c>
      <c r="AY2174" s="7" t="e">
        <v>#N/A</v>
      </c>
      <c r="AZ2174" s="7">
        <v>76.806838053455934</v>
      </c>
      <c r="BA2174" s="7">
        <v>4.2931619465440605</v>
      </c>
      <c r="BU2174" t="b">
        <v>1</v>
      </c>
      <c r="BW2174">
        <v>1</v>
      </c>
      <c r="BX2174">
        <v>1</v>
      </c>
      <c r="BY2174">
        <v>142</v>
      </c>
      <c r="BZ2174">
        <v>9.99</v>
      </c>
      <c r="CA2174">
        <v>0</v>
      </c>
    </row>
    <row r="2175" spans="40:79" x14ac:dyDescent="0.25">
      <c r="AN2175" t="str">
        <v>Singapore</v>
      </c>
      <c r="AO2175" s="7">
        <v>87</v>
      </c>
      <c r="AP2175" s="7">
        <v>76.472975317701952</v>
      </c>
      <c r="AQ2175" s="7">
        <v>10.527024682298048</v>
      </c>
      <c r="AR2175" s="7">
        <v>4.4479982363420248E-3</v>
      </c>
      <c r="AS2175" s="7">
        <v>1.7207721630721626</v>
      </c>
      <c r="AT2175" s="7">
        <v>2.6459241840224475E-3</v>
      </c>
      <c r="AU2175" s="7">
        <v>0.82026366792947925</v>
      </c>
      <c r="AV2175" s="7">
        <v>0.71211080756513156</v>
      </c>
      <c r="AW2175" s="7">
        <v>1.3117820562395883</v>
      </c>
      <c r="AX2175" s="7">
        <v>10.574058073962009</v>
      </c>
      <c r="AY2175" s="7" t="e">
        <v>#N/A</v>
      </c>
      <c r="AZ2175" s="7">
        <v>76.472975317701952</v>
      </c>
      <c r="BA2175" s="7">
        <v>10.527024682298048</v>
      </c>
      <c r="BU2175" t="b">
        <v>1</v>
      </c>
      <c r="BW2175">
        <v>1</v>
      </c>
      <c r="BX2175">
        <v>1</v>
      </c>
      <c r="BY2175">
        <v>143</v>
      </c>
      <c r="BZ2175">
        <v>10.43</v>
      </c>
      <c r="CA2175">
        <v>0</v>
      </c>
    </row>
    <row r="2176" spans="40:79" x14ac:dyDescent="0.25">
      <c r="AN2176" t="str">
        <v>Singapore</v>
      </c>
      <c r="AO2176" s="7">
        <v>82</v>
      </c>
      <c r="AP2176" s="7">
        <v>76.144845086074298</v>
      </c>
      <c r="AQ2176" s="7">
        <v>5.855154913925702</v>
      </c>
      <c r="AR2176" s="7">
        <v>4.4792360356421482E-3</v>
      </c>
      <c r="AS2176" s="7">
        <v>0.95711238110631736</v>
      </c>
      <c r="AT2176" s="7">
        <v>8.2434591448008994E-4</v>
      </c>
      <c r="AU2176" s="7">
        <v>0.82026366792947925</v>
      </c>
      <c r="AV2176" s="7">
        <v>0.71224394064790664</v>
      </c>
      <c r="AW2176" s="7">
        <v>0.97832120548739887</v>
      </c>
      <c r="AX2176" s="7">
        <v>5.8814995386026236</v>
      </c>
      <c r="AY2176" s="7" t="e">
        <v>#N/A</v>
      </c>
      <c r="AZ2176" s="7">
        <v>76.144845086074298</v>
      </c>
      <c r="BA2176" s="7">
        <v>5.855154913925702</v>
      </c>
      <c r="BU2176" t="b">
        <v>1</v>
      </c>
      <c r="BW2176">
        <v>1</v>
      </c>
      <c r="BX2176">
        <v>1</v>
      </c>
      <c r="BY2176">
        <v>147</v>
      </c>
      <c r="BZ2176">
        <v>10.87</v>
      </c>
      <c r="CA2176">
        <v>0</v>
      </c>
    </row>
    <row r="2177" spans="40:79" x14ac:dyDescent="0.25">
      <c r="AN2177" t="str">
        <v>Singapore</v>
      </c>
      <c r="AO2177" s="7">
        <v>79.7</v>
      </c>
      <c r="AP2177" s="7">
        <v>74.727864008186017</v>
      </c>
      <c r="AQ2177" s="7">
        <v>4.9721359918139854</v>
      </c>
      <c r="AR2177" s="7">
        <v>5.0869824789682543E-3</v>
      </c>
      <c r="AS2177" s="7">
        <v>0.81301797482908256</v>
      </c>
      <c r="AT2177" s="7">
        <v>6.7593575361321232E-4</v>
      </c>
      <c r="AU2177" s="7">
        <v>0.82026366792947925</v>
      </c>
      <c r="AV2177" s="7">
        <v>0.71281811696025044</v>
      </c>
      <c r="AW2177" s="7">
        <v>0.90167509382763955</v>
      </c>
      <c r="AX2177" s="7">
        <v>4.9975584842610399</v>
      </c>
      <c r="AY2177" s="7" t="e">
        <v>#N/A</v>
      </c>
      <c r="AZ2177" s="7">
        <v>74.727864008186017</v>
      </c>
      <c r="BA2177" s="7">
        <v>4.9721359918139854</v>
      </c>
      <c r="BU2177" t="b">
        <v>1</v>
      </c>
      <c r="BW2177">
        <v>1</v>
      </c>
      <c r="BX2177">
        <v>1</v>
      </c>
      <c r="BY2177">
        <v>147</v>
      </c>
      <c r="BZ2177">
        <v>11.09</v>
      </c>
      <c r="CA2177">
        <v>0</v>
      </c>
    </row>
    <row r="2178" spans="40:79" x14ac:dyDescent="0.25">
      <c r="AN2178" t="str">
        <v>Singapore</v>
      </c>
      <c r="AO2178" s="7">
        <v>79.3</v>
      </c>
      <c r="AP2178" s="7">
        <v>75.887668099132057</v>
      </c>
      <c r="AQ2178" s="7">
        <v>3.4123319008679402</v>
      </c>
      <c r="AR2178" s="7">
        <v>4.5145813442952123E-3</v>
      </c>
      <c r="AS2178" s="7">
        <v>0.55780643529436258</v>
      </c>
      <c r="AT2178" s="7">
        <v>2.8221468978291197E-4</v>
      </c>
      <c r="AU2178" s="7">
        <v>0.82026366792947925</v>
      </c>
      <c r="AV2178" s="7">
        <v>0.71284351114263722</v>
      </c>
      <c r="AW2178" s="7">
        <v>0.74686440221392436</v>
      </c>
      <c r="AX2178" s="7">
        <v>3.4278070144672985</v>
      </c>
      <c r="AY2178" s="7" t="e">
        <v>#N/A</v>
      </c>
      <c r="AZ2178" s="7">
        <v>75.887668099132057</v>
      </c>
      <c r="BA2178" s="7">
        <v>3.4123319008679402</v>
      </c>
      <c r="BU2178" t="b">
        <v>1</v>
      </c>
      <c r="BW2178">
        <v>1</v>
      </c>
      <c r="BX2178">
        <v>1</v>
      </c>
      <c r="BY2178">
        <v>149</v>
      </c>
      <c r="BZ2178">
        <v>12.09</v>
      </c>
      <c r="CA2178">
        <v>0</v>
      </c>
    </row>
    <row r="2179" spans="40:79" x14ac:dyDescent="0.25">
      <c r="AN2179" t="str">
        <v>Singapore</v>
      </c>
      <c r="AO2179" s="7">
        <v>79</v>
      </c>
      <c r="AP2179" s="7">
        <v>74.825203642140977</v>
      </c>
      <c r="AQ2179" s="7">
        <v>4.174796357859023</v>
      </c>
      <c r="AR2179" s="7">
        <v>4.7386449968854633E-3</v>
      </c>
      <c r="AS2179" s="7">
        <v>0.68252164830556761</v>
      </c>
      <c r="AT2179" s="7">
        <v>4.4358810354008565E-4</v>
      </c>
      <c r="AU2179" s="7">
        <v>0.82026366792947925</v>
      </c>
      <c r="AV2179" s="7">
        <v>0.7139608471856147</v>
      </c>
      <c r="AW2179" s="7">
        <v>0.82614868413958487</v>
      </c>
      <c r="AX2179" s="7">
        <v>4.1946734261031953</v>
      </c>
      <c r="AY2179" s="7" t="e">
        <v>#N/A</v>
      </c>
      <c r="AZ2179" s="7">
        <v>74.825203642140977</v>
      </c>
      <c r="BA2179" s="7">
        <v>4.174796357859023</v>
      </c>
      <c r="BU2179" t="b">
        <v>1</v>
      </c>
      <c r="BW2179">
        <v>1</v>
      </c>
      <c r="BX2179">
        <v>1</v>
      </c>
      <c r="BY2179">
        <v>151</v>
      </c>
      <c r="BZ2179">
        <v>12.68</v>
      </c>
      <c r="CA2179">
        <v>0</v>
      </c>
    </row>
    <row r="2180" spans="40:79" x14ac:dyDescent="0.25">
      <c r="AN2180" t="str">
        <v>Singapore</v>
      </c>
      <c r="AO2180" s="7">
        <v>78.7</v>
      </c>
      <c r="AP2180" s="7">
        <v>75.231734781969948</v>
      </c>
      <c r="AQ2180" s="7">
        <v>3.4682652180300551</v>
      </c>
      <c r="AR2180" s="7">
        <v>4.3988636704693166E-3</v>
      </c>
      <c r="AS2180" s="7">
        <v>0.56691678341799789</v>
      </c>
      <c r="AT2180" s="7">
        <v>2.8400353338384237E-4</v>
      </c>
      <c r="AU2180" s="7">
        <v>0.82026366792947925</v>
      </c>
      <c r="AV2180" s="7">
        <v>0.71474760346270383</v>
      </c>
      <c r="AW2180" s="7">
        <v>0.75293876471994581</v>
      </c>
      <c r="AX2180" s="7">
        <v>3.4835890513508869</v>
      </c>
      <c r="AY2180" s="7" t="e">
        <v>#N/A</v>
      </c>
      <c r="AZ2180" s="7">
        <v>75.231734781969948</v>
      </c>
      <c r="BA2180" s="7">
        <v>3.4682652180300551</v>
      </c>
      <c r="BU2180" t="b">
        <v>1</v>
      </c>
      <c r="BW2180">
        <v>1</v>
      </c>
      <c r="BX2180">
        <v>1</v>
      </c>
      <c r="BY2180">
        <v>155</v>
      </c>
      <c r="BZ2180">
        <v>13.45</v>
      </c>
      <c r="CA2180">
        <v>0</v>
      </c>
    </row>
    <row r="2181" spans="40:79" x14ac:dyDescent="0.25">
      <c r="AN2181" t="str">
        <v>Singapore</v>
      </c>
      <c r="AO2181" s="7">
        <v>78.3</v>
      </c>
      <c r="AP2181" s="7">
        <v>75.644229289186754</v>
      </c>
      <c r="AQ2181" s="7">
        <v>2.6557707108132433</v>
      </c>
      <c r="AR2181" s="7">
        <v>4.2170241485489776E-3</v>
      </c>
      <c r="AS2181" s="7">
        <v>0.43406816358131506</v>
      </c>
      <c r="AT2181" s="7">
        <v>1.5958323124389115E-4</v>
      </c>
      <c r="AU2181" s="7">
        <v>0.82026366792947925</v>
      </c>
      <c r="AV2181" s="7">
        <v>0.71508734549797226</v>
      </c>
      <c r="AW2181" s="7">
        <v>0.6588384958252782</v>
      </c>
      <c r="AX2181" s="7">
        <v>2.6670175883880809</v>
      </c>
      <c r="AY2181" s="7" t="e">
        <v>#N/A</v>
      </c>
      <c r="AZ2181" s="7">
        <v>75.644229289186754</v>
      </c>
      <c r="BA2181" s="7">
        <v>2.6557707108132433</v>
      </c>
      <c r="BU2181" t="b">
        <v>1</v>
      </c>
      <c r="BW2181">
        <v>1</v>
      </c>
      <c r="BX2181">
        <v>1</v>
      </c>
      <c r="BY2181">
        <v>16</v>
      </c>
      <c r="BZ2181">
        <v>12.32</v>
      </c>
      <c r="CA2181">
        <v>0</v>
      </c>
    </row>
    <row r="2182" spans="40:79" x14ac:dyDescent="0.25">
      <c r="AN2182" t="str">
        <v>Slovakia</v>
      </c>
      <c r="AO2182" s="7">
        <v>76.400000000000006</v>
      </c>
      <c r="AP2182" s="7">
        <v>76.198327515600596</v>
      </c>
      <c r="AQ2182" s="7">
        <v>0.20167248439940977</v>
      </c>
      <c r="AR2182" s="7">
        <v>3.0322141463534884E-3</v>
      </c>
      <c r="AS2182" s="7">
        <v>3.2942442095283637E-2</v>
      </c>
      <c r="AT2182" s="7">
        <v>6.6011609534380938E-7</v>
      </c>
      <c r="AU2182" s="7">
        <v>0.82026366792947925</v>
      </c>
      <c r="AV2182" s="7">
        <v>0.71512939483450411</v>
      </c>
      <c r="AW2182" s="7">
        <v>0.18150052918733772</v>
      </c>
      <c r="AX2182" s="7">
        <v>0.20228585844098176</v>
      </c>
      <c r="AY2182" s="7" t="e">
        <v>#N/A</v>
      </c>
      <c r="AZ2182" s="7">
        <v>76.198327515600596</v>
      </c>
      <c r="BA2182" s="7">
        <v>0.20167248439940977</v>
      </c>
      <c r="BU2182" t="b">
        <v>1</v>
      </c>
      <c r="BW2182">
        <v>1</v>
      </c>
      <c r="BX2182">
        <v>1</v>
      </c>
      <c r="BY2182">
        <v>166</v>
      </c>
      <c r="BZ2182">
        <v>11.93</v>
      </c>
      <c r="CA2182">
        <v>0</v>
      </c>
    </row>
    <row r="2183" spans="40:79" x14ac:dyDescent="0.25">
      <c r="AN2183" t="str">
        <v>Slovakia</v>
      </c>
      <c r="AO2183" s="7">
        <v>76.099999999999994</v>
      </c>
      <c r="AP2183" s="7">
        <v>75.88570829892349</v>
      </c>
      <c r="AQ2183" s="7">
        <v>0.21429170107650464</v>
      </c>
      <c r="AR2183" s="7">
        <v>2.9898289991715319E-3</v>
      </c>
      <c r="AS2183" s="7">
        <v>3.5002999642923992E-2</v>
      </c>
      <c r="AT2183" s="7">
        <v>7.3483068614396921E-7</v>
      </c>
      <c r="AU2183" s="7">
        <v>0.82026366792947925</v>
      </c>
      <c r="AV2183" s="7">
        <v>0.71533892723232417</v>
      </c>
      <c r="AW2183" s="7">
        <v>0.18709088604986612</v>
      </c>
      <c r="AX2183" s="7">
        <v>0.21493431793317841</v>
      </c>
      <c r="AY2183" s="7" t="e">
        <v>#N/A</v>
      </c>
      <c r="AZ2183" s="7">
        <v>75.88570829892349</v>
      </c>
      <c r="BA2183" s="7">
        <v>0.21429170107650464</v>
      </c>
      <c r="BU2183" t="b">
        <v>1</v>
      </c>
      <c r="BW2183">
        <v>1</v>
      </c>
      <c r="BX2183">
        <v>1</v>
      </c>
      <c r="BY2183">
        <v>171</v>
      </c>
      <c r="BZ2183">
        <v>12.55</v>
      </c>
      <c r="CA2183">
        <v>0</v>
      </c>
    </row>
    <row r="2184" spans="40:79" x14ac:dyDescent="0.25">
      <c r="AN2184" t="str">
        <v>Slovakia</v>
      </c>
      <c r="AO2184" s="7">
        <v>75.8</v>
      </c>
      <c r="AP2184" s="7">
        <v>75.795251702258952</v>
      </c>
      <c r="AQ2184" s="7">
        <v>4.7482977410453486E-3</v>
      </c>
      <c r="AR2184" s="7">
        <v>3.0026438803749606E-3</v>
      </c>
      <c r="AS2184" s="7">
        <v>7.7560508153013362E-4</v>
      </c>
      <c r="AT2184" s="7">
        <v>3.6234402782518508E-10</v>
      </c>
      <c r="AU2184" s="7">
        <v>0.83316230387669599</v>
      </c>
      <c r="AV2184" s="7">
        <v>0.71743999610766918</v>
      </c>
      <c r="AW2184" s="7">
        <v>2.7849687278857074E-2</v>
      </c>
      <c r="AX2184" s="7">
        <v>4.7625981271665705E-3</v>
      </c>
      <c r="AY2184" s="7" t="e">
        <v>#N/A</v>
      </c>
      <c r="AZ2184" s="7">
        <v>75.795251702258952</v>
      </c>
      <c r="BA2184" s="7">
        <v>4.7482977410453486E-3</v>
      </c>
      <c r="BU2184" t="b">
        <v>1</v>
      </c>
      <c r="BW2184">
        <v>1</v>
      </c>
      <c r="BX2184">
        <v>1</v>
      </c>
      <c r="BY2184">
        <v>174</v>
      </c>
      <c r="BZ2184">
        <v>11.85</v>
      </c>
      <c r="CA2184">
        <v>0</v>
      </c>
    </row>
    <row r="2185" spans="40:79" x14ac:dyDescent="0.25">
      <c r="AN2185" t="str">
        <v>Slovakia</v>
      </c>
      <c r="AO2185" s="7">
        <v>75.599999999999994</v>
      </c>
      <c r="AP2185" s="7">
        <v>75.663230861390872</v>
      </c>
      <c r="AQ2185" s="7">
        <v>-6.3230861390877635E-2</v>
      </c>
      <c r="AR2185" s="7">
        <v>3.0129539046933134E-3</v>
      </c>
      <c r="AS2185" s="7">
        <v>-1.0328423712089422E-2</v>
      </c>
      <c r="AT2185" s="7">
        <v>6.4476441390609667E-8</v>
      </c>
      <c r="AU2185" s="7">
        <v>0.83316230387669599</v>
      </c>
      <c r="AV2185" s="7">
        <v>0.71897439281916409</v>
      </c>
      <c r="AW2185" s="7">
        <v>0.10162885275397643</v>
      </c>
      <c r="AX2185" s="7">
        <v>-6.3421948799155317E-2</v>
      </c>
      <c r="AY2185" s="7" t="e">
        <v>#N/A</v>
      </c>
      <c r="AZ2185" s="7">
        <v>75.663230861390872</v>
      </c>
      <c r="BA2185" s="7">
        <v>-6.3230861390877635E-2</v>
      </c>
      <c r="BU2185" t="b">
        <v>1</v>
      </c>
      <c r="BW2185">
        <v>1</v>
      </c>
      <c r="BX2185">
        <v>1</v>
      </c>
      <c r="BY2185">
        <v>178</v>
      </c>
      <c r="BZ2185">
        <v>12.03</v>
      </c>
      <c r="CA2185">
        <v>0</v>
      </c>
    </row>
    <row r="2186" spans="40:79" x14ac:dyDescent="0.25">
      <c r="AN2186" t="str">
        <v>Slovakia</v>
      </c>
      <c r="AO2186" s="7">
        <v>75.099999999999994</v>
      </c>
      <c r="AP2186" s="7">
        <v>75.532984790824116</v>
      </c>
      <c r="AQ2186" s="7">
        <v>-0.432984790824122</v>
      </c>
      <c r="AR2186" s="7">
        <v>3.0088712596346981E-3</v>
      </c>
      <c r="AS2186" s="7">
        <v>-7.0725609705357961E-2</v>
      </c>
      <c r="AT2186" s="7">
        <v>3.019226591655644E-6</v>
      </c>
      <c r="AU2186" s="7">
        <v>0.83316230387669599</v>
      </c>
      <c r="AV2186" s="7">
        <v>0.72022385553440071</v>
      </c>
      <c r="AW2186" s="7">
        <v>0.26594286925081856</v>
      </c>
      <c r="AX2186" s="7">
        <v>-0.43429151809120975</v>
      </c>
      <c r="AY2186" s="7" t="e">
        <v>#N/A</v>
      </c>
      <c r="AZ2186" s="7">
        <v>75.532984790824116</v>
      </c>
      <c r="BA2186" s="7">
        <v>-0.432984790824122</v>
      </c>
      <c r="BU2186" t="b">
        <v>1</v>
      </c>
      <c r="BW2186">
        <v>1</v>
      </c>
      <c r="BX2186">
        <v>1</v>
      </c>
      <c r="BY2186">
        <v>183</v>
      </c>
      <c r="BZ2186">
        <v>11.69</v>
      </c>
      <c r="CA2186">
        <v>0</v>
      </c>
    </row>
    <row r="2187" spans="40:79" x14ac:dyDescent="0.25">
      <c r="AN2187" t="str">
        <v>Slovakia</v>
      </c>
      <c r="AO2187" s="7">
        <v>75</v>
      </c>
      <c r="AP2187" s="7">
        <v>75.411526781296089</v>
      </c>
      <c r="AQ2187" s="7">
        <v>-0.41152678129608944</v>
      </c>
      <c r="AR2187" s="7">
        <v>3.0528842095969367E-3</v>
      </c>
      <c r="AS2187" s="7">
        <v>-6.7222049359332611E-2</v>
      </c>
      <c r="AT2187" s="7">
        <v>2.7675259630807413E-6</v>
      </c>
      <c r="AU2187" s="7">
        <v>0.83316230387669599</v>
      </c>
      <c r="AV2187" s="7">
        <v>0.72064964041898572</v>
      </c>
      <c r="AW2187" s="7">
        <v>0.25927215307343093</v>
      </c>
      <c r="AX2187" s="7">
        <v>-0.41278697212521787</v>
      </c>
      <c r="AY2187" s="7" t="e">
        <v>#N/A</v>
      </c>
      <c r="AZ2187" s="7">
        <v>75.411526781296089</v>
      </c>
      <c r="BA2187" s="7">
        <v>-0.41152678129608944</v>
      </c>
      <c r="BU2187" t="b">
        <v>0</v>
      </c>
      <c r="BW2187">
        <v>1</v>
      </c>
      <c r="BX2187">
        <v>1</v>
      </c>
      <c r="BY2187">
        <v>156</v>
      </c>
      <c r="BZ2187">
        <v>0</v>
      </c>
      <c r="CA2187">
        <v>0</v>
      </c>
    </row>
    <row r="2188" spans="40:79" x14ac:dyDescent="0.25">
      <c r="AN2188" t="str">
        <v>Slovakia</v>
      </c>
      <c r="AO2188" s="7">
        <v>74.7</v>
      </c>
      <c r="AP2188" s="7">
        <v>75.469436221848085</v>
      </c>
      <c r="AQ2188" s="7">
        <v>-0.76943622184808191</v>
      </c>
      <c r="AR2188" s="7">
        <v>3.1446941885795617E-3</v>
      </c>
      <c r="AS2188" s="7">
        <v>-0.12569160457495304</v>
      </c>
      <c r="AT2188" s="7">
        <v>9.9675593416974417E-6</v>
      </c>
      <c r="AU2188" s="7">
        <v>0.83316230387669599</v>
      </c>
      <c r="AV2188" s="7">
        <v>0.720793861139709</v>
      </c>
      <c r="AW2188" s="7">
        <v>0.35453011800826323</v>
      </c>
      <c r="AX2188" s="7">
        <v>-0.77186349649990182</v>
      </c>
      <c r="AY2188" s="7" t="e">
        <v>#N/A</v>
      </c>
      <c r="AZ2188" s="7">
        <v>75.469436221848085</v>
      </c>
      <c r="BA2188" s="7">
        <v>-0.76943622184808191</v>
      </c>
      <c r="BU2188" t="b">
        <v>1</v>
      </c>
      <c r="BW2188">
        <v>1</v>
      </c>
      <c r="BX2188">
        <v>1</v>
      </c>
      <c r="BY2188">
        <v>157</v>
      </c>
      <c r="BZ2188">
        <v>7.01</v>
      </c>
      <c r="CA2188">
        <v>0</v>
      </c>
    </row>
    <row r="2189" spans="40:79" x14ac:dyDescent="0.25">
      <c r="AN2189" t="str">
        <v>Slovakia</v>
      </c>
      <c r="AO2189" s="7">
        <v>74.400000000000006</v>
      </c>
      <c r="AP2189" s="7">
        <v>80.58052078527092</v>
      </c>
      <c r="AQ2189" s="7">
        <v>-6.1805207852709145</v>
      </c>
      <c r="AR2189" s="7">
        <v>3.2349307908062517E-3</v>
      </c>
      <c r="AS2189" s="7">
        <v>-1.0096674879445144</v>
      </c>
      <c r="AT2189" s="7">
        <v>6.6169663026868254E-4</v>
      </c>
      <c r="AU2189" s="7">
        <v>0.83316230387669599</v>
      </c>
      <c r="AV2189" s="7">
        <v>0.72105732346985363</v>
      </c>
      <c r="AW2189" s="7">
        <v>1.0048221175633598</v>
      </c>
      <c r="AX2189" s="7">
        <v>-6.2005792299426901</v>
      </c>
      <c r="AY2189" s="7" t="e">
        <v>#N/A</v>
      </c>
      <c r="AZ2189" s="7">
        <v>80.58052078527092</v>
      </c>
      <c r="BA2189" s="7">
        <v>-6.1805207852709145</v>
      </c>
      <c r="BU2189" t="b">
        <v>1</v>
      </c>
      <c r="BW2189">
        <v>1</v>
      </c>
      <c r="BX2189">
        <v>1</v>
      </c>
      <c r="BY2189">
        <v>161</v>
      </c>
      <c r="BZ2189">
        <v>7.07</v>
      </c>
      <c r="CA2189">
        <v>0</v>
      </c>
    </row>
    <row r="2190" spans="40:79" x14ac:dyDescent="0.25">
      <c r="AN2190" t="str">
        <v>Slovakia</v>
      </c>
      <c r="AO2190" s="7">
        <v>74.3</v>
      </c>
      <c r="AP2190" s="7">
        <v>74.96889052110447</v>
      </c>
      <c r="AQ2190" s="7">
        <v>-0.66889052110447267</v>
      </c>
      <c r="AR2190" s="7">
        <v>3.038191919971637E-3</v>
      </c>
      <c r="AS2190" s="7">
        <v>-0.10926107934643942</v>
      </c>
      <c r="AT2190" s="7">
        <v>7.2760831146824494E-6</v>
      </c>
      <c r="AU2190" s="7">
        <v>0.83316230387669599</v>
      </c>
      <c r="AV2190" s="7">
        <v>0.72208693493538756</v>
      </c>
      <c r="AW2190" s="7">
        <v>0.33054663717309152</v>
      </c>
      <c r="AX2190" s="7">
        <v>-0.67092893196444225</v>
      </c>
      <c r="AY2190" s="7" t="e">
        <v>#N/A</v>
      </c>
      <c r="AZ2190" s="7">
        <v>74.96889052110447</v>
      </c>
      <c r="BA2190" s="7">
        <v>-0.66889052110447267</v>
      </c>
      <c r="BU2190" t="b">
        <v>1</v>
      </c>
      <c r="BW2190">
        <v>1</v>
      </c>
      <c r="BX2190">
        <v>1</v>
      </c>
      <c r="BY2190">
        <v>159</v>
      </c>
      <c r="BZ2190">
        <v>6.93</v>
      </c>
      <c r="CA2190">
        <v>0</v>
      </c>
    </row>
    <row r="2191" spans="40:79" x14ac:dyDescent="0.25">
      <c r="AN2191" t="str">
        <v>Slovakia</v>
      </c>
      <c r="AO2191" s="7">
        <v>74</v>
      </c>
      <c r="AP2191" s="7">
        <v>75.036131867267514</v>
      </c>
      <c r="AQ2191" s="7">
        <v>-1.0361318672675139</v>
      </c>
      <c r="AR2191" s="7">
        <v>3.0871364219025752E-3</v>
      </c>
      <c r="AS2191" s="7">
        <v>-0.16925290703393908</v>
      </c>
      <c r="AT2191" s="7">
        <v>1.7741931198724475E-5</v>
      </c>
      <c r="AU2191" s="7">
        <v>0.83316230387669599</v>
      </c>
      <c r="AV2191" s="7">
        <v>0.72250103502885632</v>
      </c>
      <c r="AW2191" s="7">
        <v>0.41140358169799529</v>
      </c>
      <c r="AX2191" s="7">
        <v>-1.0393404530348345</v>
      </c>
      <c r="AY2191" s="7" t="e">
        <v>#N/A</v>
      </c>
      <c r="AZ2191" s="7">
        <v>75.036131867267514</v>
      </c>
      <c r="BA2191" s="7">
        <v>-1.0361318672675139</v>
      </c>
      <c r="BU2191" t="b">
        <v>1</v>
      </c>
      <c r="BW2191">
        <v>1</v>
      </c>
      <c r="BX2191">
        <v>1</v>
      </c>
      <c r="BY2191">
        <v>16</v>
      </c>
      <c r="BZ2191">
        <v>7.02</v>
      </c>
      <c r="CA2191">
        <v>0</v>
      </c>
    </row>
    <row r="2192" spans="40:79" x14ac:dyDescent="0.25">
      <c r="AN2192" t="str">
        <v>Slovakia</v>
      </c>
      <c r="AO2192" s="7">
        <v>74.099999999999994</v>
      </c>
      <c r="AP2192" s="7">
        <v>74.874426329732827</v>
      </c>
      <c r="AQ2192" s="7">
        <v>-0.7744263297328331</v>
      </c>
      <c r="AR2192" s="7">
        <v>3.0246285073778976E-3</v>
      </c>
      <c r="AS2192" s="7">
        <v>-0.12649914809167148</v>
      </c>
      <c r="AT2192" s="7">
        <v>9.709409281645145E-6</v>
      </c>
      <c r="AU2192" s="7">
        <v>0.83316230387669599</v>
      </c>
      <c r="AV2192" s="7">
        <v>0.7235697292989377</v>
      </c>
      <c r="AW2192" s="7">
        <v>0.35566718725751395</v>
      </c>
      <c r="AX2192" s="7">
        <v>-0.77677578792483148</v>
      </c>
      <c r="AY2192" s="7" t="e">
        <v>#N/A</v>
      </c>
      <c r="AZ2192" s="7">
        <v>74.874426329732827</v>
      </c>
      <c r="BA2192" s="7">
        <v>-0.7744263297328331</v>
      </c>
      <c r="BU2192" t="b">
        <v>1</v>
      </c>
      <c r="BW2192">
        <v>1</v>
      </c>
      <c r="BX2192">
        <v>1</v>
      </c>
      <c r="BY2192">
        <v>162</v>
      </c>
      <c r="BZ2192">
        <v>7</v>
      </c>
      <c r="CA2192">
        <v>0</v>
      </c>
    </row>
    <row r="2193" spans="40:79" x14ac:dyDescent="0.25">
      <c r="AN2193" t="str">
        <v>Slovakia</v>
      </c>
      <c r="AO2193" s="7">
        <v>73.8</v>
      </c>
      <c r="AP2193" s="7">
        <v>74.540366632855537</v>
      </c>
      <c r="AQ2193" s="7">
        <v>-0.74036663285554027</v>
      </c>
      <c r="AR2193" s="7">
        <v>3.0295613020657189E-3</v>
      </c>
      <c r="AS2193" s="7">
        <v>-0.12093594500844182</v>
      </c>
      <c r="AT2193" s="7">
        <v>8.8887003207660748E-6</v>
      </c>
      <c r="AU2193" s="7">
        <v>0.84489073755669319</v>
      </c>
      <c r="AV2193" s="7">
        <v>0.72540981133143823</v>
      </c>
      <c r="AW2193" s="7">
        <v>0.34775845785320852</v>
      </c>
      <c r="AX2193" s="7">
        <v>-0.74261643486889706</v>
      </c>
      <c r="AY2193" s="7" t="e">
        <v>#N/A</v>
      </c>
      <c r="AZ2193" s="7">
        <v>74.540366632855537</v>
      </c>
      <c r="BA2193" s="7">
        <v>-0.74036663285554027</v>
      </c>
      <c r="BU2193" t="b">
        <v>1</v>
      </c>
      <c r="BW2193">
        <v>1</v>
      </c>
      <c r="BX2193">
        <v>1</v>
      </c>
      <c r="BY2193">
        <v>165</v>
      </c>
      <c r="BZ2193">
        <v>6.85</v>
      </c>
      <c r="CA2193">
        <v>0</v>
      </c>
    </row>
    <row r="2194" spans="40:79" x14ac:dyDescent="0.25">
      <c r="AN2194" t="str">
        <v>Slovakia</v>
      </c>
      <c r="AO2194" s="7">
        <v>73.7</v>
      </c>
      <c r="AP2194" s="7">
        <v>74.847432511576443</v>
      </c>
      <c r="AQ2194" s="7">
        <v>-1.1474325115764401</v>
      </c>
      <c r="AR2194" s="7">
        <v>3.0925952973275424E-3</v>
      </c>
      <c r="AS2194" s="7">
        <v>-0.18743446279608922</v>
      </c>
      <c r="AT2194" s="7">
        <v>2.1797021704122848E-5</v>
      </c>
      <c r="AU2194" s="7">
        <v>0.84489073755669319</v>
      </c>
      <c r="AV2194" s="7">
        <v>0.7256668647340424</v>
      </c>
      <c r="AW2194" s="7">
        <v>0.43293701943364604</v>
      </c>
      <c r="AX2194" s="7">
        <v>-1.1509920642215128</v>
      </c>
      <c r="AY2194" s="7" t="e">
        <v>#N/A</v>
      </c>
      <c r="AZ2194" s="7">
        <v>74.847432511576443</v>
      </c>
      <c r="BA2194" s="7">
        <v>-1.1474325115764401</v>
      </c>
      <c r="BU2194" t="b">
        <v>1</v>
      </c>
      <c r="BW2194">
        <v>1</v>
      </c>
      <c r="BX2194">
        <v>1</v>
      </c>
      <c r="BY2194">
        <v>167</v>
      </c>
      <c r="BZ2194">
        <v>6.92</v>
      </c>
      <c r="CA2194">
        <v>0</v>
      </c>
    </row>
    <row r="2195" spans="40:79" x14ac:dyDescent="0.25">
      <c r="AN2195" t="str">
        <v>Slovakia</v>
      </c>
      <c r="AO2195" s="7">
        <v>73.3</v>
      </c>
      <c r="AP2195" s="7">
        <v>74.828539673302117</v>
      </c>
      <c r="AQ2195" s="7">
        <v>-1.5285396733021201</v>
      </c>
      <c r="AR2195" s="7">
        <v>3.0877888569776197E-3</v>
      </c>
      <c r="AS2195" s="7">
        <v>-0.24968816813097208</v>
      </c>
      <c r="AT2195" s="7">
        <v>3.8620385261209368E-5</v>
      </c>
      <c r="AU2195" s="7">
        <v>0.84489073755669319</v>
      </c>
      <c r="AV2195" s="7">
        <v>0.72615683715724777</v>
      </c>
      <c r="AW2195" s="7">
        <v>0.49968807083116573</v>
      </c>
      <c r="AX2195" s="7">
        <v>-1.5332740999827392</v>
      </c>
      <c r="AY2195" s="7" t="e">
        <v>#N/A</v>
      </c>
      <c r="AZ2195" s="7">
        <v>74.828539673302117</v>
      </c>
      <c r="BA2195" s="7">
        <v>-1.5285396733021201</v>
      </c>
      <c r="BU2195" t="b">
        <v>1</v>
      </c>
      <c r="BW2195">
        <v>1</v>
      </c>
      <c r="BX2195">
        <v>1</v>
      </c>
      <c r="BY2195">
        <v>17</v>
      </c>
      <c r="BZ2195">
        <v>5.89</v>
      </c>
      <c r="CA2195">
        <v>0</v>
      </c>
    </row>
    <row r="2196" spans="40:79" x14ac:dyDescent="0.25">
      <c r="AN2196" t="str">
        <v>Slovakia</v>
      </c>
      <c r="AO2196" s="7">
        <v>73</v>
      </c>
      <c r="AP2196" s="7">
        <v>74.864550579549459</v>
      </c>
      <c r="AQ2196" s="7">
        <v>-1.8645505795494586</v>
      </c>
      <c r="AR2196" s="7">
        <v>3.1272636846421133E-3</v>
      </c>
      <c r="AS2196" s="7">
        <v>-0.30458184654125697</v>
      </c>
      <c r="AT2196" s="7">
        <v>5.8205337164403692E-5</v>
      </c>
      <c r="AU2196" s="7">
        <v>0.84489073755669319</v>
      </c>
      <c r="AV2196" s="7">
        <v>0.72639308566232719</v>
      </c>
      <c r="AW2196" s="7">
        <v>0.55188934265961054</v>
      </c>
      <c r="AX2196" s="7">
        <v>-1.8703998129602908</v>
      </c>
      <c r="AY2196" s="7" t="e">
        <v>#N/A</v>
      </c>
      <c r="AZ2196" s="7">
        <v>74.864550579549459</v>
      </c>
      <c r="BA2196" s="7">
        <v>-1.8645505795494586</v>
      </c>
      <c r="BU2196" t="b">
        <v>1</v>
      </c>
      <c r="BW2196">
        <v>1</v>
      </c>
      <c r="BX2196">
        <v>1</v>
      </c>
      <c r="BY2196">
        <v>173</v>
      </c>
      <c r="BZ2196">
        <v>5.93</v>
      </c>
      <c r="CA2196">
        <v>0</v>
      </c>
    </row>
    <row r="2197" spans="40:79" x14ac:dyDescent="0.25">
      <c r="AN2197" t="str">
        <v>Slovenia</v>
      </c>
      <c r="AO2197" s="7">
        <v>87</v>
      </c>
      <c r="AP2197" s="7">
        <v>77.805036123705719</v>
      </c>
      <c r="AQ2197" s="7">
        <v>9.1949638762942811</v>
      </c>
      <c r="AR2197" s="7">
        <v>3.0167374406140099E-3</v>
      </c>
      <c r="AS2197" s="7">
        <v>1.5019511208035927</v>
      </c>
      <c r="AT2197" s="7">
        <v>1.3651841588160477E-3</v>
      </c>
      <c r="AU2197" s="7">
        <v>0.84489073755669319</v>
      </c>
      <c r="AV2197" s="7">
        <v>0.72675486757380703</v>
      </c>
      <c r="AW2197" s="7">
        <v>1.2255411542676129</v>
      </c>
      <c r="AX2197" s="7">
        <v>9.2227866019431559</v>
      </c>
      <c r="AY2197" s="7" t="e">
        <v>#N/A</v>
      </c>
      <c r="AZ2197" s="7">
        <v>77.805036123705719</v>
      </c>
      <c r="BA2197" s="7">
        <v>9.1949638762942811</v>
      </c>
      <c r="BU2197" t="b">
        <v>1</v>
      </c>
      <c r="BW2197">
        <v>1</v>
      </c>
      <c r="BX2197">
        <v>1</v>
      </c>
      <c r="BY2197">
        <v>177</v>
      </c>
      <c r="BZ2197">
        <v>6.04</v>
      </c>
      <c r="CA2197">
        <v>0</v>
      </c>
    </row>
    <row r="2198" spans="40:79" x14ac:dyDescent="0.25">
      <c r="AN2198" t="str">
        <v>Slovenia</v>
      </c>
      <c r="AO2198" s="7">
        <v>85</v>
      </c>
      <c r="AP2198" s="7">
        <v>77.50443826972888</v>
      </c>
      <c r="AQ2198" s="7">
        <v>7.4955617302711204</v>
      </c>
      <c r="AR2198" s="7">
        <v>2.8334886879016999E-3</v>
      </c>
      <c r="AS2198" s="7">
        <v>1.2242498187544519</v>
      </c>
      <c r="AT2198" s="7">
        <v>8.5177304192116728E-4</v>
      </c>
      <c r="AU2198" s="7">
        <v>0.84489073755669319</v>
      </c>
      <c r="AV2198" s="7">
        <v>0.72762441903668096</v>
      </c>
      <c r="AW2198" s="7">
        <v>1.1064582318164802</v>
      </c>
      <c r="AX2198" s="7">
        <v>7.5168606699479508</v>
      </c>
      <c r="AY2198" s="7" t="e">
        <v>#N/A</v>
      </c>
      <c r="AZ2198" s="7">
        <v>77.50443826972888</v>
      </c>
      <c r="BA2198" s="7">
        <v>7.4955617302711204</v>
      </c>
      <c r="BU2198" t="b">
        <v>1</v>
      </c>
      <c r="BW2198">
        <v>1</v>
      </c>
      <c r="BX2198">
        <v>1</v>
      </c>
      <c r="BY2198">
        <v>181</v>
      </c>
      <c r="BZ2198">
        <v>5.42</v>
      </c>
      <c r="CA2198">
        <v>0</v>
      </c>
    </row>
    <row r="2199" spans="40:79" x14ac:dyDescent="0.25">
      <c r="AN2199" t="str">
        <v>Slovenia</v>
      </c>
      <c r="AO2199" s="7">
        <v>82</v>
      </c>
      <c r="AP2199" s="7">
        <v>79.752391326486133</v>
      </c>
      <c r="AQ2199" s="7">
        <v>2.2476086735138665</v>
      </c>
      <c r="AR2199" s="7">
        <v>2.1255760410449666E-3</v>
      </c>
      <c r="AS2199" s="7">
        <v>0.36697160318728755</v>
      </c>
      <c r="AT2199" s="7">
        <v>5.7371429169507925E-5</v>
      </c>
      <c r="AU2199" s="7">
        <v>0.84489073755669319</v>
      </c>
      <c r="AV2199" s="7">
        <v>0.72862263185643406</v>
      </c>
      <c r="AW2199" s="7">
        <v>0.60578181153554578</v>
      </c>
      <c r="AX2199" s="7">
        <v>2.2523963131520408</v>
      </c>
      <c r="AY2199" s="7" t="e">
        <v>#N/A</v>
      </c>
      <c r="AZ2199" s="7">
        <v>79.752391326486133</v>
      </c>
      <c r="BA2199" s="7">
        <v>2.2476086735138665</v>
      </c>
      <c r="BU2199" t="b">
        <v>1</v>
      </c>
      <c r="BW2199">
        <v>1</v>
      </c>
      <c r="BX2199">
        <v>1</v>
      </c>
      <c r="BY2199">
        <v>184</v>
      </c>
      <c r="BZ2199">
        <v>5.0999999999999996</v>
      </c>
      <c r="CA2199">
        <v>0</v>
      </c>
    </row>
    <row r="2200" spans="40:79" x14ac:dyDescent="0.25">
      <c r="AN2200" t="str">
        <v>Slovenia</v>
      </c>
      <c r="AO2200" s="7">
        <v>79.8</v>
      </c>
      <c r="AP2200" s="7">
        <v>79.527502856899474</v>
      </c>
      <c r="AQ2200" s="7">
        <v>0.27249714310052298</v>
      </c>
      <c r="AR2200" s="7">
        <v>2.111277391152213E-3</v>
      </c>
      <c r="AS2200" s="7">
        <v>4.4490839623234593E-2</v>
      </c>
      <c r="AT2200" s="7">
        <v>8.3759558911337729E-7</v>
      </c>
      <c r="AU2200" s="7">
        <v>0.84489073755669319</v>
      </c>
      <c r="AV2200" s="7">
        <v>0.73047935862860547</v>
      </c>
      <c r="AW2200" s="7">
        <v>0.21092851780457425</v>
      </c>
      <c r="AX2200" s="7">
        <v>0.27307367738169774</v>
      </c>
      <c r="AY2200" s="7" t="e">
        <v>#N/A</v>
      </c>
      <c r="AZ2200" s="7">
        <v>79.527502856899474</v>
      </c>
      <c r="BA2200" s="7">
        <v>0.27249714310052298</v>
      </c>
      <c r="BU2200" t="b">
        <v>1</v>
      </c>
      <c r="BW2200">
        <v>1</v>
      </c>
      <c r="BX2200">
        <v>1</v>
      </c>
      <c r="BY2200">
        <v>186</v>
      </c>
      <c r="BZ2200">
        <v>4.9400000000000004</v>
      </c>
      <c r="CA2200">
        <v>0</v>
      </c>
    </row>
    <row r="2201" spans="40:79" x14ac:dyDescent="0.25">
      <c r="AN2201" t="str">
        <v>Slovenia</v>
      </c>
      <c r="AO2201" s="7">
        <v>79.5</v>
      </c>
      <c r="AP2201" s="7">
        <v>79.190016059248521</v>
      </c>
      <c r="AQ2201" s="7">
        <v>0.30998394075147928</v>
      </c>
      <c r="AR2201" s="7">
        <v>2.0873950789074757E-3</v>
      </c>
      <c r="AS2201" s="7">
        <v>5.0610735237640946E-2</v>
      </c>
      <c r="AT2201" s="7">
        <v>1.0715869981134837E-6</v>
      </c>
      <c r="AU2201" s="7">
        <v>0.84489073755669319</v>
      </c>
      <c r="AV2201" s="7">
        <v>0.73063156745042801</v>
      </c>
      <c r="AW2201" s="7">
        <v>0.22496829829476184</v>
      </c>
      <c r="AX2201" s="7">
        <v>0.31063235319689192</v>
      </c>
      <c r="AY2201" s="7" t="e">
        <v>#N/A</v>
      </c>
      <c r="AZ2201" s="7">
        <v>79.190016059248521</v>
      </c>
      <c r="BA2201" s="7">
        <v>0.30998394075147928</v>
      </c>
      <c r="BU2201" t="b">
        <v>1</v>
      </c>
      <c r="BW2201">
        <v>1</v>
      </c>
      <c r="BX2201">
        <v>1</v>
      </c>
      <c r="BY2201">
        <v>186</v>
      </c>
      <c r="BZ2201">
        <v>4.7300000000000004</v>
      </c>
      <c r="CA2201">
        <v>0</v>
      </c>
    </row>
    <row r="2202" spans="40:79" x14ac:dyDescent="0.25">
      <c r="AN2202" t="str">
        <v>Slovenia</v>
      </c>
      <c r="AO2202" s="7">
        <v>79.099999999999994</v>
      </c>
      <c r="AP2202" s="7">
        <v>82.918118634122109</v>
      </c>
      <c r="AQ2202" s="7">
        <v>-3.8181186341221149</v>
      </c>
      <c r="AR2202" s="7">
        <v>2.2377642222342646E-3</v>
      </c>
      <c r="AS2202" s="7">
        <v>-0.62342697936298563</v>
      </c>
      <c r="AT2202" s="7">
        <v>1.7433654905059761E-4</v>
      </c>
      <c r="AU2202" s="7">
        <v>0.84489073755669319</v>
      </c>
      <c r="AV2202" s="7">
        <v>0.73071156827431905</v>
      </c>
      <c r="AW2202" s="7">
        <v>0.78957392267157966</v>
      </c>
      <c r="AX2202" s="7">
        <v>-3.8266818458466241</v>
      </c>
      <c r="AY2202" s="7" t="e">
        <v>#N/A</v>
      </c>
      <c r="AZ2202" s="7">
        <v>82.918118634122109</v>
      </c>
      <c r="BA2202" s="7">
        <v>-3.8181186341221149</v>
      </c>
      <c r="BU2202" t="b">
        <v>1</v>
      </c>
      <c r="BW2202">
        <v>1</v>
      </c>
      <c r="BX2202">
        <v>1</v>
      </c>
      <c r="BY2202">
        <v>186</v>
      </c>
      <c r="BZ2202">
        <v>4.8</v>
      </c>
      <c r="CA2202">
        <v>0</v>
      </c>
    </row>
    <row r="2203" spans="40:79" x14ac:dyDescent="0.25">
      <c r="AN2203" t="str">
        <v>Slovenia</v>
      </c>
      <c r="AO2203" s="7">
        <v>78.900000000000006</v>
      </c>
      <c r="AP2203" s="7">
        <v>77.320330307757175</v>
      </c>
      <c r="AQ2203" s="7">
        <v>1.579669692242831</v>
      </c>
      <c r="AR2203" s="7">
        <v>2.8230722956779503E-3</v>
      </c>
      <c r="AS2203" s="7">
        <v>0.25800604454825421</v>
      </c>
      <c r="AT2203" s="7">
        <v>3.7691162781070743E-5</v>
      </c>
      <c r="AU2203" s="7">
        <v>0.84489073755669319</v>
      </c>
      <c r="AV2203" s="7">
        <v>0.73159945405497373</v>
      </c>
      <c r="AW2203" s="7">
        <v>0.50794295402953882</v>
      </c>
      <c r="AX2203" s="7">
        <v>1.5841418391814484</v>
      </c>
      <c r="AY2203" s="7" t="e">
        <v>#N/A</v>
      </c>
      <c r="AZ2203" s="7">
        <v>77.320330307757175</v>
      </c>
      <c r="BA2203" s="7">
        <v>1.579669692242831</v>
      </c>
      <c r="BU2203" t="b">
        <v>0</v>
      </c>
      <c r="BW2203">
        <v>1</v>
      </c>
      <c r="BX2203">
        <v>1</v>
      </c>
      <c r="BY2203">
        <v>125</v>
      </c>
      <c r="BZ2203">
        <v>0</v>
      </c>
      <c r="CA2203">
        <v>0</v>
      </c>
    </row>
    <row r="2204" spans="40:79" x14ac:dyDescent="0.25">
      <c r="AN2204" t="str">
        <v>Slovenia</v>
      </c>
      <c r="AO2204" s="7">
        <v>78.3</v>
      </c>
      <c r="AP2204" s="7">
        <v>82.822318720312339</v>
      </c>
      <c r="AQ2204" s="7">
        <v>-4.5223187203123416</v>
      </c>
      <c r="AR2204" s="7">
        <v>2.2378148742171872E-3</v>
      </c>
      <c r="AS2204" s="7">
        <v>-0.73840963082904676</v>
      </c>
      <c r="AT2204" s="7">
        <v>2.4458049317053544E-4</v>
      </c>
      <c r="AU2204" s="7">
        <v>0.84489073755669319</v>
      </c>
      <c r="AV2204" s="7">
        <v>0.7324276653745716</v>
      </c>
      <c r="AW2204" s="7">
        <v>0.8593076462065532</v>
      </c>
      <c r="AX2204" s="7">
        <v>-4.5324615301413091</v>
      </c>
      <c r="AY2204" s="7" t="e">
        <v>#N/A</v>
      </c>
      <c r="AZ2204" s="7">
        <v>82.822318720312339</v>
      </c>
      <c r="BA2204" s="7">
        <v>-4.5223187203123416</v>
      </c>
      <c r="BU2204" t="b">
        <v>1</v>
      </c>
      <c r="BW2204">
        <v>1</v>
      </c>
      <c r="BX2204">
        <v>1</v>
      </c>
      <c r="BY2204">
        <v>128</v>
      </c>
      <c r="BZ2204">
        <v>0.01</v>
      </c>
      <c r="CA2204">
        <v>660.27779229999999</v>
      </c>
    </row>
    <row r="2205" spans="40:79" x14ac:dyDescent="0.25">
      <c r="AN2205" t="str">
        <v>Slovenia</v>
      </c>
      <c r="AO2205" s="7">
        <v>78.099999999999994</v>
      </c>
      <c r="AP2205" s="7">
        <v>82.74426140644141</v>
      </c>
      <c r="AQ2205" s="7">
        <v>-4.6442614064414158</v>
      </c>
      <c r="AR2205" s="7">
        <v>2.3853147687231905E-3</v>
      </c>
      <c r="AS2205" s="7">
        <v>-0.75837663679397793</v>
      </c>
      <c r="AT2205" s="7">
        <v>2.7503169786353027E-4</v>
      </c>
      <c r="AU2205" s="7">
        <v>0.84489073755669319</v>
      </c>
      <c r="AV2205" s="7">
        <v>0.73313829960692467</v>
      </c>
      <c r="AW2205" s="7">
        <v>0.87084822833486775</v>
      </c>
      <c r="AX2205" s="7">
        <v>-4.6553659195230646</v>
      </c>
      <c r="AY2205" s="7" t="e">
        <v>#N/A</v>
      </c>
      <c r="AZ2205" s="7">
        <v>82.74426140644141</v>
      </c>
      <c r="BA2205" s="7">
        <v>-4.6442614064414158</v>
      </c>
      <c r="BU2205" t="b">
        <v>1</v>
      </c>
      <c r="BW2205">
        <v>1</v>
      </c>
      <c r="BX2205">
        <v>1</v>
      </c>
      <c r="BY2205">
        <v>131</v>
      </c>
      <c r="BZ2205">
        <v>0.01</v>
      </c>
      <c r="CA2205">
        <v>698.35227859999998</v>
      </c>
    </row>
    <row r="2206" spans="40:79" x14ac:dyDescent="0.25">
      <c r="AN2206" t="str">
        <v>Slovenia</v>
      </c>
      <c r="AO2206" s="7">
        <v>77.5</v>
      </c>
      <c r="AP2206" s="7">
        <v>82.319584213575325</v>
      </c>
      <c r="AQ2206" s="7">
        <v>-4.8195842135753253</v>
      </c>
      <c r="AR2206" s="7">
        <v>2.2693725393374124E-3</v>
      </c>
      <c r="AS2206" s="7">
        <v>-0.78695994276825276</v>
      </c>
      <c r="AT2206" s="7">
        <v>2.8172652640900075E-4</v>
      </c>
      <c r="AU2206" s="7">
        <v>0.84489073755669319</v>
      </c>
      <c r="AV2206" s="7">
        <v>0.73329143048375112</v>
      </c>
      <c r="AW2206" s="7">
        <v>0.88710762749975991</v>
      </c>
      <c r="AX2206" s="7">
        <v>-4.8305465232050793</v>
      </c>
      <c r="AY2206" s="7" t="e">
        <v>#N/A</v>
      </c>
      <c r="AZ2206" s="7">
        <v>82.319584213575325</v>
      </c>
      <c r="BA2206" s="7">
        <v>-4.8195842135753253</v>
      </c>
      <c r="BU2206" t="b">
        <v>1</v>
      </c>
      <c r="BW2206">
        <v>1</v>
      </c>
      <c r="BX2206">
        <v>1</v>
      </c>
      <c r="BY2206">
        <v>136</v>
      </c>
      <c r="BZ2206">
        <v>0.01</v>
      </c>
      <c r="CA2206">
        <v>492.05522630000002</v>
      </c>
    </row>
    <row r="2207" spans="40:79" x14ac:dyDescent="0.25">
      <c r="AN2207" t="str">
        <v>Slovenia</v>
      </c>
      <c r="AO2207" s="7">
        <v>77.2</v>
      </c>
      <c r="AP2207" s="7">
        <v>76.115212967344718</v>
      </c>
      <c r="AQ2207" s="7">
        <v>1.0847870326552851</v>
      </c>
      <c r="AR2207" s="7">
        <v>2.8493365990483743E-3</v>
      </c>
      <c r="AS2207" s="7">
        <v>0.17717963367472206</v>
      </c>
      <c r="AT2207" s="7">
        <v>1.7940748929190309E-5</v>
      </c>
      <c r="AU2207" s="7">
        <v>0.84489073755669319</v>
      </c>
      <c r="AV2207" s="7">
        <v>0.73333722661689005</v>
      </c>
      <c r="AW2207" s="7">
        <v>0.4209271120689686</v>
      </c>
      <c r="AX2207" s="7">
        <v>1.0878867882968004</v>
      </c>
      <c r="AY2207" s="7" t="e">
        <v>#N/A</v>
      </c>
      <c r="AZ2207" s="7">
        <v>76.115212967344718</v>
      </c>
      <c r="BA2207" s="7">
        <v>1.0847870326552851</v>
      </c>
      <c r="BU2207" t="b">
        <v>1</v>
      </c>
      <c r="BW2207">
        <v>1</v>
      </c>
      <c r="BX2207">
        <v>1</v>
      </c>
      <c r="BY2207">
        <v>139</v>
      </c>
      <c r="BZ2207">
        <v>2.15</v>
      </c>
      <c r="CA2207">
        <v>558.7206486</v>
      </c>
    </row>
    <row r="2208" spans="40:79" x14ac:dyDescent="0.25">
      <c r="AN2208" t="str">
        <v>Slovenia</v>
      </c>
      <c r="AO2208" s="7">
        <v>76.5</v>
      </c>
      <c r="AP2208" s="7">
        <v>76.426626121029557</v>
      </c>
      <c r="AQ2208" s="7">
        <v>7.3373878970443229E-2</v>
      </c>
      <c r="AR2208" s="7">
        <v>3.0250382222002867E-3</v>
      </c>
      <c r="AS2208" s="7">
        <v>1.1985304131311684E-2</v>
      </c>
      <c r="AT2208" s="7">
        <v>8.717154199887579E-8</v>
      </c>
      <c r="AU2208" s="7">
        <v>0.84489073755669319</v>
      </c>
      <c r="AV2208" s="7">
        <v>0.7338738142723269</v>
      </c>
      <c r="AW2208" s="7">
        <v>0.10947741379531983</v>
      </c>
      <c r="AX2208" s="7">
        <v>7.3596511229934367E-2</v>
      </c>
      <c r="AY2208" s="7" t="e">
        <v>#N/A</v>
      </c>
      <c r="AZ2208" s="7">
        <v>76.426626121029557</v>
      </c>
      <c r="BA2208" s="7">
        <v>7.3373878970443229E-2</v>
      </c>
      <c r="BU2208" t="b">
        <v>1</v>
      </c>
      <c r="BW2208">
        <v>1</v>
      </c>
      <c r="BX2208">
        <v>1</v>
      </c>
      <c r="BY2208">
        <v>144</v>
      </c>
      <c r="BZ2208">
        <v>3.01</v>
      </c>
      <c r="CA2208">
        <v>434.79406790000002</v>
      </c>
    </row>
    <row r="2209" spans="40:79" x14ac:dyDescent="0.25">
      <c r="AN2209" t="str">
        <v>Slovenia</v>
      </c>
      <c r="AO2209" s="7">
        <v>76.599999999999994</v>
      </c>
      <c r="AP2209" s="7">
        <v>76.512758161612425</v>
      </c>
      <c r="AQ2209" s="7">
        <v>8.7241838387569715E-2</v>
      </c>
      <c r="AR2209" s="7">
        <v>2.2614967649161699E-3</v>
      </c>
      <c r="AS2209" s="7">
        <v>1.4245121182619263E-2</v>
      </c>
      <c r="AT2209" s="7">
        <v>9.1990193105866642E-8</v>
      </c>
      <c r="AU2209" s="7">
        <v>0.84489073755669319</v>
      </c>
      <c r="AV2209" s="7">
        <v>0.73436441879995518</v>
      </c>
      <c r="AW2209" s="7">
        <v>0.11935292699644723</v>
      </c>
      <c r="AX2209" s="7">
        <v>8.7439582721018913E-2</v>
      </c>
      <c r="AY2209" s="7" t="e">
        <v>#N/A</v>
      </c>
      <c r="AZ2209" s="7">
        <v>76.512758161612425</v>
      </c>
      <c r="BA2209" s="7">
        <v>8.7241838387569715E-2</v>
      </c>
      <c r="BU2209" t="b">
        <v>1</v>
      </c>
      <c r="BW2209">
        <v>1</v>
      </c>
      <c r="BX2209">
        <v>1</v>
      </c>
      <c r="BY2209">
        <v>172</v>
      </c>
      <c r="BZ2209">
        <v>2.88</v>
      </c>
      <c r="CA2209">
        <v>42.123683739999997</v>
      </c>
    </row>
    <row r="2210" spans="40:79" x14ac:dyDescent="0.25">
      <c r="AN2210" t="str">
        <v>Slovenia</v>
      </c>
      <c r="AO2210" s="7">
        <v>76.2</v>
      </c>
      <c r="AP2210" s="7">
        <v>75.905908944099053</v>
      </c>
      <c r="AQ2210" s="7">
        <v>0.29409105590094953</v>
      </c>
      <c r="AR2210" s="7">
        <v>2.9376831344022488E-3</v>
      </c>
      <c r="AS2210" s="7">
        <v>4.8036390966619748E-2</v>
      </c>
      <c r="AT2210" s="7">
        <v>1.3597322072558727E-6</v>
      </c>
      <c r="AU2210" s="7">
        <v>0.84489073755669319</v>
      </c>
      <c r="AV2210" s="7">
        <v>0.73583392254401425</v>
      </c>
      <c r="AW2210" s="7">
        <v>0.21917205790570055</v>
      </c>
      <c r="AX2210" s="7">
        <v>0.29495754771423427</v>
      </c>
      <c r="AY2210" s="7" t="e">
        <v>#N/A</v>
      </c>
      <c r="AZ2210" s="7">
        <v>75.905908944099053</v>
      </c>
      <c r="BA2210" s="7">
        <v>0.29409105590094953</v>
      </c>
      <c r="BU2210" t="b">
        <v>1</v>
      </c>
      <c r="BW2210">
        <v>1</v>
      </c>
      <c r="BX2210">
        <v>1</v>
      </c>
      <c r="BY2210">
        <v>146</v>
      </c>
      <c r="BZ2210">
        <v>3.97</v>
      </c>
      <c r="CA2210">
        <v>47.35260547</v>
      </c>
    </row>
    <row r="2211" spans="40:79" x14ac:dyDescent="0.25">
      <c r="AN2211" t="str">
        <v>Slovenia</v>
      </c>
      <c r="AO2211" s="7">
        <v>76</v>
      </c>
      <c r="AP2211" s="7">
        <v>76.388968761071794</v>
      </c>
      <c r="AQ2211" s="7">
        <v>-0.38896876107179423</v>
      </c>
      <c r="AR2211" s="7">
        <v>3.1058688278639834E-3</v>
      </c>
      <c r="AS2211" s="7">
        <v>-6.3538931838937857E-2</v>
      </c>
      <c r="AT2211" s="7">
        <v>2.5156133192259272E-6</v>
      </c>
      <c r="AU2211" s="7">
        <v>0.84489073755669319</v>
      </c>
      <c r="AV2211" s="7">
        <v>0.73617566468564732</v>
      </c>
      <c r="AW2211" s="7">
        <v>0.252069299675581</v>
      </c>
      <c r="AX2211" s="7">
        <v>-0.39018061086832712</v>
      </c>
      <c r="AY2211" s="7" t="e">
        <v>#N/A</v>
      </c>
      <c r="AZ2211" s="7">
        <v>76.388968761071794</v>
      </c>
      <c r="BA2211" s="7">
        <v>-0.38896876107179423</v>
      </c>
      <c r="BU2211" t="b">
        <v>1</v>
      </c>
      <c r="BW2211">
        <v>1</v>
      </c>
      <c r="BX2211">
        <v>1</v>
      </c>
      <c r="BY2211">
        <v>149</v>
      </c>
      <c r="BZ2211">
        <v>3.85</v>
      </c>
      <c r="CA2211">
        <v>47.736381909999999</v>
      </c>
    </row>
    <row r="2212" spans="40:79" x14ac:dyDescent="0.25">
      <c r="AN2212" t="str">
        <v>Solomon Islands</v>
      </c>
      <c r="AO2212" s="7">
        <v>68.8</v>
      </c>
      <c r="AP2212" s="7">
        <v>65.487145972876888</v>
      </c>
      <c r="AQ2212" s="7">
        <v>3.3128540271231088</v>
      </c>
      <c r="AR2212" s="7">
        <v>8.6808125664888762E-4</v>
      </c>
      <c r="AS2212" s="7">
        <v>0.54055587162202579</v>
      </c>
      <c r="AT2212" s="7">
        <v>5.0774858251787671E-5</v>
      </c>
      <c r="AU2212" s="7">
        <v>0.84489073755669319</v>
      </c>
      <c r="AV2212" s="7">
        <v>0.73634504989820659</v>
      </c>
      <c r="AW2212" s="7">
        <v>0.73522504828251456</v>
      </c>
      <c r="AX2212" s="7">
        <v>3.3157323522301438</v>
      </c>
      <c r="AY2212" s="7" t="e">
        <v>#N/A</v>
      </c>
      <c r="AZ2212" s="7">
        <v>65.487145972876888</v>
      </c>
      <c r="BA2212" s="7">
        <v>3.3128540271231088</v>
      </c>
      <c r="BU2212" t="b">
        <v>1</v>
      </c>
      <c r="BW2212">
        <v>1</v>
      </c>
      <c r="BX2212">
        <v>1</v>
      </c>
      <c r="BY2212">
        <v>153</v>
      </c>
      <c r="BZ2212">
        <v>3.52</v>
      </c>
      <c r="CA2212">
        <v>40.228556689999998</v>
      </c>
    </row>
    <row r="2213" spans="40:79" x14ac:dyDescent="0.25">
      <c r="AN2213" t="str">
        <v>Solomon Islands</v>
      </c>
      <c r="AO2213" s="7">
        <v>68.8</v>
      </c>
      <c r="AP2213" s="7">
        <v>65.544307604322015</v>
      </c>
      <c r="AQ2213" s="7">
        <v>3.2556923956779826</v>
      </c>
      <c r="AR2213" s="7">
        <v>8.6743768377696364E-4</v>
      </c>
      <c r="AS2213" s="7">
        <v>0.53122868060949924</v>
      </c>
      <c r="AT2213" s="7">
        <v>4.9001367032163052E-5</v>
      </c>
      <c r="AU2213" s="7">
        <v>0.87138015469822816</v>
      </c>
      <c r="AV2213" s="7">
        <v>0.73684052443079884</v>
      </c>
      <c r="AW2213" s="7">
        <v>0.72885436172770435</v>
      </c>
      <c r="AX2213" s="7">
        <v>3.2585189578152933</v>
      </c>
      <c r="AY2213" s="7" t="e">
        <v>#N/A</v>
      </c>
      <c r="AZ2213" s="7">
        <v>65.544307604322015</v>
      </c>
      <c r="BA2213" s="7">
        <v>3.2556923956779826</v>
      </c>
      <c r="BU2213" t="b">
        <v>1</v>
      </c>
      <c r="BW2213">
        <v>1</v>
      </c>
      <c r="BX2213">
        <v>1</v>
      </c>
      <c r="BY2213">
        <v>16</v>
      </c>
      <c r="BZ2213">
        <v>3.63</v>
      </c>
      <c r="CA2213">
        <v>287.4671305</v>
      </c>
    </row>
    <row r="2214" spans="40:79" x14ac:dyDescent="0.25">
      <c r="AN2214" t="str">
        <v>Solomon Islands</v>
      </c>
      <c r="AO2214" s="7">
        <v>68.7</v>
      </c>
      <c r="AP2214" s="7">
        <v>65.591805150101806</v>
      </c>
      <c r="AQ2214" s="7">
        <v>3.1081948498981973</v>
      </c>
      <c r="AR2214" s="7">
        <v>8.6505217233298734E-4</v>
      </c>
      <c r="AS2214" s="7">
        <v>0.50716102056849222</v>
      </c>
      <c r="AT2214" s="7">
        <v>4.4538940415966141E-5</v>
      </c>
      <c r="AU2214" s="7">
        <v>0.87138015469822816</v>
      </c>
      <c r="AV2214" s="7">
        <v>0.73697450580400636</v>
      </c>
      <c r="AW2214" s="7">
        <v>0.71215238577743478</v>
      </c>
      <c r="AX2214" s="7">
        <v>3.1108859285285511</v>
      </c>
      <c r="AY2214" s="7" t="e">
        <v>#N/A</v>
      </c>
      <c r="AZ2214" s="7">
        <v>65.591805150101806</v>
      </c>
      <c r="BA2214" s="7">
        <v>3.1081948498981973</v>
      </c>
      <c r="BU2214" t="b">
        <v>1</v>
      </c>
      <c r="BW2214">
        <v>1</v>
      </c>
      <c r="BX2214">
        <v>1</v>
      </c>
      <c r="BY2214">
        <v>162</v>
      </c>
      <c r="BZ2214">
        <v>3.62</v>
      </c>
      <c r="CA2214">
        <v>310.61176829999999</v>
      </c>
    </row>
    <row r="2215" spans="40:79" x14ac:dyDescent="0.25">
      <c r="AN2215" t="str">
        <v>Solomon Islands</v>
      </c>
      <c r="AO2215" s="7">
        <v>68.5</v>
      </c>
      <c r="AP2215" s="7">
        <v>65.86227041611491</v>
      </c>
      <c r="AQ2215" s="7">
        <v>2.6377295838850898</v>
      </c>
      <c r="AR2215" s="7">
        <v>6.6147978057851293E-4</v>
      </c>
      <c r="AS2215" s="7">
        <v>0.43035183777755659</v>
      </c>
      <c r="AT2215" s="7">
        <v>2.4517786858011683E-5</v>
      </c>
      <c r="AU2215" s="7">
        <v>0.87138015469822816</v>
      </c>
      <c r="AV2215" s="7">
        <v>0.73898264056910445</v>
      </c>
      <c r="AW2215" s="7">
        <v>0.6560120713657307</v>
      </c>
      <c r="AX2215" s="7">
        <v>2.6394755435885049</v>
      </c>
      <c r="AY2215" s="7" t="e">
        <v>#N/A</v>
      </c>
      <c r="AZ2215" s="7">
        <v>65.86227041611491</v>
      </c>
      <c r="BA2215" s="7">
        <v>2.6377295838850898</v>
      </c>
      <c r="BU2215" t="b">
        <v>1</v>
      </c>
      <c r="BW2215">
        <v>1</v>
      </c>
      <c r="BX2215">
        <v>1</v>
      </c>
      <c r="BY2215">
        <v>169</v>
      </c>
      <c r="BZ2215">
        <v>4.17</v>
      </c>
      <c r="CA2215">
        <v>24.997171340000001</v>
      </c>
    </row>
    <row r="2216" spans="40:79" x14ac:dyDescent="0.25">
      <c r="AN2216" t="str">
        <v>Solomon Islands</v>
      </c>
      <c r="AO2216" s="7">
        <v>68.3</v>
      </c>
      <c r="AP2216" s="7">
        <v>65.693046761236033</v>
      </c>
      <c r="AQ2216" s="7">
        <v>2.606953238763964</v>
      </c>
      <c r="AR2216" s="7">
        <v>6.4743972595056657E-4</v>
      </c>
      <c r="AS2216" s="7">
        <v>0.42532761629836235</v>
      </c>
      <c r="AT2216" s="7">
        <v>2.3440008998316214E-5</v>
      </c>
      <c r="AU2216" s="7">
        <v>0.87138015469822816</v>
      </c>
      <c r="AV2216" s="7">
        <v>0.73947166203928216</v>
      </c>
      <c r="AW2216" s="7">
        <v>0.65217146234587908</v>
      </c>
      <c r="AX2216" s="7">
        <v>2.6086421773403643</v>
      </c>
      <c r="AY2216" s="7" t="e">
        <v>#N/A</v>
      </c>
      <c r="AZ2216" s="7">
        <v>65.693046761236033</v>
      </c>
      <c r="BA2216" s="7">
        <v>2.606953238763964</v>
      </c>
      <c r="BU2216" t="b">
        <v>1</v>
      </c>
      <c r="BW2216">
        <v>1</v>
      </c>
      <c r="BX2216">
        <v>1</v>
      </c>
      <c r="BY2216">
        <v>174</v>
      </c>
      <c r="BZ2216">
        <v>3.3</v>
      </c>
      <c r="CA2216">
        <v>208.1688437</v>
      </c>
    </row>
    <row r="2217" spans="40:79" x14ac:dyDescent="0.25">
      <c r="AN2217" t="str">
        <v>Solomon Islands</v>
      </c>
      <c r="AO2217" s="7">
        <v>68.099999999999994</v>
      </c>
      <c r="AP2217" s="7">
        <v>65.688339215840486</v>
      </c>
      <c r="AQ2217" s="7">
        <v>2.4116607841595084</v>
      </c>
      <c r="AR2217" s="7">
        <v>6.2674219563961986E-4</v>
      </c>
      <c r="AS2217" s="7">
        <v>0.39346133849995879</v>
      </c>
      <c r="AT2217" s="7">
        <v>1.941759043229241E-5</v>
      </c>
      <c r="AU2217" s="7">
        <v>0.87138015469822816</v>
      </c>
      <c r="AV2217" s="7">
        <v>0.74026145113497388</v>
      </c>
      <c r="AW2217" s="7">
        <v>0.62726496674049859</v>
      </c>
      <c r="AX2217" s="7">
        <v>2.4131732216428996</v>
      </c>
      <c r="AY2217" s="7" t="e">
        <v>#N/A</v>
      </c>
      <c r="AZ2217" s="7">
        <v>65.688339215840486</v>
      </c>
      <c r="BA2217" s="7">
        <v>2.4116607841595084</v>
      </c>
      <c r="BU2217" t="b">
        <v>1</v>
      </c>
      <c r="BW2217">
        <v>1</v>
      </c>
      <c r="BX2217">
        <v>1</v>
      </c>
      <c r="BY2217">
        <v>175</v>
      </c>
      <c r="BZ2217">
        <v>3.43</v>
      </c>
      <c r="CA2217">
        <v>199.41183219999999</v>
      </c>
    </row>
    <row r="2218" spans="40:79" x14ac:dyDescent="0.25">
      <c r="AN2218" t="str">
        <v>Solomon Islands</v>
      </c>
      <c r="AO2218" s="7">
        <v>68</v>
      </c>
      <c r="AP2218" s="7">
        <v>65.46160223574509</v>
      </c>
      <c r="AQ2218" s="7">
        <v>2.5383977642549098</v>
      </c>
      <c r="AR2218" s="7">
        <v>6.5086227334957842E-4</v>
      </c>
      <c r="AS2218" s="7">
        <v>0.41414341577490088</v>
      </c>
      <c r="AT2218" s="7">
        <v>2.2341039410405154E-5</v>
      </c>
      <c r="AU2218" s="7">
        <v>0.87809841919290244</v>
      </c>
      <c r="AV2218" s="7">
        <v>0.74098981595671487</v>
      </c>
      <c r="AW2218" s="7">
        <v>0.64353975461885871</v>
      </c>
      <c r="AX2218" s="7">
        <v>2.5400509876151327</v>
      </c>
      <c r="AY2218" s="7" t="e">
        <v>#N/A</v>
      </c>
      <c r="AZ2218" s="7">
        <v>65.46160223574509</v>
      </c>
      <c r="BA2218" s="7">
        <v>2.5383977642549098</v>
      </c>
      <c r="BU2218" t="b">
        <v>1</v>
      </c>
      <c r="BW2218">
        <v>1</v>
      </c>
      <c r="BX2218">
        <v>1</v>
      </c>
      <c r="BY2218">
        <v>18</v>
      </c>
      <c r="BZ2218">
        <v>3</v>
      </c>
      <c r="CA2218">
        <v>21.254300199999999</v>
      </c>
    </row>
    <row r="2219" spans="40:79" x14ac:dyDescent="0.25">
      <c r="AN2219" t="str">
        <v>Solomon Islands</v>
      </c>
      <c r="AO2219" s="7">
        <v>67.599999999999994</v>
      </c>
      <c r="AP2219" s="7">
        <v>73.845614509934862</v>
      </c>
      <c r="AQ2219" s="7">
        <v>-6.2456145099348674</v>
      </c>
      <c r="AR2219" s="7">
        <v>1.5718800517909471E-3</v>
      </c>
      <c r="AS2219" s="7">
        <v>-1.0194512879807736</v>
      </c>
      <c r="AT2219" s="7">
        <v>3.2723937300641542E-4</v>
      </c>
      <c r="AU2219" s="7">
        <v>0.87809841919290244</v>
      </c>
      <c r="AV2219" s="7">
        <v>0.74138101015992053</v>
      </c>
      <c r="AW2219" s="7">
        <v>1.0096788043634339</v>
      </c>
      <c r="AX2219" s="7">
        <v>-6.2554473227966003</v>
      </c>
      <c r="AY2219" s="7" t="e">
        <v>#N/A</v>
      </c>
      <c r="AZ2219" s="7">
        <v>73.845614509934862</v>
      </c>
      <c r="BA2219" s="7">
        <v>-6.2456145099348674</v>
      </c>
      <c r="BU2219" t="b">
        <v>0</v>
      </c>
      <c r="BW2219">
        <v>1</v>
      </c>
      <c r="BX2219">
        <v>1</v>
      </c>
      <c r="BY2219">
        <v>0</v>
      </c>
      <c r="BZ2219">
        <v>0.01</v>
      </c>
      <c r="CA2219">
        <v>0</v>
      </c>
    </row>
    <row r="2220" spans="40:79" x14ac:dyDescent="0.25">
      <c r="AN2220" t="str">
        <v>Solomon Islands</v>
      </c>
      <c r="AO2220" s="7">
        <v>67.599999999999994</v>
      </c>
      <c r="AP2220" s="7">
        <v>74.02759728322269</v>
      </c>
      <c r="AQ2220" s="7">
        <v>-6.4275972832226955</v>
      </c>
      <c r="AR2220" s="7">
        <v>1.5265396863938247E-3</v>
      </c>
      <c r="AS2220" s="7">
        <v>-1.0491319213878612</v>
      </c>
      <c r="AT2220" s="7">
        <v>3.3655943654456612E-4</v>
      </c>
      <c r="AU2220" s="7">
        <v>0.87809841919290244</v>
      </c>
      <c r="AV2220" s="7">
        <v>0.74170716896562972</v>
      </c>
      <c r="AW2220" s="7">
        <v>1.0242714100217096</v>
      </c>
      <c r="AX2220" s="7">
        <v>-6.4374242668441877</v>
      </c>
      <c r="AY2220" s="7" t="e">
        <v>#N/A</v>
      </c>
      <c r="AZ2220" s="7">
        <v>74.02759728322269</v>
      </c>
      <c r="BA2220" s="7">
        <v>-6.4275972832226955</v>
      </c>
      <c r="BU2220" t="b">
        <v>0</v>
      </c>
      <c r="BW2220">
        <v>1</v>
      </c>
      <c r="BX2220">
        <v>1</v>
      </c>
      <c r="BY2220">
        <v>19</v>
      </c>
      <c r="BZ2220">
        <v>0</v>
      </c>
      <c r="CA2220">
        <v>0</v>
      </c>
    </row>
    <row r="2221" spans="40:79" x14ac:dyDescent="0.25">
      <c r="AN2221" t="str">
        <v>Solomon Islands</v>
      </c>
      <c r="AO2221" s="7">
        <v>67.400000000000006</v>
      </c>
      <c r="AP2221" s="7">
        <v>72.886817200841307</v>
      </c>
      <c r="AQ2221" s="7">
        <v>-5.4868172008413012</v>
      </c>
      <c r="AR2221" s="7">
        <v>1.3644124280299101E-3</v>
      </c>
      <c r="AS2221" s="7">
        <v>-0.89550224256471012</v>
      </c>
      <c r="AT2221" s="7">
        <v>2.1913007088554247E-4</v>
      </c>
      <c r="AU2221" s="7">
        <v>0.87809841919290244</v>
      </c>
      <c r="AV2221" s="7">
        <v>0.74317204178438956</v>
      </c>
      <c r="AW2221" s="7">
        <v>0.94630980263585462</v>
      </c>
      <c r="AX2221" s="7">
        <v>-5.4943137107517455</v>
      </c>
      <c r="AY2221" s="7" t="e">
        <v>#N/A</v>
      </c>
      <c r="AZ2221" s="7">
        <v>72.886817200841307</v>
      </c>
      <c r="BA2221" s="7">
        <v>-5.4868172008413012</v>
      </c>
      <c r="BU2221" t="b">
        <v>1</v>
      </c>
      <c r="BW2221">
        <v>1</v>
      </c>
      <c r="BX2221">
        <v>1</v>
      </c>
      <c r="BY2221">
        <v>191</v>
      </c>
      <c r="BZ2221">
        <v>0.01</v>
      </c>
      <c r="CA2221">
        <v>225.73077509999999</v>
      </c>
    </row>
    <row r="2222" spans="40:79" x14ac:dyDescent="0.25">
      <c r="AN2222" t="str">
        <v>Solomon Islands</v>
      </c>
      <c r="AO2222" s="7">
        <v>67.099999999999994</v>
      </c>
      <c r="AP2222" s="7">
        <v>72.874756759428919</v>
      </c>
      <c r="AQ2222" s="7">
        <v>-5.7747567594289251</v>
      </c>
      <c r="AR2222" s="7">
        <v>1.2597470680116324E-3</v>
      </c>
      <c r="AS2222" s="7">
        <v>-0.94244740843583374</v>
      </c>
      <c r="AT2222" s="7">
        <v>2.2406552834609535E-4</v>
      </c>
      <c r="AU2222" s="7">
        <v>0.87809841919290244</v>
      </c>
      <c r="AV2222" s="7">
        <v>0.7433706580928513</v>
      </c>
      <c r="AW2222" s="7">
        <v>0.97079730553593613</v>
      </c>
      <c r="AX2222" s="7">
        <v>-5.7820406682078245</v>
      </c>
      <c r="AY2222" s="7" t="e">
        <v>#N/A</v>
      </c>
      <c r="AZ2222" s="7">
        <v>72.874756759428919</v>
      </c>
      <c r="BA2222" s="7">
        <v>-5.7747567594289251</v>
      </c>
      <c r="BU2222" t="b">
        <v>1</v>
      </c>
      <c r="BW2222">
        <v>1</v>
      </c>
      <c r="BX2222">
        <v>1</v>
      </c>
      <c r="BY2222">
        <v>192</v>
      </c>
      <c r="BZ2222">
        <v>0.01</v>
      </c>
      <c r="CA2222">
        <v>200.66009879999999</v>
      </c>
    </row>
    <row r="2223" spans="40:79" x14ac:dyDescent="0.25">
      <c r="AN2223" t="str">
        <v>Solomon Islands</v>
      </c>
      <c r="AO2223" s="7">
        <v>66.8</v>
      </c>
      <c r="AP2223" s="7">
        <v>64.518329296270451</v>
      </c>
      <c r="AQ2223" s="7">
        <v>2.2816707037295458</v>
      </c>
      <c r="AR2223" s="7">
        <v>6.5797086193592153E-4</v>
      </c>
      <c r="AS2223" s="7">
        <v>0.37225933343417988</v>
      </c>
      <c r="AT2223" s="7">
        <v>1.8247933726393289E-5</v>
      </c>
      <c r="AU2223" s="7">
        <v>0.87809841919290244</v>
      </c>
      <c r="AV2223" s="7">
        <v>0.74425426688237262</v>
      </c>
      <c r="AW2223" s="7">
        <v>0.6101305871976751</v>
      </c>
      <c r="AX2223" s="7">
        <v>2.2831729650132844</v>
      </c>
      <c r="AY2223" s="7" t="e">
        <v>#N/A</v>
      </c>
      <c r="AZ2223" s="7">
        <v>64.518329296270451</v>
      </c>
      <c r="BA2223" s="7">
        <v>2.2816707037295458</v>
      </c>
      <c r="BU2223" t="b">
        <v>1</v>
      </c>
      <c r="BW2223">
        <v>1</v>
      </c>
      <c r="BX2223">
        <v>1</v>
      </c>
      <c r="BY2223">
        <v>194</v>
      </c>
      <c r="BZ2223">
        <v>0.01</v>
      </c>
      <c r="CA2223">
        <v>8.1980475810000009</v>
      </c>
    </row>
    <row r="2224" spans="40:79" x14ac:dyDescent="0.25">
      <c r="AN2224" t="str">
        <v>Solomon Islands</v>
      </c>
      <c r="AO2224" s="7">
        <v>66.5</v>
      </c>
      <c r="AP2224" s="7">
        <v>73.123417274379577</v>
      </c>
      <c r="AQ2224" s="7">
        <v>-6.6234172743795767</v>
      </c>
      <c r="AR2224" s="7">
        <v>1.3374685180411719E-3</v>
      </c>
      <c r="AS2224" s="7">
        <v>-1.0809919106070887</v>
      </c>
      <c r="AT2224" s="7">
        <v>3.1299665470263321E-4</v>
      </c>
      <c r="AU2224" s="7">
        <v>0.87809841919290244</v>
      </c>
      <c r="AV2224" s="7">
        <v>0.74474558469220908</v>
      </c>
      <c r="AW2224" s="7">
        <v>1.0397076082279522</v>
      </c>
      <c r="AX2224" s="7">
        <v>-6.6322877504483913</v>
      </c>
      <c r="AY2224" s="7" t="e">
        <v>#N/A</v>
      </c>
      <c r="AZ2224" s="7">
        <v>73.123417274379577</v>
      </c>
      <c r="BA2224" s="7">
        <v>-6.6234172743795767</v>
      </c>
      <c r="BU2224" t="b">
        <v>1</v>
      </c>
      <c r="BW2224">
        <v>1</v>
      </c>
      <c r="BX2224">
        <v>1</v>
      </c>
      <c r="BY2224">
        <v>198</v>
      </c>
      <c r="BZ2224">
        <v>5.69</v>
      </c>
      <c r="CA2224">
        <v>7.4954013460000004</v>
      </c>
    </row>
    <row r="2225" spans="40:79" x14ac:dyDescent="0.25">
      <c r="AN2225" t="str">
        <v>Solomon Islands</v>
      </c>
      <c r="AO2225" s="7">
        <v>66.2</v>
      </c>
      <c r="AP2225" s="7">
        <v>63.992942122064157</v>
      </c>
      <c r="AQ2225" s="7">
        <v>2.2070578779358456</v>
      </c>
      <c r="AR2225" s="7">
        <v>7.6690212465260635E-4</v>
      </c>
      <c r="AS2225" s="7">
        <v>0.36010572214472153</v>
      </c>
      <c r="AT2225" s="7">
        <v>1.9905045316286304E-5</v>
      </c>
      <c r="AU2225" s="7">
        <v>0.87809841919290244</v>
      </c>
      <c r="AV2225" s="7">
        <v>0.74493382572932354</v>
      </c>
      <c r="AW2225" s="7">
        <v>0.60008809531994678</v>
      </c>
      <c r="AX2225" s="7">
        <v>2.208751774364436</v>
      </c>
      <c r="AY2225" s="7" t="e">
        <v>#N/A</v>
      </c>
      <c r="AZ2225" s="7">
        <v>63.992942122064157</v>
      </c>
      <c r="BA2225" s="7">
        <v>2.2070578779358456</v>
      </c>
      <c r="BU2225" t="b">
        <v>1</v>
      </c>
      <c r="BW2225">
        <v>1</v>
      </c>
      <c r="BX2225">
        <v>1</v>
      </c>
      <c r="BY2225">
        <v>24</v>
      </c>
      <c r="BZ2225">
        <v>5.58</v>
      </c>
      <c r="CA2225">
        <v>63.040326819999997</v>
      </c>
    </row>
    <row r="2226" spans="40:79" x14ac:dyDescent="0.25">
      <c r="AN2226" t="str">
        <v>Solomon Islands</v>
      </c>
      <c r="AO2226" s="7">
        <v>65.8</v>
      </c>
      <c r="AP2226" s="7">
        <v>63.446242066617835</v>
      </c>
      <c r="AQ2226" s="7">
        <v>2.3537579333821625</v>
      </c>
      <c r="AR2226" s="7">
        <v>7.8166937120361334E-4</v>
      </c>
      <c r="AS2226" s="7">
        <v>0.3840442845076108</v>
      </c>
      <c r="AT2226" s="7">
        <v>2.3075722645758007E-5</v>
      </c>
      <c r="AU2226" s="7">
        <v>0.88893089657956714</v>
      </c>
      <c r="AV2226" s="7">
        <v>0.74559227611024748</v>
      </c>
      <c r="AW2226" s="7">
        <v>0.61971306627148892</v>
      </c>
      <c r="AX2226" s="7">
        <v>2.3555992331535496</v>
      </c>
      <c r="AY2226" s="7" t="e">
        <v>#N/A</v>
      </c>
      <c r="AZ2226" s="7">
        <v>63.446242066617835</v>
      </c>
      <c r="BA2226" s="7">
        <v>2.3537579333821625</v>
      </c>
      <c r="BU2226" t="b">
        <v>1</v>
      </c>
      <c r="BW2226">
        <v>1</v>
      </c>
      <c r="BX2226">
        <v>1</v>
      </c>
      <c r="BY2226">
        <v>21</v>
      </c>
      <c r="BZ2226">
        <v>4.13</v>
      </c>
      <c r="CA2226">
        <v>11.13608747</v>
      </c>
    </row>
    <row r="2227" spans="40:79" x14ac:dyDescent="0.25">
      <c r="AN2227" t="str">
        <v>Somalia</v>
      </c>
      <c r="AO2227" s="7">
        <v>54.3</v>
      </c>
      <c r="AP2227" s="7">
        <v>59.365831412168703</v>
      </c>
      <c r="AQ2227" s="7">
        <v>-5.0658314121687056</v>
      </c>
      <c r="AR2227" s="7">
        <v>1.3490912527507259E-3</v>
      </c>
      <c r="AS2227" s="7">
        <v>-0.82678690121123144</v>
      </c>
      <c r="AT2227" s="7">
        <v>1.8469060141138515E-4</v>
      </c>
      <c r="AU2227" s="7">
        <v>0.88893089657956714</v>
      </c>
      <c r="AV2227" s="7">
        <v>0.74627093935555278</v>
      </c>
      <c r="AW2227" s="7">
        <v>0.90927823091242621</v>
      </c>
      <c r="AX2227" s="7">
        <v>-5.0726749135225866</v>
      </c>
      <c r="AY2227" s="7" t="e">
        <v>#N/A</v>
      </c>
      <c r="AZ2227" s="7">
        <v>59.365831412168703</v>
      </c>
      <c r="BA2227" s="7">
        <v>-5.0658314121687056</v>
      </c>
      <c r="BU2227" t="b">
        <v>1</v>
      </c>
      <c r="BW2227">
        <v>1</v>
      </c>
      <c r="BX2227">
        <v>1</v>
      </c>
      <c r="BY2227">
        <v>215</v>
      </c>
      <c r="BZ2227">
        <v>4.3600000000000003</v>
      </c>
      <c r="CA2227">
        <v>62.856586299999996</v>
      </c>
    </row>
    <row r="2228" spans="40:79" x14ac:dyDescent="0.25">
      <c r="AN2228" t="str">
        <v>Somalia</v>
      </c>
      <c r="AO2228" s="7">
        <v>54.2</v>
      </c>
      <c r="AP2228" s="7">
        <v>59.498854151713552</v>
      </c>
      <c r="AQ2228" s="7">
        <v>-5.2988541517135488</v>
      </c>
      <c r="AR2228" s="7">
        <v>1.3280138796982984E-3</v>
      </c>
      <c r="AS2228" s="7">
        <v>-0.86480907392052475</v>
      </c>
      <c r="AT2228" s="7">
        <v>1.9890706889837066E-4</v>
      </c>
      <c r="AU2228" s="7">
        <v>0.88893089657956714</v>
      </c>
      <c r="AV2228" s="7">
        <v>0.7465000623723822</v>
      </c>
      <c r="AW2228" s="7">
        <v>0.92995111372615968</v>
      </c>
      <c r="AX2228" s="7">
        <v>-5.30590046117028</v>
      </c>
      <c r="AY2228" s="7" t="e">
        <v>#N/A</v>
      </c>
      <c r="AZ2228" s="7">
        <v>59.498854151713552</v>
      </c>
      <c r="BA2228" s="7">
        <v>-5.2988541517135488</v>
      </c>
      <c r="BU2228" t="b">
        <v>1</v>
      </c>
      <c r="BW2228">
        <v>1</v>
      </c>
      <c r="BX2228">
        <v>1</v>
      </c>
      <c r="BY2228">
        <v>217</v>
      </c>
      <c r="BZ2228">
        <v>4.1399999999999997</v>
      </c>
      <c r="CA2228">
        <v>49.936981729999999</v>
      </c>
    </row>
    <row r="2229" spans="40:79" x14ac:dyDescent="0.25">
      <c r="AN2229" t="str">
        <v>Somalia</v>
      </c>
      <c r="AO2229" s="7">
        <v>53.1</v>
      </c>
      <c r="AP2229" s="7">
        <v>58.700717714444458</v>
      </c>
      <c r="AQ2229" s="7">
        <v>-5.6007177144444569</v>
      </c>
      <c r="AR2229" s="7">
        <v>1.4615607309748655E-3</v>
      </c>
      <c r="AS2229" s="7">
        <v>-0.91413638577696077</v>
      </c>
      <c r="AT2229" s="7">
        <v>2.4462681734664448E-4</v>
      </c>
      <c r="AU2229" s="7">
        <v>0.88893089657956714</v>
      </c>
      <c r="AV2229" s="7">
        <v>0.74656142057045372</v>
      </c>
      <c r="AW2229" s="7">
        <v>0.95610479853254615</v>
      </c>
      <c r="AX2229" s="7">
        <v>-5.6089154850607787</v>
      </c>
      <c r="AY2229" s="7" t="e">
        <v>#N/A</v>
      </c>
      <c r="AZ2229" s="7">
        <v>58.700717714444458</v>
      </c>
      <c r="BA2229" s="7">
        <v>-5.6007177144444569</v>
      </c>
      <c r="BU2229" t="b">
        <v>1</v>
      </c>
      <c r="BW2229">
        <v>1</v>
      </c>
      <c r="BX2229">
        <v>1</v>
      </c>
      <c r="BY2229">
        <v>22</v>
      </c>
      <c r="BZ2229">
        <v>5.46</v>
      </c>
      <c r="CA2229">
        <v>47.089311430000002</v>
      </c>
    </row>
    <row r="2230" spans="40:79" x14ac:dyDescent="0.25">
      <c r="AN2230" t="str">
        <v>Somalia</v>
      </c>
      <c r="AO2230" s="7">
        <v>53.1</v>
      </c>
      <c r="AP2230" s="7">
        <v>59.01110410671577</v>
      </c>
      <c r="AQ2230" s="7">
        <v>-5.9111041067157686</v>
      </c>
      <c r="AR2230" s="7">
        <v>1.4076059880781481E-3</v>
      </c>
      <c r="AS2230" s="7">
        <v>-0.96477088087409923</v>
      </c>
      <c r="AT2230" s="7">
        <v>2.6240446547604398E-4</v>
      </c>
      <c r="AU2230" s="7">
        <v>0.88893089657956714</v>
      </c>
      <c r="AV2230" s="7">
        <v>0.74674060687678889</v>
      </c>
      <c r="AW2230" s="7">
        <v>0.98222750973188444</v>
      </c>
      <c r="AX2230" s="7">
        <v>-5.9194363407550625</v>
      </c>
      <c r="AY2230" s="7" t="e">
        <v>#N/A</v>
      </c>
      <c r="AZ2230" s="7">
        <v>59.01110410671577</v>
      </c>
      <c r="BA2230" s="7">
        <v>-5.9111041067157686</v>
      </c>
      <c r="BU2230" t="b">
        <v>1</v>
      </c>
      <c r="BW2230">
        <v>1</v>
      </c>
      <c r="BX2230">
        <v>1</v>
      </c>
      <c r="BY2230">
        <v>222</v>
      </c>
      <c r="BZ2230">
        <v>5.27</v>
      </c>
      <c r="CA2230">
        <v>10.813913400000001</v>
      </c>
    </row>
    <row r="2231" spans="40:79" x14ac:dyDescent="0.25">
      <c r="AN2231" t="str">
        <v>Somalia</v>
      </c>
      <c r="AO2231" s="7">
        <v>52.4</v>
      </c>
      <c r="AP2231" s="7">
        <v>58.700717714444458</v>
      </c>
      <c r="AQ2231" s="7">
        <v>-6.3007177144444597</v>
      </c>
      <c r="AR2231" s="7">
        <v>1.4615607309748655E-3</v>
      </c>
      <c r="AS2231" s="7">
        <v>-1.0283887910345157</v>
      </c>
      <c r="AT2231" s="7">
        <v>3.095969990968501E-4</v>
      </c>
      <c r="AU2231" s="7">
        <v>0.88893089657956714</v>
      </c>
      <c r="AV2231" s="7">
        <v>0.74702298599812589</v>
      </c>
      <c r="AW2231" s="7">
        <v>1.0140950601568453</v>
      </c>
      <c r="AX2231" s="7">
        <v>-6.3099400750729915</v>
      </c>
      <c r="AY2231" s="7" t="e">
        <v>#N/A</v>
      </c>
      <c r="AZ2231" s="7">
        <v>58.700717714444458</v>
      </c>
      <c r="BA2231" s="7">
        <v>-6.3007177144444597</v>
      </c>
      <c r="BU2231" t="b">
        <v>1</v>
      </c>
      <c r="BW2231">
        <v>1</v>
      </c>
      <c r="BX2231">
        <v>1</v>
      </c>
      <c r="BY2231">
        <v>224</v>
      </c>
      <c r="BZ2231">
        <v>5.78</v>
      </c>
      <c r="CA2231">
        <v>9.0134938790000003</v>
      </c>
    </row>
    <row r="2232" spans="40:79" x14ac:dyDescent="0.25">
      <c r="AN2232" t="str">
        <v>Somalia</v>
      </c>
      <c r="AO2232" s="7">
        <v>52.2</v>
      </c>
      <c r="AP2232" s="7">
        <v>58.745058627626072</v>
      </c>
      <c r="AQ2232" s="7">
        <v>-6.5450586276260694</v>
      </c>
      <c r="AR2232" s="7">
        <v>1.4536955191618932E-3</v>
      </c>
      <c r="AS2232" s="7">
        <v>-1.0682653510182503</v>
      </c>
      <c r="AT2232" s="7">
        <v>3.3227183006272708E-4</v>
      </c>
      <c r="AU2232" s="7">
        <v>0.88893089657956714</v>
      </c>
      <c r="AV2232" s="7">
        <v>0.75024628509846769</v>
      </c>
      <c r="AW2232" s="7">
        <v>1.0335692289432046</v>
      </c>
      <c r="AX2232" s="7">
        <v>-6.5545870013799323</v>
      </c>
      <c r="AY2232" s="7" t="e">
        <v>#N/A</v>
      </c>
      <c r="AZ2232" s="7">
        <v>58.745058627626072</v>
      </c>
      <c r="BA2232" s="7">
        <v>-6.5450586276260694</v>
      </c>
      <c r="BU2232" t="b">
        <v>1</v>
      </c>
      <c r="BW2232">
        <v>1</v>
      </c>
      <c r="BX2232">
        <v>1</v>
      </c>
      <c r="BY2232">
        <v>225</v>
      </c>
      <c r="BZ2232">
        <v>6.54</v>
      </c>
      <c r="CA2232">
        <v>86.427440559999994</v>
      </c>
    </row>
    <row r="2233" spans="40:79" x14ac:dyDescent="0.25">
      <c r="AN2233" t="str">
        <v>Somalia</v>
      </c>
      <c r="AO2233" s="7">
        <v>51.9</v>
      </c>
      <c r="AP2233" s="7">
        <v>58.700717714444458</v>
      </c>
      <c r="AQ2233" s="7">
        <v>-6.8007177144444597</v>
      </c>
      <c r="AR2233" s="7">
        <v>1.4615607309748655E-3</v>
      </c>
      <c r="AS2233" s="7">
        <v>-1.109997651932769</v>
      </c>
      <c r="AT2233" s="7">
        <v>3.6068343233121742E-4</v>
      </c>
      <c r="AU2233" s="7">
        <v>0.88893089657956714</v>
      </c>
      <c r="AV2233" s="7">
        <v>0.75071541855170465</v>
      </c>
      <c r="AW2233" s="7">
        <v>1.0535642609412912</v>
      </c>
      <c r="AX2233" s="7">
        <v>-6.8106719250817127</v>
      </c>
      <c r="AY2233" s="7" t="e">
        <v>#N/A</v>
      </c>
      <c r="AZ2233" s="7">
        <v>58.700717714444458</v>
      </c>
      <c r="BA2233" s="7">
        <v>-6.8007177144444597</v>
      </c>
      <c r="BU2233" t="b">
        <v>1</v>
      </c>
      <c r="BW2233">
        <v>1</v>
      </c>
      <c r="BX2233">
        <v>1</v>
      </c>
      <c r="BY2233">
        <v>226</v>
      </c>
      <c r="BZ2233">
        <v>5.8</v>
      </c>
      <c r="CA2233">
        <v>50.801814350000001</v>
      </c>
    </row>
    <row r="2234" spans="40:79" x14ac:dyDescent="0.25">
      <c r="AN2234" t="str">
        <v>Somalia</v>
      </c>
      <c r="AO2234" s="7">
        <v>51.5</v>
      </c>
      <c r="AP2234" s="7">
        <v>72.091673495292696</v>
      </c>
      <c r="AQ2234" s="7">
        <v>-20.591673495292696</v>
      </c>
      <c r="AR2234" s="7">
        <v>1.4707989244646723E-3</v>
      </c>
      <c r="AS2234" s="7">
        <v>-3.3609415831526968</v>
      </c>
      <c r="AT2234" s="7">
        <v>3.327702227212083E-3</v>
      </c>
      <c r="AU2234" s="7">
        <v>0.88893089657956714</v>
      </c>
      <c r="AV2234" s="7">
        <v>0.75081530029488031</v>
      </c>
      <c r="AW2234" s="7">
        <v>1.8332870978525695</v>
      </c>
      <c r="AX2234" s="7">
        <v>-20.622004317062537</v>
      </c>
      <c r="AY2234" s="7" t="e">
        <v>#N/A</v>
      </c>
      <c r="AZ2234" s="7">
        <v>72.091673495292696</v>
      </c>
      <c r="BA2234" s="7">
        <v>-20.591673495292696</v>
      </c>
      <c r="BU2234" t="b">
        <v>1</v>
      </c>
      <c r="BW2234">
        <v>1</v>
      </c>
      <c r="BX2234">
        <v>1</v>
      </c>
      <c r="BY2234">
        <v>225</v>
      </c>
      <c r="BZ2234">
        <v>5.0199999999999996</v>
      </c>
      <c r="CA2234">
        <v>3.8412285750000001</v>
      </c>
    </row>
    <row r="2235" spans="40:79" x14ac:dyDescent="0.25">
      <c r="AN2235" t="str">
        <v>Somalia</v>
      </c>
      <c r="AO2235" s="7">
        <v>51.5</v>
      </c>
      <c r="AP2235" s="7">
        <v>58.656376801262837</v>
      </c>
      <c r="AQ2235" s="7">
        <v>-7.1563768012628373</v>
      </c>
      <c r="AR2235" s="7">
        <v>1.4694784065875566E-3</v>
      </c>
      <c r="AS2235" s="7">
        <v>-1.168052148726014</v>
      </c>
      <c r="AT2235" s="7">
        <v>4.0156543668959908E-4</v>
      </c>
      <c r="AU2235" s="7">
        <v>0.88893089657956714</v>
      </c>
      <c r="AV2235" s="7">
        <v>0.75101909851194959</v>
      </c>
      <c r="AW2235" s="7">
        <v>1.0807646130060025</v>
      </c>
      <c r="AX2235" s="7">
        <v>-7.1669084184257041</v>
      </c>
      <c r="AY2235" s="7" t="e">
        <v>#N/A</v>
      </c>
      <c r="AZ2235" s="7">
        <v>58.656376801262837</v>
      </c>
      <c r="BA2235" s="7">
        <v>-7.1563768012628373</v>
      </c>
      <c r="BU2235" t="b">
        <v>1</v>
      </c>
      <c r="BW2235">
        <v>1</v>
      </c>
      <c r="BX2235">
        <v>1</v>
      </c>
      <c r="BY2235">
        <v>224</v>
      </c>
      <c r="BZ2235">
        <v>5.07</v>
      </c>
      <c r="CA2235">
        <v>0</v>
      </c>
    </row>
    <row r="2236" spans="40:79" x14ac:dyDescent="0.25">
      <c r="AN2236" t="str">
        <v>Somalia</v>
      </c>
      <c r="AO2236" s="7">
        <v>51.6</v>
      </c>
      <c r="AP2236" s="7">
        <v>58.789399540807686</v>
      </c>
      <c r="AQ2236" s="7">
        <v>-7.1893995408076847</v>
      </c>
      <c r="AR2236" s="7">
        <v>1.4458827711486392E-3</v>
      </c>
      <c r="AS2236" s="7">
        <v>-1.1734282022277163</v>
      </c>
      <c r="AT2236" s="7">
        <v>3.9875350683373298E-4</v>
      </c>
      <c r="AU2236" s="7">
        <v>0.90262000570763568</v>
      </c>
      <c r="AV2236" s="7">
        <v>0.7515749377958828</v>
      </c>
      <c r="AW2236" s="7">
        <v>1.0832489105592105</v>
      </c>
      <c r="AX2236" s="7">
        <v>-7.1998096214949543</v>
      </c>
      <c r="AY2236" s="7" t="e">
        <v>#N/A</v>
      </c>
      <c r="AZ2236" s="7">
        <v>58.789399540807686</v>
      </c>
      <c r="BA2236" s="7">
        <v>-7.1893995408076847</v>
      </c>
      <c r="BU2236" t="b">
        <v>0</v>
      </c>
      <c r="BW2236">
        <v>1</v>
      </c>
      <c r="BX2236">
        <v>1</v>
      </c>
      <c r="BY2236">
        <v>88</v>
      </c>
      <c r="BZ2236">
        <v>0</v>
      </c>
      <c r="CA2236">
        <v>0</v>
      </c>
    </row>
    <row r="2237" spans="40:79" x14ac:dyDescent="0.25">
      <c r="AN2237" t="str">
        <v>Somalia</v>
      </c>
      <c r="AO2237" s="7">
        <v>51.2</v>
      </c>
      <c r="AP2237" s="7">
        <v>58.479013148536374</v>
      </c>
      <c r="AQ2237" s="7">
        <v>-7.2790131485363716</v>
      </c>
      <c r="AR2237" s="7">
        <v>1.501673747035506E-3</v>
      </c>
      <c r="AS2237" s="7">
        <v>-1.1880878070415821</v>
      </c>
      <c r="AT2237" s="7">
        <v>4.2457588203634967E-4</v>
      </c>
      <c r="AU2237" s="7">
        <v>0.90262000570763568</v>
      </c>
      <c r="AV2237" s="7">
        <v>0.75231093686252681</v>
      </c>
      <c r="AW2237" s="7">
        <v>1.0899944068854583</v>
      </c>
      <c r="AX2237" s="7">
        <v>-7.289960290521579</v>
      </c>
      <c r="AY2237" s="7" t="e">
        <v>#N/A</v>
      </c>
      <c r="AZ2237" s="7">
        <v>58.479013148536374</v>
      </c>
      <c r="BA2237" s="7">
        <v>-7.2790131485363716</v>
      </c>
      <c r="BU2237" t="b">
        <v>1</v>
      </c>
      <c r="BW2237">
        <v>1</v>
      </c>
      <c r="BX2237">
        <v>1</v>
      </c>
      <c r="BY2237">
        <v>88</v>
      </c>
      <c r="BZ2237">
        <v>0.09</v>
      </c>
      <c r="CA2237">
        <v>2017.643131</v>
      </c>
    </row>
    <row r="2238" spans="40:79" x14ac:dyDescent="0.25">
      <c r="AN2238" t="str">
        <v>Somalia</v>
      </c>
      <c r="AO2238" s="7">
        <v>51.1</v>
      </c>
      <c r="AP2238" s="7">
        <v>58.345990408991518</v>
      </c>
      <c r="AQ2238" s="7">
        <v>-7.245990408991517</v>
      </c>
      <c r="AR2238" s="7">
        <v>1.5263711222685127E-3</v>
      </c>
      <c r="AS2238" s="7">
        <v>-1.1827124294632301</v>
      </c>
      <c r="AT2238" s="7">
        <v>4.2767302600181208E-4</v>
      </c>
      <c r="AU2238" s="7">
        <v>0.90262000570763568</v>
      </c>
      <c r="AV2238" s="7">
        <v>0.75251002166538494</v>
      </c>
      <c r="AW2238" s="7">
        <v>1.0875258293315291</v>
      </c>
      <c r="AX2238" s="7">
        <v>-7.2570673870835174</v>
      </c>
      <c r="AY2238" s="7" t="e">
        <v>#N/A</v>
      </c>
      <c r="AZ2238" s="7">
        <v>58.345990408991518</v>
      </c>
      <c r="BA2238" s="7">
        <v>-7.245990408991517</v>
      </c>
      <c r="BU2238" t="b">
        <v>1</v>
      </c>
      <c r="BW2238">
        <v>1</v>
      </c>
      <c r="BX2238">
        <v>1</v>
      </c>
      <c r="BY2238">
        <v>89</v>
      </c>
      <c r="BZ2238">
        <v>0.09</v>
      </c>
      <c r="CA2238">
        <v>2047.113102</v>
      </c>
    </row>
    <row r="2239" spans="40:79" x14ac:dyDescent="0.25">
      <c r="AN2239" t="str">
        <v>Somalia</v>
      </c>
      <c r="AO2239" s="7">
        <v>58</v>
      </c>
      <c r="AP2239" s="7">
        <v>58.168626756265056</v>
      </c>
      <c r="AQ2239" s="7">
        <v>-0.16862675626505563</v>
      </c>
      <c r="AR2239" s="7">
        <v>1.5600354491085815E-3</v>
      </c>
      <c r="AS2239" s="7">
        <v>-2.752423222912186E-2</v>
      </c>
      <c r="AT2239" s="7">
        <v>2.3674070327873861E-7</v>
      </c>
      <c r="AU2239" s="7">
        <v>0.90675982209422601</v>
      </c>
      <c r="AV2239" s="7">
        <v>0.7533246316525033</v>
      </c>
      <c r="AW2239" s="7">
        <v>0.1659042863494547</v>
      </c>
      <c r="AX2239" s="7">
        <v>-0.16889023101244319</v>
      </c>
      <c r="AY2239" s="7" t="e">
        <v>#N/A</v>
      </c>
      <c r="AZ2239" s="7">
        <v>58.168626756265056</v>
      </c>
      <c r="BA2239" s="7">
        <v>-0.16862675626505563</v>
      </c>
      <c r="BU2239" t="b">
        <v>1</v>
      </c>
      <c r="BW2239">
        <v>1</v>
      </c>
      <c r="BX2239">
        <v>1</v>
      </c>
      <c r="BY2239">
        <v>9</v>
      </c>
      <c r="BZ2239">
        <v>0.09</v>
      </c>
      <c r="CA2239">
        <v>196.3808305</v>
      </c>
    </row>
    <row r="2240" spans="40:79" x14ac:dyDescent="0.25">
      <c r="AN2240" t="str">
        <v>Somalia</v>
      </c>
      <c r="AO2240" s="7">
        <v>57</v>
      </c>
      <c r="AP2240" s="7">
        <v>57.991263103538586</v>
      </c>
      <c r="AQ2240" s="7">
        <v>-0.99126310353858571</v>
      </c>
      <c r="AR2240" s="7">
        <v>1.5945391967441464E-3</v>
      </c>
      <c r="AS2240" s="7">
        <v>-0.16180247968864153</v>
      </c>
      <c r="AT2240" s="7">
        <v>8.3623548691099909E-6</v>
      </c>
      <c r="AU2240" s="7">
        <v>0.90675982209422601</v>
      </c>
      <c r="AV2240" s="7">
        <v>0.7536444548697977</v>
      </c>
      <c r="AW2240" s="7">
        <v>0.40224678953180165</v>
      </c>
      <c r="AX2240" s="7">
        <v>-0.99284623577787334</v>
      </c>
      <c r="AY2240" s="7" t="e">
        <v>#N/A</v>
      </c>
      <c r="AZ2240" s="7">
        <v>57.991263103538586</v>
      </c>
      <c r="BA2240" s="7">
        <v>-0.99126310353858571</v>
      </c>
      <c r="BU2240" t="b">
        <v>1</v>
      </c>
      <c r="BW2240">
        <v>1</v>
      </c>
      <c r="BX2240">
        <v>1</v>
      </c>
      <c r="BY2240">
        <v>92</v>
      </c>
      <c r="BZ2240">
        <v>0.09</v>
      </c>
      <c r="CA2240">
        <v>173.5755595</v>
      </c>
    </row>
    <row r="2241" spans="40:79" x14ac:dyDescent="0.25">
      <c r="AN2241" t="str">
        <v>Somalia</v>
      </c>
      <c r="AO2241" s="7">
        <v>55</v>
      </c>
      <c r="AP2241" s="7">
        <v>57.858240363993737</v>
      </c>
      <c r="AQ2241" s="7">
        <v>-2.8582403639937368</v>
      </c>
      <c r="AR2241" s="7">
        <v>1.6209678773678653E-3</v>
      </c>
      <c r="AS2241" s="7">
        <v>-0.46655272239234996</v>
      </c>
      <c r="AT2241" s="7">
        <v>7.0682256978715297E-5</v>
      </c>
      <c r="AU2241" s="7">
        <v>0.90675982209422601</v>
      </c>
      <c r="AV2241" s="7">
        <v>0.75494497612839118</v>
      </c>
      <c r="AW2241" s="7">
        <v>0.68304664730335218</v>
      </c>
      <c r="AX2241" s="7">
        <v>-2.8628810021349245</v>
      </c>
      <c r="AY2241" s="7" t="e">
        <v>#N/A</v>
      </c>
      <c r="AZ2241" s="7">
        <v>57.858240363993737</v>
      </c>
      <c r="BA2241" s="7">
        <v>-2.8582403639937368</v>
      </c>
      <c r="BU2241" t="b">
        <v>1</v>
      </c>
      <c r="BW2241">
        <v>1</v>
      </c>
      <c r="BX2241">
        <v>1</v>
      </c>
      <c r="BY2241">
        <v>94</v>
      </c>
      <c r="BZ2241">
        <v>0.09</v>
      </c>
      <c r="CA2241">
        <v>1197.946328</v>
      </c>
    </row>
    <row r="2242" spans="40:79" x14ac:dyDescent="0.25">
      <c r="AN2242" t="str">
        <v>South Africa</v>
      </c>
      <c r="AO2242" s="7">
        <v>62</v>
      </c>
      <c r="AP2242" s="7">
        <v>61.560295873992082</v>
      </c>
      <c r="AQ2242" s="7">
        <v>0.43970412600791775</v>
      </c>
      <c r="AR2242" s="7">
        <v>1.7339178864260554E-3</v>
      </c>
      <c r="AS2242" s="7">
        <v>7.1777295216073109E-2</v>
      </c>
      <c r="AT2242" s="7">
        <v>1.7897253288996942E-6</v>
      </c>
      <c r="AU2242" s="7">
        <v>0.90675982209422601</v>
      </c>
      <c r="AV2242" s="7">
        <v>0.75649579800659239</v>
      </c>
      <c r="AW2242" s="7">
        <v>0.26791285003909965</v>
      </c>
      <c r="AX2242" s="7">
        <v>0.44046786111069341</v>
      </c>
      <c r="AY2242" s="7" t="e">
        <v>#N/A</v>
      </c>
      <c r="AZ2242" s="7">
        <v>61.560295873992082</v>
      </c>
      <c r="BA2242" s="7">
        <v>0.43970412600791775</v>
      </c>
      <c r="BU2242" t="b">
        <v>1</v>
      </c>
      <c r="BW2242">
        <v>1</v>
      </c>
      <c r="BX2242">
        <v>1</v>
      </c>
      <c r="BY2242">
        <v>97</v>
      </c>
      <c r="BZ2242">
        <v>0.09</v>
      </c>
      <c r="CA2242">
        <v>117.92279980000001</v>
      </c>
    </row>
    <row r="2243" spans="40:79" x14ac:dyDescent="0.25">
      <c r="AN2243" t="str">
        <v>South Africa</v>
      </c>
      <c r="AO2243" s="7">
        <v>69</v>
      </c>
      <c r="AP2243" s="7">
        <v>60.515493433432653</v>
      </c>
      <c r="AQ2243" s="7">
        <v>8.4845065665673474</v>
      </c>
      <c r="AR2243" s="7">
        <v>1.9613153354295807E-3</v>
      </c>
      <c r="AS2243" s="7">
        <v>1.3851685045322679</v>
      </c>
      <c r="AT2243" s="7">
        <v>7.5411097416682837E-4</v>
      </c>
      <c r="AU2243" s="7">
        <v>0.90675982209422601</v>
      </c>
      <c r="AV2243" s="7">
        <v>0.75656955496931466</v>
      </c>
      <c r="AW2243" s="7">
        <v>1.1769318181323283</v>
      </c>
      <c r="AX2243" s="7">
        <v>8.5011800613910005</v>
      </c>
      <c r="AY2243" s="7" t="e">
        <v>#N/A</v>
      </c>
      <c r="AZ2243" s="7">
        <v>60.515493433432653</v>
      </c>
      <c r="BA2243" s="7">
        <v>8.4845065665673474</v>
      </c>
      <c r="BU2243" t="b">
        <v>1</v>
      </c>
      <c r="BW2243">
        <v>1</v>
      </c>
      <c r="BX2243">
        <v>1</v>
      </c>
      <c r="BY2243">
        <v>98</v>
      </c>
      <c r="BZ2243">
        <v>0.09</v>
      </c>
      <c r="CA2243">
        <v>15.50666857</v>
      </c>
    </row>
    <row r="2244" spans="40:79" x14ac:dyDescent="0.25">
      <c r="AN2244" t="str">
        <v>South Africa</v>
      </c>
      <c r="AO2244" s="7">
        <v>59.2</v>
      </c>
      <c r="AP2244" s="7">
        <v>74.92066369478745</v>
      </c>
      <c r="AQ2244" s="7">
        <v>-15.720663694787447</v>
      </c>
      <c r="AR2244" s="7">
        <v>1.4345789858153696E-3</v>
      </c>
      <c r="AS2244" s="7">
        <v>-2.5658562473198319</v>
      </c>
      <c r="AT2244" s="7">
        <v>1.891657820128765E-3</v>
      </c>
      <c r="AU2244" s="7">
        <v>0.90675982209422601</v>
      </c>
      <c r="AV2244" s="7">
        <v>0.75822788839782029</v>
      </c>
      <c r="AW2244" s="7">
        <v>1.6018290318632109</v>
      </c>
      <c r="AX2244" s="7">
        <v>-15.743248628438272</v>
      </c>
      <c r="AY2244" s="7" t="e">
        <v>#N/A</v>
      </c>
      <c r="AZ2244" s="7">
        <v>74.92066369478745</v>
      </c>
      <c r="BA2244" s="7">
        <v>-15.720663694787447</v>
      </c>
      <c r="BU2244" t="b">
        <v>1</v>
      </c>
      <c r="BW2244">
        <v>1</v>
      </c>
      <c r="BX2244">
        <v>1</v>
      </c>
      <c r="BY2244">
        <v>99</v>
      </c>
      <c r="BZ2244">
        <v>0.1</v>
      </c>
      <c r="CA2244">
        <v>1307.89002</v>
      </c>
    </row>
    <row r="2245" spans="40:79" x14ac:dyDescent="0.25">
      <c r="AN2245" t="str">
        <v>South Africa</v>
      </c>
      <c r="AO2245" s="7">
        <v>58.9</v>
      </c>
      <c r="AP2245" s="7">
        <v>58.146771079315755</v>
      </c>
      <c r="AQ2245" s="7">
        <v>0.75322892068424352</v>
      </c>
      <c r="AR2245" s="7">
        <v>2.3581326129546499E-3</v>
      </c>
      <c r="AS2245" s="7">
        <v>0.12299553870078757</v>
      </c>
      <c r="AT2245" s="7">
        <v>7.1515844537093296E-6</v>
      </c>
      <c r="AU2245" s="7">
        <v>0.90675982209422601</v>
      </c>
      <c r="AV2245" s="7">
        <v>0.75957537336219927</v>
      </c>
      <c r="AW2245" s="7">
        <v>0.35070719795976185</v>
      </c>
      <c r="AX2245" s="7">
        <v>0.75500933281503979</v>
      </c>
      <c r="AY2245" s="7" t="e">
        <v>#N/A</v>
      </c>
      <c r="AZ2245" s="7">
        <v>58.146771079315755</v>
      </c>
      <c r="BA2245" s="7">
        <v>0.75322892068424352</v>
      </c>
      <c r="BU2245" t="b">
        <v>1</v>
      </c>
      <c r="BW2245">
        <v>1</v>
      </c>
      <c r="BX2245">
        <v>1</v>
      </c>
      <c r="BY2245">
        <v>1</v>
      </c>
      <c r="BZ2245">
        <v>0.08</v>
      </c>
      <c r="CA2245">
        <v>1395.4549649999999</v>
      </c>
    </row>
    <row r="2246" spans="40:79" x14ac:dyDescent="0.25">
      <c r="AN2246" t="str">
        <v>South Africa</v>
      </c>
      <c r="AO2246" s="7">
        <v>58</v>
      </c>
      <c r="AP2246" s="7">
        <v>58.002174756061514</v>
      </c>
      <c r="AQ2246" s="7">
        <v>-2.1747560615139605E-3</v>
      </c>
      <c r="AR2246" s="7">
        <v>2.6226794316249395E-3</v>
      </c>
      <c r="AS2246" s="7">
        <v>-3.5516528622256567E-4</v>
      </c>
      <c r="AT2246" s="7">
        <v>6.6340194441864034E-11</v>
      </c>
      <c r="AU2246" s="7">
        <v>0.90675982209422601</v>
      </c>
      <c r="AV2246" s="7">
        <v>0.76066975220266952</v>
      </c>
      <c r="AW2246" s="7">
        <v>1.8845829411903464E-2</v>
      </c>
      <c r="AX2246" s="7">
        <v>-2.1804747477861567E-3</v>
      </c>
      <c r="AY2246" s="7" t="e">
        <v>#N/A</v>
      </c>
      <c r="AZ2246" s="7">
        <v>58.002174756061514</v>
      </c>
      <c r="BA2246" s="7">
        <v>-2.1747560615139605E-3</v>
      </c>
      <c r="BU2246" t="b">
        <v>1</v>
      </c>
      <c r="BW2246">
        <v>1</v>
      </c>
      <c r="BX2246">
        <v>1</v>
      </c>
      <c r="BY2246">
        <v>11</v>
      </c>
      <c r="BZ2246">
        <v>0.05</v>
      </c>
      <c r="CA2246">
        <v>1117.0481339999999</v>
      </c>
    </row>
    <row r="2247" spans="40:79" x14ac:dyDescent="0.25">
      <c r="AN2247" t="str">
        <v>South Africa</v>
      </c>
      <c r="AO2247" s="7">
        <v>56.5</v>
      </c>
      <c r="AP2247" s="7">
        <v>57.035574462566601</v>
      </c>
      <c r="AQ2247" s="7">
        <v>-0.53557446256660057</v>
      </c>
      <c r="AR2247" s="7">
        <v>2.9464726827144027E-3</v>
      </c>
      <c r="AS2247" s="7">
        <v>-8.7480313181523883E-2</v>
      </c>
      <c r="AT2247" s="7">
        <v>4.5230834320241633E-6</v>
      </c>
      <c r="AU2247" s="7">
        <v>0.90675982209422601</v>
      </c>
      <c r="AV2247" s="7">
        <v>0.76095581081491759</v>
      </c>
      <c r="AW2247" s="7">
        <v>0.29577071048622089</v>
      </c>
      <c r="AX2247" s="7">
        <v>-0.53715718152829761</v>
      </c>
      <c r="AY2247" s="7" t="e">
        <v>#N/A</v>
      </c>
      <c r="AZ2247" s="7">
        <v>57.035574462566601</v>
      </c>
      <c r="BA2247" s="7">
        <v>-0.53557446256660057</v>
      </c>
      <c r="BU2247" t="b">
        <v>1</v>
      </c>
      <c r="BW2247">
        <v>1</v>
      </c>
      <c r="BX2247">
        <v>1</v>
      </c>
      <c r="BY2247">
        <v>12</v>
      </c>
      <c r="BZ2247">
        <v>0.06</v>
      </c>
      <c r="CA2247">
        <v>816.47950820000005</v>
      </c>
    </row>
    <row r="2248" spans="40:79" x14ac:dyDescent="0.25">
      <c r="AN2248" t="str">
        <v>South Africa</v>
      </c>
      <c r="AO2248" s="7">
        <v>55.3</v>
      </c>
      <c r="AP2248" s="7">
        <v>56.192763141070728</v>
      </c>
      <c r="AQ2248" s="7">
        <v>-0.89276314107073063</v>
      </c>
      <c r="AR2248" s="7">
        <v>3.4798220417263069E-3</v>
      </c>
      <c r="AS2248" s="7">
        <v>-0.14586225006739209</v>
      </c>
      <c r="AT2248" s="7">
        <v>1.4858903110099871E-5</v>
      </c>
      <c r="AU2248" s="7">
        <v>0.90675982209422601</v>
      </c>
      <c r="AV2248" s="7">
        <v>0.76099618018757464</v>
      </c>
      <c r="AW2248" s="7">
        <v>0.38191916692854272</v>
      </c>
      <c r="AX2248" s="7">
        <v>-0.89588064629044806</v>
      </c>
      <c r="AY2248" s="7" t="e">
        <v>#N/A</v>
      </c>
      <c r="AZ2248" s="7">
        <v>56.192763141070728</v>
      </c>
      <c r="BA2248" s="7">
        <v>-0.89276314107073063</v>
      </c>
      <c r="BU2248" t="b">
        <v>1</v>
      </c>
      <c r="BW2248">
        <v>1</v>
      </c>
      <c r="BX2248">
        <v>1</v>
      </c>
      <c r="BY2248">
        <v>13</v>
      </c>
      <c r="BZ2248">
        <v>0.05</v>
      </c>
      <c r="CA2248">
        <v>832.36887079999997</v>
      </c>
    </row>
    <row r="2249" spans="40:79" x14ac:dyDescent="0.25">
      <c r="AN2249" t="str">
        <v>South Africa</v>
      </c>
      <c r="AO2249" s="7">
        <v>54.5</v>
      </c>
      <c r="AP2249" s="7">
        <v>55.741440170659494</v>
      </c>
      <c r="AQ2249" s="7">
        <v>-1.2414401706594944</v>
      </c>
      <c r="AR2249" s="7">
        <v>3.7859911701506543E-3</v>
      </c>
      <c r="AS2249" s="7">
        <v>-0.20286128754026311</v>
      </c>
      <c r="AT2249" s="7">
        <v>3.1279175950671028E-5</v>
      </c>
      <c r="AU2249" s="7">
        <v>0.92067294287512691</v>
      </c>
      <c r="AV2249" s="7">
        <v>0.761472267894859</v>
      </c>
      <c r="AW2249" s="7">
        <v>0.45040125170814427</v>
      </c>
      <c r="AX2249" s="7">
        <v>-1.2461581142767577</v>
      </c>
      <c r="AY2249" s="7" t="e">
        <v>#N/A</v>
      </c>
      <c r="AZ2249" s="7">
        <v>55.741440170659494</v>
      </c>
      <c r="BA2249" s="7">
        <v>-1.2414401706594944</v>
      </c>
      <c r="BU2249" t="b">
        <v>1</v>
      </c>
      <c r="BW2249">
        <v>1</v>
      </c>
      <c r="BX2249">
        <v>1</v>
      </c>
      <c r="BY2249">
        <v>15</v>
      </c>
      <c r="BZ2249">
        <v>0.05</v>
      </c>
      <c r="CA2249">
        <v>688.09726669999998</v>
      </c>
    </row>
    <row r="2250" spans="40:79" x14ac:dyDescent="0.25">
      <c r="AN2250" t="str">
        <v>South Africa</v>
      </c>
      <c r="AO2250" s="7">
        <v>54</v>
      </c>
      <c r="AP2250" s="7">
        <v>55.260829999407797</v>
      </c>
      <c r="AQ2250" s="7">
        <v>-1.2608299994077967</v>
      </c>
      <c r="AR2250" s="7">
        <v>3.943941623494711E-3</v>
      </c>
      <c r="AS2250" s="7">
        <v>-0.20604607620313709</v>
      </c>
      <c r="AT2250" s="7">
        <v>3.3620594564730789E-5</v>
      </c>
      <c r="AU2250" s="7">
        <v>0.92067294287512691</v>
      </c>
      <c r="AV2250" s="7">
        <v>0.76206071209182347</v>
      </c>
      <c r="AW2250" s="7">
        <v>0.45392298488084637</v>
      </c>
      <c r="AX2250" s="7">
        <v>-1.2658223287782142</v>
      </c>
      <c r="AY2250" s="7" t="e">
        <v>#N/A</v>
      </c>
      <c r="AZ2250" s="7">
        <v>55.260829999407797</v>
      </c>
      <c r="BA2250" s="7">
        <v>-1.2608299994077967</v>
      </c>
      <c r="BU2250" t="b">
        <v>1</v>
      </c>
      <c r="BW2250">
        <v>1</v>
      </c>
      <c r="BX2250">
        <v>1</v>
      </c>
      <c r="BY2250">
        <v>17</v>
      </c>
      <c r="BZ2250">
        <v>0.05</v>
      </c>
      <c r="CA2250">
        <v>710.49523969999996</v>
      </c>
    </row>
    <row r="2251" spans="40:79" x14ac:dyDescent="0.25">
      <c r="AN2251" t="str">
        <v>South Africa</v>
      </c>
      <c r="AO2251" s="7">
        <v>53.8</v>
      </c>
      <c r="AP2251" s="7">
        <v>55.230026010646974</v>
      </c>
      <c r="AQ2251" s="7">
        <v>-1.4300260106469764</v>
      </c>
      <c r="AR2251" s="7">
        <v>4.0405277880163296E-3</v>
      </c>
      <c r="AS2251" s="7">
        <v>-0.23370758587569784</v>
      </c>
      <c r="AT2251" s="7">
        <v>4.4317172685578791E-5</v>
      </c>
      <c r="AU2251" s="7">
        <v>0.92067294287512691</v>
      </c>
      <c r="AV2251" s="7">
        <v>0.76215158022546337</v>
      </c>
      <c r="AW2251" s="7">
        <v>0.48343312451227194</v>
      </c>
      <c r="AX2251" s="7">
        <v>-1.4358275116064205</v>
      </c>
      <c r="AY2251" s="7" t="e">
        <v>#N/A</v>
      </c>
      <c r="AZ2251" s="7">
        <v>55.230026010646974</v>
      </c>
      <c r="BA2251" s="7">
        <v>-1.4300260106469764</v>
      </c>
      <c r="BU2251" t="b">
        <v>1</v>
      </c>
      <c r="BW2251">
        <v>1</v>
      </c>
      <c r="BX2251">
        <v>1</v>
      </c>
      <c r="BY2251">
        <v>11</v>
      </c>
      <c r="BZ2251">
        <v>0.05</v>
      </c>
      <c r="CA2251">
        <v>782.17998150000005</v>
      </c>
    </row>
    <row r="2252" spans="40:79" x14ac:dyDescent="0.25">
      <c r="AN2252" t="str">
        <v>South Africa</v>
      </c>
      <c r="AO2252" s="7">
        <v>53.7</v>
      </c>
      <c r="AP2252" s="7">
        <v>54.567431114262355</v>
      </c>
      <c r="AQ2252" s="7">
        <v>-0.86743111426235231</v>
      </c>
      <c r="AR2252" s="7">
        <v>3.4922421423010715E-3</v>
      </c>
      <c r="AS2252" s="7">
        <v>-0.14172431271476174</v>
      </c>
      <c r="AT2252" s="7">
        <v>1.4078045989750658E-5</v>
      </c>
      <c r="AU2252" s="7">
        <v>0.92067294287512691</v>
      </c>
      <c r="AV2252" s="7">
        <v>0.7622738668232566</v>
      </c>
      <c r="AW2252" s="7">
        <v>0.37646289686337181</v>
      </c>
      <c r="AX2252" s="7">
        <v>-0.87047100980644976</v>
      </c>
      <c r="AY2252" s="7" t="e">
        <v>#N/A</v>
      </c>
      <c r="AZ2252" s="7">
        <v>54.567431114262355</v>
      </c>
      <c r="BA2252" s="7">
        <v>-0.86743111426235231</v>
      </c>
      <c r="BU2252" t="b">
        <v>0</v>
      </c>
      <c r="BW2252">
        <v>1</v>
      </c>
      <c r="BX2252">
        <v>1</v>
      </c>
      <c r="BY2252">
        <v>188</v>
      </c>
      <c r="BZ2252">
        <v>0</v>
      </c>
      <c r="CA2252">
        <v>0</v>
      </c>
    </row>
    <row r="2253" spans="40:79" x14ac:dyDescent="0.25">
      <c r="AN2253" t="str">
        <v>South Africa</v>
      </c>
      <c r="AO2253" s="7">
        <v>54</v>
      </c>
      <c r="AP2253" s="7">
        <v>55.025416902405297</v>
      </c>
      <c r="AQ2253" s="7">
        <v>-1.025416902405297</v>
      </c>
      <c r="AR2253" s="7">
        <v>3.2749833116677636E-3</v>
      </c>
      <c r="AS2253" s="7">
        <v>-0.1675183929681337</v>
      </c>
      <c r="AT2253" s="7">
        <v>1.8441180744835953E-5</v>
      </c>
      <c r="AU2253" s="7">
        <v>0.92067294287512691</v>
      </c>
      <c r="AV2253" s="7">
        <v>0.76257866804430929</v>
      </c>
      <c r="AW2253" s="7">
        <v>0.40929010856375908</v>
      </c>
      <c r="AX2253" s="7">
        <v>-1.0287861599102779</v>
      </c>
      <c r="AY2253" s="7" t="e">
        <v>#N/A</v>
      </c>
      <c r="AZ2253" s="7">
        <v>55.025416902405297</v>
      </c>
      <c r="BA2253" s="7">
        <v>-1.025416902405297</v>
      </c>
      <c r="BU2253" t="b">
        <v>1</v>
      </c>
      <c r="BW2253">
        <v>1</v>
      </c>
      <c r="BX2253">
        <v>1</v>
      </c>
      <c r="BY2253">
        <v>192</v>
      </c>
      <c r="BZ2253">
        <v>0.26</v>
      </c>
      <c r="CA2253">
        <v>12.80528533</v>
      </c>
    </row>
    <row r="2254" spans="40:79" x14ac:dyDescent="0.25">
      <c r="AN2254" t="str">
        <v>South Africa</v>
      </c>
      <c r="AO2254" s="7">
        <v>54.9</v>
      </c>
      <c r="AP2254" s="7">
        <v>56.114530127498305</v>
      </c>
      <c r="AQ2254" s="7">
        <v>-1.2145301274983069</v>
      </c>
      <c r="AR2254" s="7">
        <v>2.8880593558110405E-3</v>
      </c>
      <c r="AS2254" s="7">
        <v>-0.19837458874523944</v>
      </c>
      <c r="AT2254" s="7">
        <v>2.2796295194061503E-5</v>
      </c>
      <c r="AU2254" s="7">
        <v>0.92067294287512691</v>
      </c>
      <c r="AV2254" s="7">
        <v>0.7626952722873388</v>
      </c>
      <c r="AW2254" s="7">
        <v>0.44539262313742856</v>
      </c>
      <c r="AX2254" s="7">
        <v>-1.2180479221958307</v>
      </c>
      <c r="AY2254" s="7" t="e">
        <v>#N/A</v>
      </c>
      <c r="AZ2254" s="7">
        <v>56.114530127498305</v>
      </c>
      <c r="BA2254" s="7">
        <v>-1.2145301274983069</v>
      </c>
      <c r="BU2254" t="b">
        <v>1</v>
      </c>
      <c r="BW2254">
        <v>1</v>
      </c>
      <c r="BX2254">
        <v>1</v>
      </c>
      <c r="BY2254">
        <v>196</v>
      </c>
      <c r="BZ2254">
        <v>0.26</v>
      </c>
      <c r="CA2254">
        <v>11.8385319</v>
      </c>
    </row>
    <row r="2255" spans="40:79" x14ac:dyDescent="0.25">
      <c r="AN2255" t="str">
        <v>South Africa</v>
      </c>
      <c r="AO2255" s="7">
        <v>56</v>
      </c>
      <c r="AP2255" s="7">
        <v>57.584653756371154</v>
      </c>
      <c r="AQ2255" s="7">
        <v>-1.5846537563711536</v>
      </c>
      <c r="AR2255" s="7">
        <v>2.566019967581538E-3</v>
      </c>
      <c r="AS2255" s="7">
        <v>-0.25878673442466321</v>
      </c>
      <c r="AT2255" s="7">
        <v>3.4457985860597767E-5</v>
      </c>
      <c r="AU2255" s="7">
        <v>0.92910699827477605</v>
      </c>
      <c r="AV2255" s="7">
        <v>0.76315063582935205</v>
      </c>
      <c r="AW2255" s="7">
        <v>0.50871085542247196</v>
      </c>
      <c r="AX2255" s="7">
        <v>-1.5887304704815144</v>
      </c>
      <c r="AY2255" s="7" t="e">
        <v>#N/A</v>
      </c>
      <c r="AZ2255" s="7">
        <v>57.584653756371154</v>
      </c>
      <c r="BA2255" s="7">
        <v>-1.5846537563711536</v>
      </c>
      <c r="BU2255" t="b">
        <v>1</v>
      </c>
      <c r="BW2255">
        <v>1</v>
      </c>
      <c r="BX2255">
        <v>1</v>
      </c>
      <c r="BY2255">
        <v>2</v>
      </c>
      <c r="BZ2255">
        <v>0.28000000000000003</v>
      </c>
      <c r="CA2255">
        <v>10.20659464</v>
      </c>
    </row>
    <row r="2256" spans="40:79" x14ac:dyDescent="0.25">
      <c r="AN2256" t="str">
        <v>South Africa</v>
      </c>
      <c r="AO2256" s="7">
        <v>57.3</v>
      </c>
      <c r="AP2256" s="7">
        <v>58.778539387754044</v>
      </c>
      <c r="AQ2256" s="7">
        <v>-1.4785393877540471</v>
      </c>
      <c r="AR2256" s="7">
        <v>2.1520296600262773E-3</v>
      </c>
      <c r="AS2256" s="7">
        <v>-0.24140730899996168</v>
      </c>
      <c r="AT2256" s="7">
        <v>2.5137072624358645E-5</v>
      </c>
      <c r="AU2256" s="7">
        <v>0.92910699827477605</v>
      </c>
      <c r="AV2256" s="7">
        <v>0.76319934081730323</v>
      </c>
      <c r="AW2256" s="7">
        <v>0.49133217785929884</v>
      </c>
      <c r="AX2256" s="7">
        <v>-1.4817281105961446</v>
      </c>
      <c r="AY2256" s="7" t="e">
        <v>#N/A</v>
      </c>
      <c r="AZ2256" s="7">
        <v>58.778539387754044</v>
      </c>
      <c r="BA2256" s="7">
        <v>-1.4785393877540471</v>
      </c>
      <c r="BU2256" t="b">
        <v>1</v>
      </c>
      <c r="BW2256">
        <v>1</v>
      </c>
      <c r="BX2256">
        <v>1</v>
      </c>
      <c r="BY2256">
        <v>26</v>
      </c>
      <c r="BZ2256">
        <v>0.32</v>
      </c>
      <c r="CA2256">
        <v>1.4310516639999999</v>
      </c>
    </row>
    <row r="2257" spans="40:79" x14ac:dyDescent="0.25">
      <c r="AN2257" t="str">
        <v>Spain</v>
      </c>
      <c r="AO2257" s="7">
        <v>82.6</v>
      </c>
      <c r="AP2257" s="7">
        <v>74.661800963243934</v>
      </c>
      <c r="AQ2257" s="7">
        <v>7.9381990367560604</v>
      </c>
      <c r="AR2257" s="7">
        <v>6.0692633240344747E-3</v>
      </c>
      <c r="AS2257" s="7">
        <v>1.2986545126322939</v>
      </c>
      <c r="AT2257" s="7">
        <v>2.0596674844184687E-3</v>
      </c>
      <c r="AU2257" s="7">
        <v>0.92910699827477605</v>
      </c>
      <c r="AV2257" s="7">
        <v>0.76457842081937466</v>
      </c>
      <c r="AW2257" s="7">
        <v>1.1395852371070336</v>
      </c>
      <c r="AX2257" s="7">
        <v>7.9866722537468098</v>
      </c>
      <c r="AY2257" s="7" t="e">
        <v>#N/A</v>
      </c>
      <c r="AZ2257" s="7">
        <v>74.661800963243934</v>
      </c>
      <c r="BA2257" s="7">
        <v>7.9381990367560604</v>
      </c>
      <c r="BU2257" t="b">
        <v>1</v>
      </c>
      <c r="BW2257">
        <v>1</v>
      </c>
      <c r="BX2257">
        <v>1</v>
      </c>
      <c r="BY2257">
        <v>212</v>
      </c>
      <c r="BZ2257">
        <v>0.28000000000000003</v>
      </c>
      <c r="CA2257">
        <v>1.020071763</v>
      </c>
    </row>
    <row r="2258" spans="40:79" x14ac:dyDescent="0.25">
      <c r="AN2258" t="str">
        <v>Spain</v>
      </c>
      <c r="AO2258" s="7">
        <v>82.4</v>
      </c>
      <c r="AP2258" s="7">
        <v>80.691177168557331</v>
      </c>
      <c r="AQ2258" s="7">
        <v>1.7088228314426743</v>
      </c>
      <c r="AR2258" s="7">
        <v>2.9580736356878763E-3</v>
      </c>
      <c r="AS2258" s="7">
        <v>0.2791194065222769</v>
      </c>
      <c r="AT2258" s="7">
        <v>4.6228055003704769E-5</v>
      </c>
      <c r="AU2258" s="7">
        <v>0.92910699827477605</v>
      </c>
      <c r="AV2258" s="7">
        <v>0.76589019047024021</v>
      </c>
      <c r="AW2258" s="7">
        <v>0.52831752433766277</v>
      </c>
      <c r="AX2258" s="7">
        <v>1.7138926521112838</v>
      </c>
      <c r="AY2258" s="7" t="e">
        <v>#N/A</v>
      </c>
      <c r="AZ2258" s="7">
        <v>80.691177168557331</v>
      </c>
      <c r="BA2258" s="7">
        <v>1.7088228314426743</v>
      </c>
      <c r="BU2258" t="b">
        <v>1</v>
      </c>
      <c r="BW2258">
        <v>1</v>
      </c>
      <c r="BX2258">
        <v>1</v>
      </c>
      <c r="BY2258">
        <v>219</v>
      </c>
      <c r="BZ2258">
        <v>0.3</v>
      </c>
      <c r="CA2258">
        <v>1.1774776769999999</v>
      </c>
    </row>
    <row r="2259" spans="40:79" x14ac:dyDescent="0.25">
      <c r="AN2259" t="str">
        <v>Spain</v>
      </c>
      <c r="AO2259" s="7">
        <v>82</v>
      </c>
      <c r="AP2259" s="7">
        <v>80.628097336641929</v>
      </c>
      <c r="AQ2259" s="7">
        <v>1.3719026633580711</v>
      </c>
      <c r="AR2259" s="7">
        <v>2.3015819351052645E-3</v>
      </c>
      <c r="AS2259" s="7">
        <v>0.22401307264696224</v>
      </c>
      <c r="AT2259" s="7">
        <v>2.3152819088014511E-5</v>
      </c>
      <c r="AU2259" s="7">
        <v>0.92910699827477605</v>
      </c>
      <c r="AV2259" s="7">
        <v>0.76683289978398983</v>
      </c>
      <c r="AW2259" s="7">
        <v>0.4733001929504807</v>
      </c>
      <c r="AX2259" s="7">
        <v>1.3750674938614931</v>
      </c>
      <c r="AY2259" s="7" t="e">
        <v>#N/A</v>
      </c>
      <c r="AZ2259" s="7">
        <v>80.628097336641929</v>
      </c>
      <c r="BA2259" s="7">
        <v>1.3719026633580711</v>
      </c>
      <c r="BU2259" t="b">
        <v>1</v>
      </c>
      <c r="BW2259">
        <v>1</v>
      </c>
      <c r="BX2259">
        <v>1</v>
      </c>
      <c r="BY2259">
        <v>225</v>
      </c>
      <c r="BZ2259">
        <v>0.28000000000000003</v>
      </c>
      <c r="CA2259">
        <v>1.08833088</v>
      </c>
    </row>
    <row r="2260" spans="40:79" x14ac:dyDescent="0.25">
      <c r="AN2260" t="str">
        <v>Spain</v>
      </c>
      <c r="AO2260" s="7">
        <v>82.1</v>
      </c>
      <c r="AP2260" s="7">
        <v>81.018488333898844</v>
      </c>
      <c r="AQ2260" s="7">
        <v>1.0815116661011501</v>
      </c>
      <c r="AR2260" s="7">
        <v>2.5274871696750463E-3</v>
      </c>
      <c r="AS2260" s="7">
        <v>0.17661616310502845</v>
      </c>
      <c r="AT2260" s="7">
        <v>1.5808072170488185E-5</v>
      </c>
      <c r="AU2260" s="7">
        <v>0.93618619268673242</v>
      </c>
      <c r="AV2260" s="7">
        <v>0.76832793124366283</v>
      </c>
      <c r="AW2260" s="7">
        <v>0.42025725824193499</v>
      </c>
      <c r="AX2260" s="7">
        <v>1.0842520993710034</v>
      </c>
      <c r="AY2260" s="7" t="e">
        <v>#N/A</v>
      </c>
      <c r="AZ2260" s="7">
        <v>81.018488333898844</v>
      </c>
      <c r="BA2260" s="7">
        <v>1.0815116661011501</v>
      </c>
      <c r="BU2260" t="b">
        <v>1</v>
      </c>
      <c r="BW2260">
        <v>1</v>
      </c>
      <c r="BX2260">
        <v>1</v>
      </c>
      <c r="BY2260">
        <v>23</v>
      </c>
      <c r="BZ2260">
        <v>0.32</v>
      </c>
      <c r="CA2260">
        <v>8.3091529269999995</v>
      </c>
    </row>
    <row r="2261" spans="40:79" x14ac:dyDescent="0.25">
      <c r="AN2261" t="str">
        <v>Spain</v>
      </c>
      <c r="AO2261" s="7">
        <v>81.900000000000006</v>
      </c>
      <c r="AP2261" s="7">
        <v>78.414267916289973</v>
      </c>
      <c r="AQ2261" s="7">
        <v>3.4857320837100332</v>
      </c>
      <c r="AR2261" s="7">
        <v>2.6800437086391253E-3</v>
      </c>
      <c r="AS2261" s="7">
        <v>0.56928069259272784</v>
      </c>
      <c r="AT2261" s="7">
        <v>1.7417678615345354E-4</v>
      </c>
      <c r="AU2261" s="7">
        <v>0.93618619268673242</v>
      </c>
      <c r="AV2261" s="7">
        <v>0.76880516274742128</v>
      </c>
      <c r="AW2261" s="7">
        <v>0.75450692017550636</v>
      </c>
      <c r="AX2261" s="7">
        <v>3.4950991020696054</v>
      </c>
      <c r="AY2261" s="7" t="e">
        <v>#N/A</v>
      </c>
      <c r="AZ2261" s="7">
        <v>78.414267916289973</v>
      </c>
      <c r="BA2261" s="7">
        <v>3.4857320837100332</v>
      </c>
      <c r="BU2261" t="b">
        <v>1</v>
      </c>
      <c r="BW2261">
        <v>1</v>
      </c>
      <c r="BX2261">
        <v>1</v>
      </c>
      <c r="BY2261">
        <v>236</v>
      </c>
      <c r="BZ2261">
        <v>0.34</v>
      </c>
      <c r="CA2261">
        <v>10.430226169999999</v>
      </c>
    </row>
    <row r="2262" spans="40:79" x14ac:dyDescent="0.25">
      <c r="AN2262" t="str">
        <v>Spain</v>
      </c>
      <c r="AO2262" s="7">
        <v>81.599999999999994</v>
      </c>
      <c r="AP2262" s="7">
        <v>81.131081816658735</v>
      </c>
      <c r="AQ2262" s="7">
        <v>0.46891818334125901</v>
      </c>
      <c r="AR2262" s="7">
        <v>2.6006292332934351E-3</v>
      </c>
      <c r="AS2262" s="7">
        <v>7.657944851500377E-2</v>
      </c>
      <c r="AT2262" s="7">
        <v>3.0581854292034838E-6</v>
      </c>
      <c r="AU2262" s="7">
        <v>0.93618619268673242</v>
      </c>
      <c r="AV2262" s="7">
        <v>0.76928288617292828</v>
      </c>
      <c r="AW2262" s="7">
        <v>0.27672991980449779</v>
      </c>
      <c r="AX2262" s="7">
        <v>0.47014084536748696</v>
      </c>
      <c r="AY2262" s="7" t="e">
        <v>#N/A</v>
      </c>
      <c r="AZ2262" s="7">
        <v>81.131081816658735</v>
      </c>
      <c r="BA2262" s="7">
        <v>0.46891818334125901</v>
      </c>
      <c r="BU2262" t="b">
        <v>1</v>
      </c>
      <c r="BW2262">
        <v>1</v>
      </c>
      <c r="BX2262">
        <v>1</v>
      </c>
      <c r="BY2262">
        <v>242</v>
      </c>
      <c r="BZ2262">
        <v>0.33</v>
      </c>
      <c r="CA2262">
        <v>96.037251029999993</v>
      </c>
    </row>
    <row r="2263" spans="40:79" x14ac:dyDescent="0.25">
      <c r="AN2263" t="str">
        <v>Spain</v>
      </c>
      <c r="AO2263" s="7">
        <v>81.3</v>
      </c>
      <c r="AP2263" s="7">
        <v>84.17676481005654</v>
      </c>
      <c r="AQ2263" s="7">
        <v>-2.8767648100565424</v>
      </c>
      <c r="AR2263" s="7">
        <v>2.9681992427476912E-3</v>
      </c>
      <c r="AS2263" s="7">
        <v>-0.46989363030364711</v>
      </c>
      <c r="AT2263" s="7">
        <v>1.3146590970195565E-4</v>
      </c>
      <c r="AU2263" s="7">
        <v>0.93618619268673242</v>
      </c>
      <c r="AV2263" s="7">
        <v>0.77003728130881466</v>
      </c>
      <c r="AW2263" s="7">
        <v>0.68548787757599849</v>
      </c>
      <c r="AX2263" s="7">
        <v>-2.8853290415326978</v>
      </c>
      <c r="AY2263" s="7" t="e">
        <v>#N/A</v>
      </c>
      <c r="AZ2263" s="7">
        <v>84.17676481005654</v>
      </c>
      <c r="BA2263" s="7">
        <v>-2.8767648100565424</v>
      </c>
      <c r="BU2263" t="b">
        <v>1</v>
      </c>
      <c r="BW2263">
        <v>1</v>
      </c>
      <c r="BX2263">
        <v>1</v>
      </c>
      <c r="BY2263">
        <v>247</v>
      </c>
      <c r="BZ2263">
        <v>0.35</v>
      </c>
      <c r="CA2263">
        <v>66.022362990000005</v>
      </c>
    </row>
    <row r="2264" spans="40:79" x14ac:dyDescent="0.25">
      <c r="AN2264" t="str">
        <v>Spain</v>
      </c>
      <c r="AO2264" s="7">
        <v>89</v>
      </c>
      <c r="AP2264" s="7">
        <v>78.498049842302066</v>
      </c>
      <c r="AQ2264" s="7">
        <v>10.501950157697934</v>
      </c>
      <c r="AR2264" s="7">
        <v>2.7880158061070488E-3</v>
      </c>
      <c r="AS2264" s="7">
        <v>1.7152440199279346</v>
      </c>
      <c r="AT2264" s="7">
        <v>1.6450896343207103E-3</v>
      </c>
      <c r="AU2264" s="7">
        <v>0.93618619268673242</v>
      </c>
      <c r="AV2264" s="7">
        <v>0.77022833258716961</v>
      </c>
      <c r="AW2264" s="7">
        <v>1.3096732492984404</v>
      </c>
      <c r="AX2264" s="7">
        <v>10.531311620956199</v>
      </c>
      <c r="AY2264" s="7" t="e">
        <v>#N/A</v>
      </c>
      <c r="AZ2264" s="7">
        <v>78.498049842302066</v>
      </c>
      <c r="BA2264" s="7">
        <v>10.501950157697934</v>
      </c>
      <c r="BU2264" t="b">
        <v>1</v>
      </c>
      <c r="BW2264">
        <v>1</v>
      </c>
      <c r="BX2264">
        <v>1</v>
      </c>
      <c r="BY2264">
        <v>251</v>
      </c>
      <c r="BZ2264">
        <v>0.33</v>
      </c>
      <c r="CA2264">
        <v>62.219778929999997</v>
      </c>
    </row>
    <row r="2265" spans="40:79" x14ac:dyDescent="0.25">
      <c r="AN2265" t="str">
        <v>Spain</v>
      </c>
      <c r="AO2265" s="7">
        <v>88</v>
      </c>
      <c r="AP2265" s="7">
        <v>81.169254106982933</v>
      </c>
      <c r="AQ2265" s="7">
        <v>6.8307458930170668</v>
      </c>
      <c r="AR2265" s="7">
        <v>2.463276699970424E-3</v>
      </c>
      <c r="AS2265" s="7">
        <v>1.1154584272293706</v>
      </c>
      <c r="AT2265" s="7">
        <v>6.1449885728397579E-4</v>
      </c>
      <c r="AU2265" s="7">
        <v>0.93618619268673242</v>
      </c>
      <c r="AV2265" s="7">
        <v>0.77184619059489723</v>
      </c>
      <c r="AW2265" s="7">
        <v>1.0561526533742036</v>
      </c>
      <c r="AX2265" s="7">
        <v>6.8476134597027558</v>
      </c>
      <c r="AY2265" s="7" t="e">
        <v>#N/A</v>
      </c>
      <c r="AZ2265" s="7">
        <v>81.169254106982933</v>
      </c>
      <c r="BA2265" s="7">
        <v>6.8307458930170668</v>
      </c>
      <c r="BU2265" t="b">
        <v>1</v>
      </c>
      <c r="BW2265">
        <v>1</v>
      </c>
      <c r="BX2265">
        <v>1</v>
      </c>
      <c r="BY2265">
        <v>252</v>
      </c>
      <c r="BZ2265">
        <v>0.36</v>
      </c>
      <c r="CA2265">
        <v>49.73511396</v>
      </c>
    </row>
    <row r="2266" spans="40:79" x14ac:dyDescent="0.25">
      <c r="AN2266" t="str">
        <v>Spain</v>
      </c>
      <c r="AO2266" s="7">
        <v>81</v>
      </c>
      <c r="AP2266" s="7">
        <v>78.540726409882922</v>
      </c>
      <c r="AQ2266" s="7">
        <v>2.4592735901170784</v>
      </c>
      <c r="AR2266" s="7">
        <v>2.9649190495391079E-3</v>
      </c>
      <c r="AS2266" s="7">
        <v>0.4016995376896727</v>
      </c>
      <c r="AT2266" s="7">
        <v>9.5969904040619914E-5</v>
      </c>
      <c r="AU2266" s="7">
        <v>0.93618619268673242</v>
      </c>
      <c r="AV2266" s="7">
        <v>0.77380500017725029</v>
      </c>
      <c r="AW2266" s="7">
        <v>0.63379771038531896</v>
      </c>
      <c r="AX2266" s="7">
        <v>2.4665868203681298</v>
      </c>
      <c r="AY2266" s="7" t="e">
        <v>#N/A</v>
      </c>
      <c r="AZ2266" s="7">
        <v>78.540726409882922</v>
      </c>
      <c r="BA2266" s="7">
        <v>2.4592735901170784</v>
      </c>
      <c r="BU2266" t="b">
        <v>1</v>
      </c>
      <c r="BW2266">
        <v>1</v>
      </c>
      <c r="BX2266">
        <v>1</v>
      </c>
      <c r="BY2266">
        <v>251</v>
      </c>
      <c r="BZ2266">
        <v>0.34</v>
      </c>
      <c r="CA2266">
        <v>6.0642212019999997</v>
      </c>
    </row>
    <row r="2267" spans="40:79" x14ac:dyDescent="0.25">
      <c r="AN2267" t="str">
        <v>Spain</v>
      </c>
      <c r="AO2267" s="7">
        <v>81</v>
      </c>
      <c r="AP2267" s="7">
        <v>80.486473257873499</v>
      </c>
      <c r="AQ2267" s="7">
        <v>0.51352674212650129</v>
      </c>
      <c r="AR2267" s="7">
        <v>2.2880329655287036E-3</v>
      </c>
      <c r="AS2267" s="7">
        <v>8.3851373248542041E-2</v>
      </c>
      <c r="AT2267" s="7">
        <v>3.2248346437447215E-6</v>
      </c>
      <c r="AU2267" s="7">
        <v>0.93618619268673242</v>
      </c>
      <c r="AV2267" s="7">
        <v>0.77408328841532648</v>
      </c>
      <c r="AW2267" s="7">
        <v>0.28957101589859102</v>
      </c>
      <c r="AX2267" s="7">
        <v>0.51470440276753615</v>
      </c>
      <c r="AY2267" s="7" t="e">
        <v>#N/A</v>
      </c>
      <c r="AZ2267" s="7">
        <v>80.486473257873499</v>
      </c>
      <c r="BA2267" s="7">
        <v>0.51352674212650129</v>
      </c>
      <c r="BU2267" t="b">
        <v>1</v>
      </c>
      <c r="BW2267">
        <v>1</v>
      </c>
      <c r="BX2267">
        <v>1</v>
      </c>
      <c r="BY2267">
        <v>25</v>
      </c>
      <c r="BZ2267">
        <v>0.28999999999999998</v>
      </c>
      <c r="CA2267">
        <v>5.3973685319999998</v>
      </c>
    </row>
    <row r="2268" spans="40:79" x14ac:dyDescent="0.25">
      <c r="AN2268" t="str">
        <v>Spain</v>
      </c>
      <c r="AO2268" s="7">
        <v>79.400000000000006</v>
      </c>
      <c r="AP2268" s="7">
        <v>80.046877028690119</v>
      </c>
      <c r="AQ2268" s="7">
        <v>-0.64687702869011332</v>
      </c>
      <c r="AR2268" s="7">
        <v>2.2505749135056149E-3</v>
      </c>
      <c r="AS2268" s="7">
        <v>-0.10562353337621351</v>
      </c>
      <c r="AT2268" s="7">
        <v>5.0329586969285938E-6</v>
      </c>
      <c r="AU2268" s="7">
        <v>0.93618619268673242</v>
      </c>
      <c r="AV2268" s="7">
        <v>0.77435758823043477</v>
      </c>
      <c r="AW2268" s="7">
        <v>0.32499774364788059</v>
      </c>
      <c r="AX2268" s="7">
        <v>-0.64833615778233689</v>
      </c>
      <c r="AY2268" s="7" t="e">
        <v>#N/A</v>
      </c>
      <c r="AZ2268" s="7">
        <v>80.046877028690119</v>
      </c>
      <c r="BA2268" s="7">
        <v>-0.64687702869011332</v>
      </c>
      <c r="BU2268" t="b">
        <v>0</v>
      </c>
      <c r="BW2268">
        <v>1</v>
      </c>
      <c r="BX2268">
        <v>1</v>
      </c>
      <c r="BY2268">
        <v>121</v>
      </c>
      <c r="BZ2268">
        <v>0</v>
      </c>
      <c r="CA2268">
        <v>0</v>
      </c>
    </row>
    <row r="2269" spans="40:79" x14ac:dyDescent="0.25">
      <c r="AN2269" t="str">
        <v>Spain</v>
      </c>
      <c r="AO2269" s="7">
        <v>79.5</v>
      </c>
      <c r="AP2269" s="7">
        <v>78.295111319784553</v>
      </c>
      <c r="AQ2269" s="7">
        <v>1.204888680215447</v>
      </c>
      <c r="AR2269" s="7">
        <v>3.1287021760170088E-3</v>
      </c>
      <c r="AS2269" s="7">
        <v>0.19682356054275585</v>
      </c>
      <c r="AT2269" s="7">
        <v>2.4316960868756088E-5</v>
      </c>
      <c r="AU2269" s="7">
        <v>0.9490484359869531</v>
      </c>
      <c r="AV2269" s="7">
        <v>0.77525691943017416</v>
      </c>
      <c r="AW2269" s="7">
        <v>0.44364801424412559</v>
      </c>
      <c r="AX2269" s="7">
        <v>1.2086702494550039</v>
      </c>
      <c r="AY2269" s="7" t="e">
        <v>#N/A</v>
      </c>
      <c r="AZ2269" s="7">
        <v>78.295111319784553</v>
      </c>
      <c r="BA2269" s="7">
        <v>1.204888680215447</v>
      </c>
      <c r="BU2269" t="b">
        <v>1</v>
      </c>
      <c r="BW2269">
        <v>1</v>
      </c>
      <c r="BX2269">
        <v>1</v>
      </c>
      <c r="BY2269">
        <v>123</v>
      </c>
      <c r="BZ2269">
        <v>9.09</v>
      </c>
      <c r="CA2269">
        <v>8.6172084309999999</v>
      </c>
    </row>
    <row r="2270" spans="40:79" x14ac:dyDescent="0.25">
      <c r="AN2270" t="str">
        <v>Spain</v>
      </c>
      <c r="AO2270" s="7">
        <v>79.400000000000006</v>
      </c>
      <c r="AP2270" s="7">
        <v>78.451705156537855</v>
      </c>
      <c r="AQ2270" s="7">
        <v>0.94829484346215054</v>
      </c>
      <c r="AR2270" s="7">
        <v>2.1413333221997387E-3</v>
      </c>
      <c r="AS2270" s="7">
        <v>0.15483123495591108</v>
      </c>
      <c r="AT2270" s="7">
        <v>1.0288744745697455E-5</v>
      </c>
      <c r="AU2270" s="7">
        <v>0.9490484359869531</v>
      </c>
      <c r="AV2270" s="7">
        <v>0.77676286904506953</v>
      </c>
      <c r="AW2270" s="7">
        <v>0.39348600350700036</v>
      </c>
      <c r="AX2270" s="7">
        <v>0.9503298163650129</v>
      </c>
      <c r="AY2270" s="7" t="e">
        <v>#N/A</v>
      </c>
      <c r="AZ2270" s="7">
        <v>78.451705156537855</v>
      </c>
      <c r="BA2270" s="7">
        <v>0.94829484346215054</v>
      </c>
      <c r="BU2270" t="b">
        <v>1</v>
      </c>
      <c r="BW2270">
        <v>1</v>
      </c>
      <c r="BX2270">
        <v>1</v>
      </c>
      <c r="BY2270">
        <v>122</v>
      </c>
      <c r="BZ2270">
        <v>9.16</v>
      </c>
      <c r="CA2270">
        <v>880.64033670000003</v>
      </c>
    </row>
    <row r="2271" spans="40:79" x14ac:dyDescent="0.25">
      <c r="AN2271" t="str">
        <v>Spain</v>
      </c>
      <c r="AO2271" s="7">
        <v>79.099999999999994</v>
      </c>
      <c r="AP2271" s="7">
        <v>78.772153495935754</v>
      </c>
      <c r="AQ2271" s="7">
        <v>0.32784650406424021</v>
      </c>
      <c r="AR2271" s="7">
        <v>2.2337844179132044E-3</v>
      </c>
      <c r="AS2271" s="7">
        <v>5.353106272631529E-2</v>
      </c>
      <c r="AT2271" s="7">
        <v>1.2830813392976762E-6</v>
      </c>
      <c r="AU2271" s="7">
        <v>0.9490484359869531</v>
      </c>
      <c r="AV2271" s="7">
        <v>0.77731261248628514</v>
      </c>
      <c r="AW2271" s="7">
        <v>0.23136780831895196</v>
      </c>
      <c r="AX2271" s="7">
        <v>0.32858048202501811</v>
      </c>
      <c r="AY2271" s="7" t="e">
        <v>#N/A</v>
      </c>
      <c r="AZ2271" s="7">
        <v>78.772153495935754</v>
      </c>
      <c r="BA2271" s="7">
        <v>0.32784650406424021</v>
      </c>
      <c r="BU2271" t="b">
        <v>1</v>
      </c>
      <c r="BW2271">
        <v>1</v>
      </c>
      <c r="BX2271">
        <v>1</v>
      </c>
      <c r="BY2271">
        <v>126</v>
      </c>
      <c r="BZ2271">
        <v>9.3800000000000008</v>
      </c>
      <c r="CA2271">
        <v>742.51097089999996</v>
      </c>
    </row>
    <row r="2272" spans="40:79" x14ac:dyDescent="0.25">
      <c r="AN2272" t="str">
        <v>Sri Lanka</v>
      </c>
      <c r="AO2272" s="7">
        <v>74.7</v>
      </c>
      <c r="AP2272" s="7">
        <v>68.265006934946513</v>
      </c>
      <c r="AQ2272" s="7">
        <v>6.4349930650534901</v>
      </c>
      <c r="AR2272" s="7">
        <v>5.4615677066042134E-4</v>
      </c>
      <c r="AS2272" s="7">
        <v>1.0498238083371738</v>
      </c>
      <c r="AT2272" s="7">
        <v>1.204529416379419E-4</v>
      </c>
      <c r="AU2272" s="7">
        <v>0.9490484359869531</v>
      </c>
      <c r="AV2272" s="7">
        <v>0.77847089622932941</v>
      </c>
      <c r="AW2272" s="7">
        <v>1.0246091002607647</v>
      </c>
      <c r="AX2272" s="7">
        <v>6.43850950061021</v>
      </c>
      <c r="AY2272" s="7" t="e">
        <v>#N/A</v>
      </c>
      <c r="AZ2272" s="7">
        <v>68.265006934946513</v>
      </c>
      <c r="BA2272" s="7">
        <v>6.4349930650534901</v>
      </c>
      <c r="BU2272" t="b">
        <v>1</v>
      </c>
      <c r="BW2272">
        <v>1</v>
      </c>
      <c r="BX2272">
        <v>1</v>
      </c>
      <c r="BY2272">
        <v>127</v>
      </c>
      <c r="BZ2272">
        <v>9.56</v>
      </c>
      <c r="CA2272">
        <v>915.31907909999995</v>
      </c>
    </row>
    <row r="2273" spans="40:79" x14ac:dyDescent="0.25">
      <c r="AN2273" t="str">
        <v>Sri Lanka</v>
      </c>
      <c r="AO2273" s="7">
        <v>74.599999999999994</v>
      </c>
      <c r="AP2273" s="7">
        <v>68.291781441052052</v>
      </c>
      <c r="AQ2273" s="7">
        <v>6.3082185589479423</v>
      </c>
      <c r="AR2273" s="7">
        <v>5.3092578263977104E-4</v>
      </c>
      <c r="AS2273" s="7">
        <v>1.0291335987000745</v>
      </c>
      <c r="AT2273" s="7">
        <v>1.1252213531852526E-4</v>
      </c>
      <c r="AU2273" s="7">
        <v>0.95481564868047986</v>
      </c>
      <c r="AV2273" s="7">
        <v>0.7786758120473557</v>
      </c>
      <c r="AW2273" s="7">
        <v>1.0144622214257535</v>
      </c>
      <c r="AX2273" s="7">
        <v>6.3115695339424365</v>
      </c>
      <c r="AY2273" s="7" t="e">
        <v>#N/A</v>
      </c>
      <c r="AZ2273" s="7">
        <v>68.291781441052052</v>
      </c>
      <c r="BA2273" s="7">
        <v>6.3082185589479423</v>
      </c>
      <c r="BU2273" t="b">
        <v>1</v>
      </c>
      <c r="BW2273">
        <v>1</v>
      </c>
      <c r="BX2273">
        <v>1</v>
      </c>
      <c r="BY2273">
        <v>128</v>
      </c>
      <c r="BZ2273">
        <v>9.65</v>
      </c>
      <c r="CA2273">
        <v>774.43966169999999</v>
      </c>
    </row>
    <row r="2274" spans="40:79" x14ac:dyDescent="0.25">
      <c r="AN2274" t="str">
        <v>Sri Lanka</v>
      </c>
      <c r="AO2274" s="7">
        <v>74.5</v>
      </c>
      <c r="AP2274" s="7">
        <v>68.325404927768787</v>
      </c>
      <c r="AQ2274" s="7">
        <v>6.1745950722312131</v>
      </c>
      <c r="AR2274" s="7">
        <v>5.1753327500389285E-4</v>
      </c>
      <c r="AS2274" s="7">
        <v>1.0073272849399211</v>
      </c>
      <c r="AT2274" s="7">
        <v>1.0508344186696046E-4</v>
      </c>
      <c r="AU2274" s="7">
        <v>0.95481564868047986</v>
      </c>
      <c r="AV2274" s="7">
        <v>0.77885783165899392</v>
      </c>
      <c r="AW2274" s="7">
        <v>1.0036569558070731</v>
      </c>
      <c r="AX2274" s="7">
        <v>6.1777922853049212</v>
      </c>
      <c r="AY2274" s="7" t="e">
        <v>#N/A</v>
      </c>
      <c r="AZ2274" s="7">
        <v>68.325404927768787</v>
      </c>
      <c r="BA2274" s="7">
        <v>6.1745950722312131</v>
      </c>
      <c r="BU2274" t="b">
        <v>1</v>
      </c>
      <c r="BW2274">
        <v>1</v>
      </c>
      <c r="BX2274">
        <v>1</v>
      </c>
      <c r="BY2274">
        <v>131</v>
      </c>
      <c r="BZ2274">
        <v>9.85</v>
      </c>
      <c r="CA2274">
        <v>820.81090979999999</v>
      </c>
    </row>
    <row r="2275" spans="40:79" x14ac:dyDescent="0.25">
      <c r="AN2275" t="str">
        <v>Sri Lanka</v>
      </c>
      <c r="AO2275" s="7">
        <v>74.5</v>
      </c>
      <c r="AP2275" s="7">
        <v>68.501033008115144</v>
      </c>
      <c r="AQ2275" s="7">
        <v>5.9989669918848563</v>
      </c>
      <c r="AR2275" s="7">
        <v>5.1357909296315129E-4</v>
      </c>
      <c r="AS2275" s="7">
        <v>0.97867327462430209</v>
      </c>
      <c r="AT2275" s="7">
        <v>9.8431905206659162E-5</v>
      </c>
      <c r="AU2275" s="7">
        <v>0.95481564868047986</v>
      </c>
      <c r="AV2275" s="7">
        <v>0.77893292928197699</v>
      </c>
      <c r="AW2275" s="7">
        <v>0.98927916920569092</v>
      </c>
      <c r="AX2275" s="7">
        <v>6.0020495190327612</v>
      </c>
      <c r="AY2275" s="7" t="e">
        <v>#N/A</v>
      </c>
      <c r="AZ2275" s="7">
        <v>68.501033008115144</v>
      </c>
      <c r="BA2275" s="7">
        <v>5.9989669918848563</v>
      </c>
      <c r="BU2275" t="b">
        <v>1</v>
      </c>
      <c r="BW2275">
        <v>1</v>
      </c>
      <c r="BX2275">
        <v>1</v>
      </c>
      <c r="BY2275">
        <v>132</v>
      </c>
      <c r="BZ2275">
        <v>9.5399999999999991</v>
      </c>
      <c r="CA2275">
        <v>96.332379119999999</v>
      </c>
    </row>
    <row r="2276" spans="40:79" x14ac:dyDescent="0.25">
      <c r="AN2276" t="str">
        <v>Sri Lanka</v>
      </c>
      <c r="AO2276" s="7">
        <v>74.5</v>
      </c>
      <c r="AP2276" s="7">
        <v>68.466257565763286</v>
      </c>
      <c r="AQ2276" s="7">
        <v>6.0337424342367143</v>
      </c>
      <c r="AR2276" s="7">
        <v>5.4926689086036472E-4</v>
      </c>
      <c r="AS2276" s="7">
        <v>0.98436412479795654</v>
      </c>
      <c r="AT2276" s="7">
        <v>1.0650342657388556E-4</v>
      </c>
      <c r="AU2276" s="7">
        <v>0.95481564868047986</v>
      </c>
      <c r="AV2276" s="7">
        <v>0.7809845572073526</v>
      </c>
      <c r="AW2276" s="7">
        <v>0.99215126104740525</v>
      </c>
      <c r="AX2276" s="7">
        <v>6.0370583905288226</v>
      </c>
      <c r="AY2276" s="7" t="e">
        <v>#N/A</v>
      </c>
      <c r="AZ2276" s="7">
        <v>68.466257565763286</v>
      </c>
      <c r="BA2276" s="7">
        <v>6.0337424342367143</v>
      </c>
      <c r="BU2276" t="b">
        <v>1</v>
      </c>
      <c r="BW2276">
        <v>1</v>
      </c>
      <c r="BX2276">
        <v>1</v>
      </c>
      <c r="BY2276">
        <v>132</v>
      </c>
      <c r="BZ2276">
        <v>9.3000000000000007</v>
      </c>
      <c r="CA2276">
        <v>772.87003530000004</v>
      </c>
    </row>
    <row r="2277" spans="40:79" x14ac:dyDescent="0.25">
      <c r="AN2277" t="str">
        <v>Sri Lanka</v>
      </c>
      <c r="AO2277" s="7">
        <v>71.8</v>
      </c>
      <c r="AP2277" s="7">
        <v>66.263874753856186</v>
      </c>
      <c r="AQ2277" s="7">
        <v>5.5361252461438113</v>
      </c>
      <c r="AR2277" s="7">
        <v>5.2442745745874336E-4</v>
      </c>
      <c r="AS2277" s="7">
        <v>0.90317003487045433</v>
      </c>
      <c r="AT2277" s="7">
        <v>8.5601677183019684E-5</v>
      </c>
      <c r="AU2277" s="7">
        <v>0.95481564868047986</v>
      </c>
      <c r="AV2277" s="7">
        <v>0.78219695566440595</v>
      </c>
      <c r="AW2277" s="7">
        <v>0.9503525845024331</v>
      </c>
      <c r="AX2277" s="7">
        <v>5.5390300655978999</v>
      </c>
      <c r="AY2277" s="7" t="e">
        <v>#N/A</v>
      </c>
      <c r="AZ2277" s="7">
        <v>66.263874753856186</v>
      </c>
      <c r="BA2277" s="7">
        <v>5.5361252461438113</v>
      </c>
      <c r="BU2277" t="b">
        <v>1</v>
      </c>
      <c r="BW2277">
        <v>1</v>
      </c>
      <c r="BX2277">
        <v>1</v>
      </c>
      <c r="BY2277">
        <v>133</v>
      </c>
      <c r="BZ2277">
        <v>8.58</v>
      </c>
      <c r="CA2277">
        <v>541.82434679999994</v>
      </c>
    </row>
    <row r="2278" spans="40:79" x14ac:dyDescent="0.25">
      <c r="AN2278" t="str">
        <v>Sri Lanka</v>
      </c>
      <c r="AO2278" s="7">
        <v>72.3</v>
      </c>
      <c r="AP2278" s="7">
        <v>66.773216212979122</v>
      </c>
      <c r="AQ2278" s="7">
        <v>5.5267837870208751</v>
      </c>
      <c r="AR2278" s="7">
        <v>5.2392762300361624E-4</v>
      </c>
      <c r="AS2278" s="7">
        <v>0.90164583270125986</v>
      </c>
      <c r="AT2278" s="7">
        <v>8.5231640974448985E-5</v>
      </c>
      <c r="AU2278" s="7">
        <v>0.95481564868047986</v>
      </c>
      <c r="AV2278" s="7">
        <v>0.78329496379752617</v>
      </c>
      <c r="AW2278" s="7">
        <v>0.94955033184200399</v>
      </c>
      <c r="AX2278" s="7">
        <v>5.5296809396115343</v>
      </c>
      <c r="AY2278" s="7" t="e">
        <v>#N/A</v>
      </c>
      <c r="AZ2278" s="7">
        <v>66.773216212979122</v>
      </c>
      <c r="BA2278" s="7">
        <v>5.5267837870208751</v>
      </c>
      <c r="BU2278" t="b">
        <v>1</v>
      </c>
      <c r="BW2278">
        <v>1</v>
      </c>
      <c r="BX2278">
        <v>1</v>
      </c>
      <c r="BY2278">
        <v>135</v>
      </c>
      <c r="BZ2278">
        <v>9.6</v>
      </c>
      <c r="CA2278">
        <v>503.11159470000001</v>
      </c>
    </row>
    <row r="2279" spans="40:79" x14ac:dyDescent="0.25">
      <c r="AN2279" t="str">
        <v>Sri Lanka</v>
      </c>
      <c r="AO2279" s="7">
        <v>73.7</v>
      </c>
      <c r="AP2279" s="7">
        <v>68.064873763035379</v>
      </c>
      <c r="AQ2279" s="7">
        <v>5.6351262369646236</v>
      </c>
      <c r="AR2279" s="7">
        <v>5.3619012920153508E-4</v>
      </c>
      <c r="AS2279" s="7">
        <v>0.91932658358455099</v>
      </c>
      <c r="AT2279" s="7">
        <v>9.0682059369293522E-5</v>
      </c>
      <c r="AU2279" s="7">
        <v>0.95481564868047986</v>
      </c>
      <c r="AV2279" s="7">
        <v>0.78608791257852506</v>
      </c>
      <c r="AW2279" s="7">
        <v>0.95881519782727209</v>
      </c>
      <c r="AX2279" s="7">
        <v>5.6381493569968093</v>
      </c>
      <c r="AY2279" s="7" t="e">
        <v>#N/A</v>
      </c>
      <c r="AZ2279" s="7">
        <v>68.064873763035379</v>
      </c>
      <c r="BA2279" s="7">
        <v>5.6351262369646236</v>
      </c>
      <c r="BU2279" t="b">
        <v>1</v>
      </c>
      <c r="BW2279">
        <v>1</v>
      </c>
      <c r="BX2279">
        <v>1</v>
      </c>
      <c r="BY2279">
        <v>134</v>
      </c>
      <c r="BZ2279">
        <v>7.42</v>
      </c>
      <c r="CA2279">
        <v>462.70767560000002</v>
      </c>
    </row>
    <row r="2280" spans="40:79" x14ac:dyDescent="0.25">
      <c r="AN2280" t="str">
        <v>Sri Lanka</v>
      </c>
      <c r="AO2280" s="7">
        <v>73.8</v>
      </c>
      <c r="AP2280" s="7">
        <v>67.980013105999348</v>
      </c>
      <c r="AQ2280" s="7">
        <v>5.8199868940006496</v>
      </c>
      <c r="AR2280" s="7">
        <v>5.6936151946339537E-4</v>
      </c>
      <c r="AS2280" s="7">
        <v>0.94950090447496194</v>
      </c>
      <c r="AT2280" s="7">
        <v>1.0272028460677342E-4</v>
      </c>
      <c r="AU2280" s="7">
        <v>0.95481564868047986</v>
      </c>
      <c r="AV2280" s="7">
        <v>0.78630784560547951</v>
      </c>
      <c r="AW2280" s="7">
        <v>0.97442337024260761</v>
      </c>
      <c r="AX2280" s="7">
        <v>5.8233024583366229</v>
      </c>
      <c r="AY2280" s="7" t="e">
        <v>#N/A</v>
      </c>
      <c r="AZ2280" s="7">
        <v>67.980013105999348</v>
      </c>
      <c r="BA2280" s="7">
        <v>5.8199868940006496</v>
      </c>
      <c r="BU2280" t="b">
        <v>1</v>
      </c>
      <c r="BW2280">
        <v>1</v>
      </c>
      <c r="BX2280">
        <v>1</v>
      </c>
      <c r="BY2280">
        <v>134</v>
      </c>
      <c r="BZ2280">
        <v>7.25</v>
      </c>
      <c r="CA2280">
        <v>389.75152120000001</v>
      </c>
    </row>
    <row r="2281" spans="40:79" x14ac:dyDescent="0.25">
      <c r="AN2281" t="str">
        <v>Sri Lanka</v>
      </c>
      <c r="AO2281" s="7">
        <v>74.2</v>
      </c>
      <c r="AP2281" s="7">
        <v>68.28046300019119</v>
      </c>
      <c r="AQ2281" s="7">
        <v>5.9195369998088125</v>
      </c>
      <c r="AR2281" s="7">
        <v>5.8539774440003009E-4</v>
      </c>
      <c r="AS2281" s="7">
        <v>0.9657497397546978</v>
      </c>
      <c r="AT2281" s="7">
        <v>1.0926084360979092E-4</v>
      </c>
      <c r="AU2281" s="7">
        <v>0.95481564868047986</v>
      </c>
      <c r="AV2281" s="7">
        <v>0.78697252476385171</v>
      </c>
      <c r="AW2281" s="7">
        <v>0.98272566861494859</v>
      </c>
      <c r="AX2281" s="7">
        <v>5.9230043131738164</v>
      </c>
      <c r="AY2281" s="7" t="e">
        <v>#N/A</v>
      </c>
      <c r="AZ2281" s="7">
        <v>68.28046300019119</v>
      </c>
      <c r="BA2281" s="7">
        <v>5.9195369998088125</v>
      </c>
      <c r="BU2281" t="b">
        <v>1</v>
      </c>
      <c r="BW2281">
        <v>1</v>
      </c>
      <c r="BX2281">
        <v>1</v>
      </c>
      <c r="BY2281">
        <v>133</v>
      </c>
      <c r="BZ2281">
        <v>6.95</v>
      </c>
      <c r="CA2281">
        <v>292.61423780000001</v>
      </c>
    </row>
    <row r="2282" spans="40:79" x14ac:dyDescent="0.25">
      <c r="AN2282" t="str">
        <v>Sri Lanka</v>
      </c>
      <c r="AO2282" s="7">
        <v>69.099999999999994</v>
      </c>
      <c r="AP2282" s="7">
        <v>65.459149434861217</v>
      </c>
      <c r="AQ2282" s="7">
        <v>3.640850565138777</v>
      </c>
      <c r="AR2282" s="7">
        <v>5.8365809511787487E-4</v>
      </c>
      <c r="AS2282" s="7">
        <v>0.59399027756060874</v>
      </c>
      <c r="AT2282" s="7">
        <v>4.1209821706557545E-5</v>
      </c>
      <c r="AU2282" s="7">
        <v>0.95481564868047986</v>
      </c>
      <c r="AV2282" s="7">
        <v>0.78984163874321289</v>
      </c>
      <c r="AW2282" s="7">
        <v>0.77070764727009733</v>
      </c>
      <c r="AX2282" s="7">
        <v>3.6429768180489579</v>
      </c>
      <c r="AY2282" s="7" t="e">
        <v>#N/A</v>
      </c>
      <c r="AZ2282" s="7">
        <v>65.459149434861217</v>
      </c>
      <c r="BA2282" s="7">
        <v>3.640850565138777</v>
      </c>
      <c r="BU2282" t="b">
        <v>1</v>
      </c>
      <c r="BW2282">
        <v>1</v>
      </c>
      <c r="BX2282">
        <v>1</v>
      </c>
      <c r="BY2282">
        <v>135</v>
      </c>
      <c r="BZ2282">
        <v>7.53</v>
      </c>
      <c r="CA2282">
        <v>222.50657050000001</v>
      </c>
    </row>
    <row r="2283" spans="40:79" x14ac:dyDescent="0.25">
      <c r="AN2283" t="str">
        <v>Sri Lanka</v>
      </c>
      <c r="AO2283" s="7">
        <v>73.900000000000006</v>
      </c>
      <c r="AP2283" s="7">
        <v>67.804477445627427</v>
      </c>
      <c r="AQ2283" s="7">
        <v>6.0955225543725788</v>
      </c>
      <c r="AR2283" s="7">
        <v>6.0064481651568948E-4</v>
      </c>
      <c r="AS2283" s="7">
        <v>0.99446869331007215</v>
      </c>
      <c r="AT2283" s="7">
        <v>1.1887510012721825E-4</v>
      </c>
      <c r="AU2283" s="7">
        <v>0.95481564868047986</v>
      </c>
      <c r="AV2283" s="7">
        <v>0.79126294308074574</v>
      </c>
      <c r="AW2283" s="7">
        <v>0.99723051162209841</v>
      </c>
      <c r="AX2283" s="7">
        <v>6.0991859988277399</v>
      </c>
      <c r="AY2283" s="7" t="e">
        <v>#N/A</v>
      </c>
      <c r="AZ2283" s="7">
        <v>67.804477445627427</v>
      </c>
      <c r="BA2283" s="7">
        <v>6.0955225543725788</v>
      </c>
      <c r="BU2283" t="b">
        <v>1</v>
      </c>
      <c r="BW2283">
        <v>1</v>
      </c>
      <c r="BX2283">
        <v>1</v>
      </c>
      <c r="BY2283">
        <v>141</v>
      </c>
      <c r="BZ2283">
        <v>7.38</v>
      </c>
      <c r="CA2283">
        <v>11.859281080000001</v>
      </c>
    </row>
    <row r="2284" spans="40:79" x14ac:dyDescent="0.25">
      <c r="AN2284" t="str">
        <v>Sri Lanka</v>
      </c>
      <c r="AO2284" s="7">
        <v>73.7</v>
      </c>
      <c r="AP2284" s="7">
        <v>67.637200520237059</v>
      </c>
      <c r="AQ2284" s="7">
        <v>6.0627994797629441</v>
      </c>
      <c r="AR2284" s="7">
        <v>6.0427095971928642E-4</v>
      </c>
      <c r="AS2284" s="7">
        <v>0.98913180301552261</v>
      </c>
      <c r="AT2284" s="7">
        <v>1.1831302576046531E-4</v>
      </c>
      <c r="AU2284" s="7">
        <v>0.95481564868047986</v>
      </c>
      <c r="AV2284" s="7">
        <v>0.7920080979483608</v>
      </c>
      <c r="AW2284" s="7">
        <v>0.99455105601247173</v>
      </c>
      <c r="AX2284" s="7">
        <v>6.0664652685528759</v>
      </c>
      <c r="AY2284" s="7" t="e">
        <v>#N/A</v>
      </c>
      <c r="AZ2284" s="7">
        <v>67.637200520237059</v>
      </c>
      <c r="BA2284" s="7">
        <v>6.0627994797629441</v>
      </c>
      <c r="BU2284" t="b">
        <v>0</v>
      </c>
      <c r="BW2284">
        <v>1</v>
      </c>
      <c r="BX2284">
        <v>1</v>
      </c>
      <c r="BY2284">
        <v>168</v>
      </c>
      <c r="BZ2284">
        <v>0</v>
      </c>
      <c r="CA2284">
        <v>0</v>
      </c>
    </row>
    <row r="2285" spans="40:79" x14ac:dyDescent="0.25">
      <c r="AN2285" t="str">
        <v>Sri Lanka</v>
      </c>
      <c r="AO2285" s="7">
        <v>72.7</v>
      </c>
      <c r="AP2285" s="7">
        <v>73.55353876920708</v>
      </c>
      <c r="AQ2285" s="7">
        <v>-0.85353876920707705</v>
      </c>
      <c r="AR2285" s="7">
        <v>1.3129196915391556E-3</v>
      </c>
      <c r="AS2285" s="7">
        <v>-0.13930228558881655</v>
      </c>
      <c r="AT2285" s="7">
        <v>5.1021733545666055E-6</v>
      </c>
      <c r="AU2285" s="7">
        <v>0.95481564868047986</v>
      </c>
      <c r="AV2285" s="7">
        <v>0.79237259259478043</v>
      </c>
      <c r="AW2285" s="7">
        <v>0.37323221402876861</v>
      </c>
      <c r="AX2285" s="7">
        <v>-0.85466087029327309</v>
      </c>
      <c r="AY2285" s="7" t="e">
        <v>#N/A</v>
      </c>
      <c r="AZ2285" s="7">
        <v>73.55353876920708</v>
      </c>
      <c r="BA2285" s="7">
        <v>-0.85353876920707705</v>
      </c>
      <c r="BU2285" t="b">
        <v>1</v>
      </c>
      <c r="BW2285">
        <v>1</v>
      </c>
      <c r="BX2285">
        <v>1</v>
      </c>
      <c r="BY2285">
        <v>17</v>
      </c>
      <c r="BZ2285">
        <v>0.01</v>
      </c>
      <c r="CA2285">
        <v>151.10455519999999</v>
      </c>
    </row>
    <row r="2286" spans="40:79" x14ac:dyDescent="0.25">
      <c r="AN2286" t="str">
        <v>Sri Lanka</v>
      </c>
      <c r="AO2286" s="7">
        <v>71.5</v>
      </c>
      <c r="AP2286" s="7">
        <v>66.42062276008366</v>
      </c>
      <c r="AQ2286" s="7">
        <v>5.0793772399163402</v>
      </c>
      <c r="AR2286" s="7">
        <v>5.9550778650243501E-4</v>
      </c>
      <c r="AS2286" s="7">
        <v>0.82868509131259682</v>
      </c>
      <c r="AT2286" s="7">
        <v>8.1838035200141262E-5</v>
      </c>
      <c r="AU2286" s="7">
        <v>0.95481564868047986</v>
      </c>
      <c r="AV2286" s="7">
        <v>0.79262913803862423</v>
      </c>
      <c r="AW2286" s="7">
        <v>0.91032142197830146</v>
      </c>
      <c r="AX2286" s="7">
        <v>5.0824038509837512</v>
      </c>
      <c r="AY2286" s="7" t="e">
        <v>#N/A</v>
      </c>
      <c r="AZ2286" s="7">
        <v>66.42062276008366</v>
      </c>
      <c r="BA2286" s="7">
        <v>5.0793772399163402</v>
      </c>
      <c r="BU2286" t="b">
        <v>1</v>
      </c>
      <c r="BW2286">
        <v>1</v>
      </c>
      <c r="BX2286">
        <v>1</v>
      </c>
      <c r="BY2286">
        <v>172</v>
      </c>
      <c r="BZ2286">
        <v>0.01</v>
      </c>
      <c r="CA2286">
        <v>1521.6727510000001</v>
      </c>
    </row>
    <row r="2287" spans="40:79" x14ac:dyDescent="0.25">
      <c r="AN2287" t="str">
        <v>Sudan</v>
      </c>
      <c r="AO2287" s="7">
        <v>63.8</v>
      </c>
      <c r="AP2287" s="7">
        <v>63.599916752023844</v>
      </c>
      <c r="AQ2287" s="7">
        <v>0.20008324797615273</v>
      </c>
      <c r="AR2287" s="7">
        <v>9.1934805452055393E-4</v>
      </c>
      <c r="AS2287" s="7">
        <v>3.2648268999213047E-2</v>
      </c>
      <c r="AT2287" s="7">
        <v>1.96168706577509E-7</v>
      </c>
      <c r="AU2287" s="7">
        <v>0.95481564868047986</v>
      </c>
      <c r="AV2287" s="7">
        <v>0.79271242351960647</v>
      </c>
      <c r="AW2287" s="7">
        <v>0.18068832004092861</v>
      </c>
      <c r="AX2287" s="7">
        <v>0.2002673633870666</v>
      </c>
      <c r="AY2287" s="7" t="e">
        <v>#N/A</v>
      </c>
      <c r="AZ2287" s="7">
        <v>63.599916752023844</v>
      </c>
      <c r="BA2287" s="7">
        <v>0.20008324797615273</v>
      </c>
      <c r="BU2287" t="b">
        <v>1</v>
      </c>
      <c r="BW2287">
        <v>1</v>
      </c>
      <c r="BX2287">
        <v>1</v>
      </c>
      <c r="BY2287">
        <v>174</v>
      </c>
      <c r="BZ2287">
        <v>0.01</v>
      </c>
      <c r="CA2287">
        <v>177.26339609999999</v>
      </c>
    </row>
    <row r="2288" spans="40:79" x14ac:dyDescent="0.25">
      <c r="AN2288" t="str">
        <v>Sudan</v>
      </c>
      <c r="AO2288" s="7">
        <v>63.5</v>
      </c>
      <c r="AP2288" s="7">
        <v>63.451170243553896</v>
      </c>
      <c r="AQ2288" s="7">
        <v>4.8829756446103545E-2</v>
      </c>
      <c r="AR2288" s="7">
        <v>9.2584974994906538E-4</v>
      </c>
      <c r="AS2288" s="7">
        <v>7.9677445616384603E-3</v>
      </c>
      <c r="AT2288" s="7">
        <v>1.1766399564188899E-8</v>
      </c>
      <c r="AU2288" s="7">
        <v>0.95481564868047986</v>
      </c>
      <c r="AV2288" s="7">
        <v>0.79320350303813869</v>
      </c>
      <c r="AW2288" s="7">
        <v>8.9262223597882995E-2</v>
      </c>
      <c r="AX2288" s="7">
        <v>4.8875007359446047E-2</v>
      </c>
      <c r="AY2288" s="7" t="e">
        <v>#N/A</v>
      </c>
      <c r="AZ2288" s="7">
        <v>63.451170243553896</v>
      </c>
      <c r="BA2288" s="7">
        <v>4.8829756446103545E-2</v>
      </c>
      <c r="BU2288" t="b">
        <v>1</v>
      </c>
      <c r="BW2288">
        <v>1</v>
      </c>
      <c r="BX2288">
        <v>1</v>
      </c>
      <c r="BY2288">
        <v>177</v>
      </c>
      <c r="BZ2288">
        <v>9.7200000000000006</v>
      </c>
      <c r="CA2288">
        <v>1121.475547</v>
      </c>
    </row>
    <row r="2289" spans="40:79" x14ac:dyDescent="0.25">
      <c r="AN2289" t="str">
        <v>Sudan</v>
      </c>
      <c r="AO2289" s="7">
        <v>63.2</v>
      </c>
      <c r="AP2289" s="7">
        <v>63.313685917269169</v>
      </c>
      <c r="AQ2289" s="7">
        <v>-0.11368591726916577</v>
      </c>
      <c r="AR2289" s="7">
        <v>9.3344615813939838E-4</v>
      </c>
      <c r="AS2289" s="7">
        <v>-1.8550651460951199E-2</v>
      </c>
      <c r="AT2289" s="7">
        <v>6.4304768574257102E-8</v>
      </c>
      <c r="AU2289" s="7">
        <v>0.95481564868047986</v>
      </c>
      <c r="AV2289" s="7">
        <v>0.79345629033880161</v>
      </c>
      <c r="AW2289" s="7">
        <v>0.13620077628615485</v>
      </c>
      <c r="AX2289" s="7">
        <v>-0.11379213610143613</v>
      </c>
      <c r="AY2289" s="7" t="e">
        <v>#N/A</v>
      </c>
      <c r="AZ2289" s="7">
        <v>63.313685917269169</v>
      </c>
      <c r="BA2289" s="7">
        <v>-0.11368591726916577</v>
      </c>
      <c r="BU2289" t="b">
        <v>1</v>
      </c>
      <c r="BW2289">
        <v>1</v>
      </c>
      <c r="BX2289">
        <v>1</v>
      </c>
      <c r="BY2289">
        <v>18</v>
      </c>
      <c r="BZ2289">
        <v>6.51</v>
      </c>
      <c r="CA2289">
        <v>16.492323169999999</v>
      </c>
    </row>
    <row r="2290" spans="40:79" x14ac:dyDescent="0.25">
      <c r="AN2290" t="str">
        <v>Sudan</v>
      </c>
      <c r="AO2290" s="7">
        <v>62.7</v>
      </c>
      <c r="AP2290" s="7">
        <v>63.830378213347345</v>
      </c>
      <c r="AQ2290" s="7">
        <v>-1.1303782133473419</v>
      </c>
      <c r="AR2290" s="7">
        <v>5.9588950587309694E-4</v>
      </c>
      <c r="AS2290" s="7">
        <v>-0.18441783462632749</v>
      </c>
      <c r="AT2290" s="7">
        <v>4.0556497166395862E-6</v>
      </c>
      <c r="AU2290" s="7">
        <v>0.95481564868047986</v>
      </c>
      <c r="AV2290" s="7">
        <v>0.79389561610486514</v>
      </c>
      <c r="AW2290" s="7">
        <v>0.42943897660357694</v>
      </c>
      <c r="AX2290" s="7">
        <v>-1.1310521954812238</v>
      </c>
      <c r="AY2290" s="7" t="e">
        <v>#N/A</v>
      </c>
      <c r="AZ2290" s="7">
        <v>63.830378213347345</v>
      </c>
      <c r="BA2290" s="7">
        <v>-1.1303782133473419</v>
      </c>
      <c r="BU2290" t="b">
        <v>1</v>
      </c>
      <c r="BW2290">
        <v>1</v>
      </c>
      <c r="BX2290">
        <v>1</v>
      </c>
      <c r="BY2290">
        <v>182</v>
      </c>
      <c r="BZ2290">
        <v>4.9400000000000004</v>
      </c>
      <c r="CA2290">
        <v>75.225658199999998</v>
      </c>
    </row>
    <row r="2291" spans="40:79" x14ac:dyDescent="0.25">
      <c r="AN2291" t="str">
        <v>Sudan</v>
      </c>
      <c r="AO2291" s="7">
        <v>62.5</v>
      </c>
      <c r="AP2291" s="7">
        <v>63.594390117513086</v>
      </c>
      <c r="AQ2291" s="7">
        <v>-1.0943901175130861</v>
      </c>
      <c r="AR2291" s="7">
        <v>6.3901924176755487E-4</v>
      </c>
      <c r="AS2291" s="7">
        <v>-0.17855033686223917</v>
      </c>
      <c r="AT2291" s="7">
        <v>4.0770204539109666E-6</v>
      </c>
      <c r="AU2291" s="7">
        <v>0.95481564868047986</v>
      </c>
      <c r="AV2291" s="7">
        <v>0.79496930633511831</v>
      </c>
      <c r="AW2291" s="7">
        <v>0.42255217058043754</v>
      </c>
      <c r="AX2291" s="7">
        <v>-1.0950899010313104</v>
      </c>
      <c r="AY2291" s="7" t="e">
        <v>#N/A</v>
      </c>
      <c r="AZ2291" s="7">
        <v>63.594390117513086</v>
      </c>
      <c r="BA2291" s="7">
        <v>-1.0943901175130861</v>
      </c>
      <c r="BU2291" t="b">
        <v>1</v>
      </c>
      <c r="BW2291">
        <v>1</v>
      </c>
      <c r="BX2291">
        <v>1</v>
      </c>
      <c r="BY2291">
        <v>184</v>
      </c>
      <c r="BZ2291">
        <v>6.33</v>
      </c>
      <c r="CA2291">
        <v>701.85263640000005</v>
      </c>
    </row>
    <row r="2292" spans="40:79" x14ac:dyDescent="0.25">
      <c r="AN2292" t="str">
        <v>Sudan</v>
      </c>
      <c r="AO2292" s="7">
        <v>62</v>
      </c>
      <c r="AP2292" s="7">
        <v>63.361278571014616</v>
      </c>
      <c r="AQ2292" s="7">
        <v>-1.3612785710146156</v>
      </c>
      <c r="AR2292" s="7">
        <v>6.3291350497379154E-4</v>
      </c>
      <c r="AS2292" s="7">
        <v>-0.22209265328437305</v>
      </c>
      <c r="AT2292" s="7">
        <v>6.2476645202693213E-6</v>
      </c>
      <c r="AU2292" s="7">
        <v>0.95481564868047986</v>
      </c>
      <c r="AV2292" s="7">
        <v>0.79498030783866536</v>
      </c>
      <c r="AW2292" s="7">
        <v>0.47126707214102392</v>
      </c>
      <c r="AX2292" s="7">
        <v>-1.3621406882518845</v>
      </c>
      <c r="AY2292" s="7" t="e">
        <v>#N/A</v>
      </c>
      <c r="AZ2292" s="7">
        <v>63.361278571014616</v>
      </c>
      <c r="BA2292" s="7">
        <v>-1.3612785710146156</v>
      </c>
      <c r="BU2292" t="b">
        <v>1</v>
      </c>
      <c r="BW2292">
        <v>1</v>
      </c>
      <c r="BX2292">
        <v>1</v>
      </c>
      <c r="BY2292">
        <v>185</v>
      </c>
      <c r="BZ2292">
        <v>8.1199999999999992</v>
      </c>
      <c r="CA2292">
        <v>916.4741775</v>
      </c>
    </row>
    <row r="2293" spans="40:79" x14ac:dyDescent="0.25">
      <c r="AN2293" t="str">
        <v>Sudan</v>
      </c>
      <c r="AO2293" s="7">
        <v>61.8</v>
      </c>
      <c r="AP2293" s="7">
        <v>63.303887161137858</v>
      </c>
      <c r="AQ2293" s="7">
        <v>-1.503887161137861</v>
      </c>
      <c r="AR2293" s="7">
        <v>6.3903524993222209E-4</v>
      </c>
      <c r="AS2293" s="7">
        <v>-0.24536000195686872</v>
      </c>
      <c r="AT2293" s="7">
        <v>7.6991000218842165E-6</v>
      </c>
      <c r="AU2293" s="7">
        <v>0.95481564868047986</v>
      </c>
      <c r="AV2293" s="7">
        <v>0.79523835745664284</v>
      </c>
      <c r="AW2293" s="7">
        <v>0.49533827023244298</v>
      </c>
      <c r="AX2293" s="7">
        <v>-1.5048488125749151</v>
      </c>
      <c r="AY2293" s="7" t="e">
        <v>#N/A</v>
      </c>
      <c r="AZ2293" s="7">
        <v>63.303887161137858</v>
      </c>
      <c r="BA2293" s="7">
        <v>-1.503887161137861</v>
      </c>
      <c r="BU2293" t="b">
        <v>1</v>
      </c>
      <c r="BW2293">
        <v>1</v>
      </c>
      <c r="BX2293">
        <v>1</v>
      </c>
      <c r="BY2293">
        <v>185</v>
      </c>
      <c r="BZ2293">
        <v>8.1199999999999992</v>
      </c>
      <c r="CA2293">
        <v>102.373909</v>
      </c>
    </row>
    <row r="2294" spans="40:79" x14ac:dyDescent="0.25">
      <c r="AN2294" t="str">
        <v>Sudan</v>
      </c>
      <c r="AO2294" s="7">
        <v>61.4</v>
      </c>
      <c r="AP2294" s="7">
        <v>63.144933254190327</v>
      </c>
      <c r="AQ2294" s="7">
        <v>-1.7449332541903289</v>
      </c>
      <c r="AR2294" s="7">
        <v>6.5010143830916472E-4</v>
      </c>
      <c r="AS2294" s="7">
        <v>-0.28468837834527083</v>
      </c>
      <c r="AT2294" s="7">
        <v>1.0544670828823992E-5</v>
      </c>
      <c r="AU2294" s="7">
        <v>0.95481564868047986</v>
      </c>
      <c r="AV2294" s="7">
        <v>0.79542534339616189</v>
      </c>
      <c r="AW2294" s="7">
        <v>0.5335619723567927</v>
      </c>
      <c r="AX2294" s="7">
        <v>-1.7460683757527917</v>
      </c>
      <c r="AY2294" s="7" t="e">
        <v>#N/A</v>
      </c>
      <c r="AZ2294" s="7">
        <v>63.144933254190327</v>
      </c>
      <c r="BA2294" s="7">
        <v>-1.7449332541903289</v>
      </c>
      <c r="BU2294" t="b">
        <v>1</v>
      </c>
      <c r="BW2294">
        <v>1</v>
      </c>
      <c r="BX2294">
        <v>1</v>
      </c>
      <c r="BY2294">
        <v>185</v>
      </c>
      <c r="BZ2294">
        <v>7.82</v>
      </c>
      <c r="CA2294">
        <v>21.465313200000001</v>
      </c>
    </row>
    <row r="2295" spans="40:79" x14ac:dyDescent="0.25">
      <c r="AN2295" t="str">
        <v>Sudan</v>
      </c>
      <c r="AO2295" s="7">
        <v>61</v>
      </c>
      <c r="AP2295" s="7">
        <v>73.197360340544549</v>
      </c>
      <c r="AQ2295" s="7">
        <v>-12.197360340544549</v>
      </c>
      <c r="AR2295" s="7">
        <v>1.2005385798745777E-3</v>
      </c>
      <c r="AS2295" s="7">
        <v>-1.9905652126523075</v>
      </c>
      <c r="AT2295" s="7">
        <v>9.5253433038820583E-4</v>
      </c>
      <c r="AU2295" s="7">
        <v>0.95481564868047986</v>
      </c>
      <c r="AV2295" s="7">
        <v>0.79562097706030199</v>
      </c>
      <c r="AW2295" s="7">
        <v>1.4108739180565737</v>
      </c>
      <c r="AX2295" s="7">
        <v>-12.212021343305439</v>
      </c>
      <c r="AY2295" s="7" t="e">
        <v>#N/A</v>
      </c>
      <c r="AZ2295" s="7">
        <v>73.197360340544549</v>
      </c>
      <c r="BA2295" s="7">
        <v>-12.197360340544549</v>
      </c>
      <c r="BU2295" t="b">
        <v>1</v>
      </c>
      <c r="BW2295">
        <v>1</v>
      </c>
      <c r="BX2295">
        <v>1</v>
      </c>
      <c r="BY2295">
        <v>186</v>
      </c>
      <c r="BZ2295">
        <v>7.91</v>
      </c>
      <c r="CA2295">
        <v>12.943245810000001</v>
      </c>
    </row>
    <row r="2296" spans="40:79" x14ac:dyDescent="0.25">
      <c r="AN2296" t="str">
        <v>Sudan</v>
      </c>
      <c r="AO2296" s="7">
        <v>67</v>
      </c>
      <c r="AP2296" s="7">
        <v>62.631118735301982</v>
      </c>
      <c r="AQ2296" s="7">
        <v>4.3688812646980182</v>
      </c>
      <c r="AR2296" s="7">
        <v>7.3094965699118709E-4</v>
      </c>
      <c r="AS2296" s="7">
        <v>0.71281811696025044</v>
      </c>
      <c r="AT2296" s="7">
        <v>7.4334852523176738E-5</v>
      </c>
      <c r="AU2296" s="7">
        <v>0.95481564868047986</v>
      </c>
      <c r="AV2296" s="7">
        <v>0.79771783348385805</v>
      </c>
      <c r="AW2296" s="7">
        <v>0.84428556600255256</v>
      </c>
      <c r="AX2296" s="7">
        <v>4.3720770329055592</v>
      </c>
      <c r="AY2296" s="7" t="e">
        <v>#N/A</v>
      </c>
      <c r="AZ2296" s="7">
        <v>62.631118735301982</v>
      </c>
      <c r="BA2296" s="7">
        <v>4.3688812646980182</v>
      </c>
      <c r="BU2296" t="b">
        <v>1</v>
      </c>
      <c r="BW2296">
        <v>1</v>
      </c>
      <c r="BX2296">
        <v>1</v>
      </c>
      <c r="BY2296">
        <v>185</v>
      </c>
      <c r="BZ2296">
        <v>7.41</v>
      </c>
      <c r="CA2296">
        <v>843.11866620000001</v>
      </c>
    </row>
    <row r="2297" spans="40:79" x14ac:dyDescent="0.25">
      <c r="AN2297" t="str">
        <v>Sudan</v>
      </c>
      <c r="AO2297" s="7">
        <v>59.7</v>
      </c>
      <c r="AP2297" s="7">
        <v>61.892104624919817</v>
      </c>
      <c r="AQ2297" s="7">
        <v>-2.1921046249198142</v>
      </c>
      <c r="AR2297" s="7">
        <v>8.0089552431638342E-4</v>
      </c>
      <c r="AS2297" s="7">
        <v>-0.3576720187179076</v>
      </c>
      <c r="AT2297" s="7">
        <v>2.050802121314616E-5</v>
      </c>
      <c r="AU2297" s="7">
        <v>0.95481564868047986</v>
      </c>
      <c r="AV2297" s="7">
        <v>0.80199981448866475</v>
      </c>
      <c r="AW2297" s="7">
        <v>0.59805686913361977</v>
      </c>
      <c r="AX2297" s="7">
        <v>-2.1938616789194301</v>
      </c>
      <c r="AY2297" s="7" t="e">
        <v>#N/A</v>
      </c>
      <c r="AZ2297" s="7">
        <v>61.892104624919817</v>
      </c>
      <c r="BA2297" s="7">
        <v>-2.1921046249198142</v>
      </c>
      <c r="BU2297" t="b">
        <v>1</v>
      </c>
      <c r="BW2297">
        <v>1</v>
      </c>
      <c r="BX2297">
        <v>1</v>
      </c>
      <c r="BY2297">
        <v>186</v>
      </c>
      <c r="BZ2297">
        <v>11.15</v>
      </c>
      <c r="CA2297">
        <v>562.36018479999996</v>
      </c>
    </row>
    <row r="2298" spans="40:79" x14ac:dyDescent="0.25">
      <c r="AN2298" t="str">
        <v>Sudan</v>
      </c>
      <c r="AO2298" s="7">
        <v>59.6</v>
      </c>
      <c r="AP2298" s="7">
        <v>61.947750793126296</v>
      </c>
      <c r="AQ2298" s="7">
        <v>-2.3477507931262949</v>
      </c>
      <c r="AR2298" s="7">
        <v>7.8230991788653546E-4</v>
      </c>
      <c r="AS2298" s="7">
        <v>-0.3830642691664391</v>
      </c>
      <c r="AT2298" s="7">
        <v>2.2976930287536541E-5</v>
      </c>
      <c r="AU2298" s="7">
        <v>0.95481564868047986</v>
      </c>
      <c r="AV2298" s="7">
        <v>0.80216332833331017</v>
      </c>
      <c r="AW2298" s="7">
        <v>0.61892186030745355</v>
      </c>
      <c r="AX2298" s="7">
        <v>-2.3495888998255845</v>
      </c>
      <c r="AY2298" s="7" t="e">
        <v>#N/A</v>
      </c>
      <c r="AZ2298" s="7">
        <v>61.947750793126296</v>
      </c>
      <c r="BA2298" s="7">
        <v>-2.3477507931262949</v>
      </c>
      <c r="BU2298" t="b">
        <v>1</v>
      </c>
      <c r="BW2298">
        <v>1</v>
      </c>
      <c r="BX2298">
        <v>1</v>
      </c>
      <c r="BY2298">
        <v>187</v>
      </c>
      <c r="BZ2298">
        <v>6.72</v>
      </c>
      <c r="CA2298">
        <v>643.70357520000005</v>
      </c>
    </row>
    <row r="2299" spans="40:79" x14ac:dyDescent="0.25">
      <c r="AN2299" t="str">
        <v>Sudan</v>
      </c>
      <c r="AO2299" s="7">
        <v>59.4</v>
      </c>
      <c r="AP2299" s="7">
        <v>61.932527656698902</v>
      </c>
      <c r="AQ2299" s="7">
        <v>-2.5325276566989032</v>
      </c>
      <c r="AR2299" s="7">
        <v>7.9612439960256149E-4</v>
      </c>
      <c r="AS2299" s="7">
        <v>-0.41321573182796267</v>
      </c>
      <c r="AT2299" s="7">
        <v>2.7208870595546173E-5</v>
      </c>
      <c r="AU2299" s="7">
        <v>0.95481564868047986</v>
      </c>
      <c r="AV2299" s="7">
        <v>0.80341416568077972</v>
      </c>
      <c r="AW2299" s="7">
        <v>0.64281858391614866</v>
      </c>
      <c r="AX2299" s="7">
        <v>-2.5345454701896233</v>
      </c>
      <c r="AY2299" s="7" t="e">
        <v>#N/A</v>
      </c>
      <c r="AZ2299" s="7">
        <v>61.932527656698902</v>
      </c>
      <c r="BA2299" s="7">
        <v>-2.5325276566989032</v>
      </c>
      <c r="BU2299" t="b">
        <v>1</v>
      </c>
      <c r="BW2299">
        <v>1</v>
      </c>
      <c r="BX2299">
        <v>1</v>
      </c>
      <c r="BY2299">
        <v>188</v>
      </c>
      <c r="BZ2299">
        <v>8.24</v>
      </c>
      <c r="CA2299">
        <v>601.76081150000005</v>
      </c>
    </row>
    <row r="2300" spans="40:79" x14ac:dyDescent="0.25">
      <c r="AN2300" t="str">
        <v>Sudan</v>
      </c>
      <c r="AO2300" s="7">
        <v>58.9</v>
      </c>
      <c r="AP2300" s="7">
        <v>61.748547799145456</v>
      </c>
      <c r="AQ2300" s="7">
        <v>-2.8485477991454573</v>
      </c>
      <c r="AR2300" s="7">
        <v>7.9922972937725568E-4</v>
      </c>
      <c r="AS2300" s="7">
        <v>-0.46477936357569416</v>
      </c>
      <c r="AT2300" s="7">
        <v>3.4557517734553913E-5</v>
      </c>
      <c r="AU2300" s="7">
        <v>0.95481564868047986</v>
      </c>
      <c r="AV2300" s="7">
        <v>0.80499089093684639</v>
      </c>
      <c r="AW2300" s="7">
        <v>0.68174728717883004</v>
      </c>
      <c r="AX2300" s="7">
        <v>-2.8508262642491347</v>
      </c>
      <c r="AY2300" s="7" t="e">
        <v>#N/A</v>
      </c>
      <c r="AZ2300" s="7">
        <v>61.748547799145456</v>
      </c>
      <c r="BA2300" s="7">
        <v>-2.8485477991454573</v>
      </c>
      <c r="BU2300" t="b">
        <v>0</v>
      </c>
      <c r="BW2300">
        <v>1</v>
      </c>
      <c r="BX2300">
        <v>1</v>
      </c>
      <c r="BY2300">
        <v>413</v>
      </c>
      <c r="BZ2300">
        <v>0</v>
      </c>
      <c r="CA2300">
        <v>0</v>
      </c>
    </row>
    <row r="2301" spans="40:79" x14ac:dyDescent="0.25">
      <c r="AN2301" t="str">
        <v>Sudan</v>
      </c>
      <c r="AO2301" s="7">
        <v>58.6</v>
      </c>
      <c r="AP2301" s="7">
        <v>61.68652158531642</v>
      </c>
      <c r="AQ2301" s="7">
        <v>-3.0865215853164187</v>
      </c>
      <c r="AR2301" s="7">
        <v>8.1013953953680768E-4</v>
      </c>
      <c r="AS2301" s="7">
        <v>-0.50361077675516575</v>
      </c>
      <c r="AT2301" s="7">
        <v>4.112745503055802E-5</v>
      </c>
      <c r="AU2301" s="7">
        <v>0.95481564868047986</v>
      </c>
      <c r="AV2301" s="7">
        <v>0.8063092212112416</v>
      </c>
      <c r="AW2301" s="7">
        <v>0.70965539295855828</v>
      </c>
      <c r="AX2301" s="7">
        <v>-3.0890241258993929</v>
      </c>
      <c r="AY2301" s="7" t="e">
        <v>#N/A</v>
      </c>
      <c r="AZ2301" s="7">
        <v>61.68652158531642</v>
      </c>
      <c r="BA2301" s="7">
        <v>-3.0865215853164187</v>
      </c>
      <c r="BU2301" t="b">
        <v>1</v>
      </c>
      <c r="BW2301">
        <v>1</v>
      </c>
      <c r="BX2301">
        <v>1</v>
      </c>
      <c r="BY2301">
        <v>463</v>
      </c>
      <c r="BZ2301">
        <v>0.01</v>
      </c>
      <c r="CA2301">
        <v>1.443286353</v>
      </c>
    </row>
    <row r="2302" spans="40:79" x14ac:dyDescent="0.25">
      <c r="AN2302" t="str">
        <v>Suriname</v>
      </c>
      <c r="AO2302" s="7">
        <v>71.400000000000006</v>
      </c>
      <c r="AP2302" s="7">
        <v>68.781731552213088</v>
      </c>
      <c r="AQ2302" s="7">
        <v>2.6182684477869174</v>
      </c>
      <c r="AR2302" s="7">
        <v>7.6776049891043655E-4</v>
      </c>
      <c r="AS2302" s="7">
        <v>0.42719942442662717</v>
      </c>
      <c r="AT2302" s="7">
        <v>2.8044689734629106E-5</v>
      </c>
      <c r="AU2302" s="7">
        <v>0.95481564868047986</v>
      </c>
      <c r="AV2302" s="7">
        <v>0.80640137028172199</v>
      </c>
      <c r="AW2302" s="7">
        <v>0.65360494522809964</v>
      </c>
      <c r="AX2302" s="7">
        <v>2.6202801954170361</v>
      </c>
      <c r="AY2302" s="7" t="e">
        <v>#N/A</v>
      </c>
      <c r="AZ2302" s="7">
        <v>68.781731552213088</v>
      </c>
      <c r="BA2302" s="7">
        <v>2.6182684477869174</v>
      </c>
      <c r="BU2302" t="b">
        <v>1</v>
      </c>
      <c r="BW2302">
        <v>1</v>
      </c>
      <c r="BX2302">
        <v>1</v>
      </c>
      <c r="BY2302">
        <v>47</v>
      </c>
      <c r="BZ2302">
        <v>0.01</v>
      </c>
      <c r="CA2302">
        <v>1.321464076</v>
      </c>
    </row>
    <row r="2303" spans="40:79" x14ac:dyDescent="0.25">
      <c r="AN2303" t="str">
        <v>Suriname</v>
      </c>
      <c r="AO2303" s="7">
        <v>71.2</v>
      </c>
      <c r="AP2303" s="7">
        <v>68.618262536018761</v>
      </c>
      <c r="AQ2303" s="7">
        <v>2.5817374639812414</v>
      </c>
      <c r="AR2303" s="7">
        <v>7.1304142409154192E-4</v>
      </c>
      <c r="AS2303" s="7">
        <v>0.42122745753146978</v>
      </c>
      <c r="AT2303" s="7">
        <v>2.5321409832262925E-5</v>
      </c>
      <c r="AU2303" s="7">
        <v>0.9991271725588633</v>
      </c>
      <c r="AV2303" s="7">
        <v>0.80664949516021323</v>
      </c>
      <c r="AW2303" s="7">
        <v>0.64902038298613529</v>
      </c>
      <c r="AX2303" s="7">
        <v>2.5835796633036172</v>
      </c>
      <c r="AY2303" s="7" t="e">
        <v>#N/A</v>
      </c>
      <c r="AZ2303" s="7">
        <v>68.618262536018761</v>
      </c>
      <c r="BA2303" s="7">
        <v>2.5817374639812414</v>
      </c>
      <c r="BU2303" t="b">
        <v>1</v>
      </c>
      <c r="BW2303">
        <v>1</v>
      </c>
      <c r="BX2303">
        <v>1</v>
      </c>
      <c r="BY2303">
        <v>411</v>
      </c>
      <c r="BZ2303">
        <v>0.01</v>
      </c>
      <c r="CA2303">
        <v>54.560336960000001</v>
      </c>
    </row>
    <row r="2304" spans="40:79" x14ac:dyDescent="0.25">
      <c r="AN2304" t="str">
        <v>Suriname</v>
      </c>
      <c r="AO2304" s="7">
        <v>71.3</v>
      </c>
      <c r="AP2304" s="7">
        <v>68.580692760724119</v>
      </c>
      <c r="AQ2304" s="7">
        <v>2.7193072392758779</v>
      </c>
      <c r="AR2304" s="7">
        <v>6.7426675822760307E-4</v>
      </c>
      <c r="AS2304" s="7">
        <v>0.44366426418960225</v>
      </c>
      <c r="AT2304" s="7">
        <v>2.656217123137316E-5</v>
      </c>
      <c r="AU2304" s="7">
        <v>0.9991271725588633</v>
      </c>
      <c r="AV2304" s="7">
        <v>0.80682921866543067</v>
      </c>
      <c r="AW2304" s="7">
        <v>0.66608127446251053</v>
      </c>
      <c r="AX2304" s="7">
        <v>2.7211420148809284</v>
      </c>
      <c r="AY2304" s="7" t="e">
        <v>#N/A</v>
      </c>
      <c r="AZ2304" s="7">
        <v>68.580692760724119</v>
      </c>
      <c r="BA2304" s="7">
        <v>2.7193072392758779</v>
      </c>
      <c r="BU2304" t="b">
        <v>1</v>
      </c>
      <c r="BW2304">
        <v>1</v>
      </c>
      <c r="BX2304">
        <v>1</v>
      </c>
      <c r="BY2304">
        <v>418</v>
      </c>
      <c r="BZ2304">
        <v>3.78</v>
      </c>
      <c r="CA2304">
        <v>54.665917499999999</v>
      </c>
    </row>
    <row r="2305" spans="40:79" x14ac:dyDescent="0.25">
      <c r="AN2305" t="str">
        <v>Suriname</v>
      </c>
      <c r="AO2305" s="7">
        <v>76</v>
      </c>
      <c r="AP2305" s="7">
        <v>68.038292645010529</v>
      </c>
      <c r="AQ2305" s="7">
        <v>7.9617073549894712</v>
      </c>
      <c r="AR2305" s="7">
        <v>6.3841716879006044E-4</v>
      </c>
      <c r="AS2305" s="7">
        <v>1.2989564500507269</v>
      </c>
      <c r="AT2305" s="7">
        <v>2.1557633522531009E-4</v>
      </c>
      <c r="AU2305" s="7">
        <v>0.9991271725588633</v>
      </c>
      <c r="AV2305" s="7">
        <v>0.80694645553179578</v>
      </c>
      <c r="AW2305" s="7">
        <v>1.1397177062986812</v>
      </c>
      <c r="AX2305" s="7">
        <v>7.9667934927354391</v>
      </c>
      <c r="AY2305" s="7" t="e">
        <v>#N/A</v>
      </c>
      <c r="AZ2305" s="7">
        <v>68.038292645010529</v>
      </c>
      <c r="BA2305" s="7">
        <v>7.9617073549894712</v>
      </c>
      <c r="BU2305" t="b">
        <v>1</v>
      </c>
      <c r="BW2305">
        <v>1</v>
      </c>
      <c r="BX2305">
        <v>1</v>
      </c>
      <c r="BY2305">
        <v>424</v>
      </c>
      <c r="BZ2305">
        <v>3.84</v>
      </c>
      <c r="CA2305">
        <v>5.347717533</v>
      </c>
    </row>
    <row r="2306" spans="40:79" x14ac:dyDescent="0.25">
      <c r="AN2306" t="str">
        <v>Suriname</v>
      </c>
      <c r="AO2306" s="7">
        <v>73</v>
      </c>
      <c r="AP2306" s="7">
        <v>74.800982426893967</v>
      </c>
      <c r="AQ2306" s="7">
        <v>-1.8009824268939667</v>
      </c>
      <c r="AR2306" s="7">
        <v>1.283969674394236E-3</v>
      </c>
      <c r="AS2306" s="7">
        <v>-0.2939261123492134</v>
      </c>
      <c r="AT2306" s="7">
        <v>2.2213606901201382E-5</v>
      </c>
      <c r="AU2306" s="7">
        <v>0.9991271725588633</v>
      </c>
      <c r="AV2306" s="7">
        <v>0.80938232689174361</v>
      </c>
      <c r="AW2306" s="7">
        <v>0.54214952951119799</v>
      </c>
      <c r="AX2306" s="7">
        <v>-1.8032978065915319</v>
      </c>
      <c r="AY2306" s="7" t="e">
        <v>#N/A</v>
      </c>
      <c r="AZ2306" s="7">
        <v>74.800982426893967</v>
      </c>
      <c r="BA2306" s="7">
        <v>-1.8009824268939667</v>
      </c>
      <c r="BU2306" t="b">
        <v>1</v>
      </c>
      <c r="BW2306">
        <v>1</v>
      </c>
      <c r="BX2306">
        <v>1</v>
      </c>
      <c r="BY2306">
        <v>433</v>
      </c>
      <c r="BZ2306">
        <v>3.97</v>
      </c>
      <c r="CA2306">
        <v>49.837126699999999</v>
      </c>
    </row>
    <row r="2307" spans="40:79" x14ac:dyDescent="0.25">
      <c r="AN2307" t="str">
        <v>Suriname</v>
      </c>
      <c r="AO2307" s="7">
        <v>70</v>
      </c>
      <c r="AP2307" s="7">
        <v>67.383037298342785</v>
      </c>
      <c r="AQ2307" s="7">
        <v>2.616962701657215</v>
      </c>
      <c r="AR2307" s="7">
        <v>5.6864828443824221E-4</v>
      </c>
      <c r="AS2307" s="7">
        <v>0.42694384211270353</v>
      </c>
      <c r="AT2307" s="7">
        <v>2.0742555846200308E-5</v>
      </c>
      <c r="AU2307" s="7">
        <v>0.9991271725588633</v>
      </c>
      <c r="AV2307" s="7">
        <v>0.8098278688787115</v>
      </c>
      <c r="AW2307" s="7">
        <v>0.65340939854941138</v>
      </c>
      <c r="AX2307" s="7">
        <v>2.6184516797127682</v>
      </c>
      <c r="AY2307" s="7" t="e">
        <v>#N/A</v>
      </c>
      <c r="AZ2307" s="7">
        <v>67.383037298342785</v>
      </c>
      <c r="BA2307" s="7">
        <v>2.616962701657215</v>
      </c>
      <c r="BU2307" t="b">
        <v>1</v>
      </c>
      <c r="BW2307">
        <v>1</v>
      </c>
      <c r="BX2307">
        <v>1</v>
      </c>
      <c r="BY2307">
        <v>441</v>
      </c>
      <c r="BZ2307">
        <v>3.91</v>
      </c>
      <c r="CA2307">
        <v>5.3796064650000002</v>
      </c>
    </row>
    <row r="2308" spans="40:79" x14ac:dyDescent="0.25">
      <c r="AN2308" t="str">
        <v>Suriname</v>
      </c>
      <c r="AO2308" s="7">
        <v>69.8</v>
      </c>
      <c r="AP2308" s="7">
        <v>67.2687595972981</v>
      </c>
      <c r="AQ2308" s="7">
        <v>2.5312404027018971</v>
      </c>
      <c r="AR2308" s="7">
        <v>5.420634910135051E-4</v>
      </c>
      <c r="AS2308" s="7">
        <v>0.41295320304320465</v>
      </c>
      <c r="AT2308" s="7">
        <v>1.8497682059792159E-5</v>
      </c>
      <c r="AU2308" s="7">
        <v>0.9991271725588633</v>
      </c>
      <c r="AV2308" s="7">
        <v>0.81029478830409263</v>
      </c>
      <c r="AW2308" s="7">
        <v>0.6426143501690611</v>
      </c>
      <c r="AX2308" s="7">
        <v>2.5326132398760914</v>
      </c>
      <c r="AY2308" s="7" t="e">
        <v>#N/A</v>
      </c>
      <c r="AZ2308" s="7">
        <v>67.2687595972981</v>
      </c>
      <c r="BA2308" s="7">
        <v>2.5312404027018971</v>
      </c>
      <c r="BU2308" t="b">
        <v>1</v>
      </c>
      <c r="BW2308">
        <v>1</v>
      </c>
      <c r="BX2308">
        <v>1</v>
      </c>
      <c r="BY2308">
        <v>45</v>
      </c>
      <c r="BZ2308">
        <v>3.86</v>
      </c>
      <c r="CA2308">
        <v>45.571088889999999</v>
      </c>
    </row>
    <row r="2309" spans="40:79" x14ac:dyDescent="0.25">
      <c r="AN2309" t="str">
        <v>Suriname</v>
      </c>
      <c r="AO2309" s="7">
        <v>69.5</v>
      </c>
      <c r="AP2309" s="7">
        <v>74.821392221059199</v>
      </c>
      <c r="AQ2309" s="7">
        <v>-5.3213922210591988</v>
      </c>
      <c r="AR2309" s="7">
        <v>1.1588186132557843E-3</v>
      </c>
      <c r="AS2309" s="7">
        <v>-0.86841387994773989</v>
      </c>
      <c r="AT2309" s="7">
        <v>1.7498568856050194E-4</v>
      </c>
      <c r="AU2309" s="7">
        <v>0.9991271725588633</v>
      </c>
      <c r="AV2309" s="7">
        <v>0.81098171222393045</v>
      </c>
      <c r="AW2309" s="7">
        <v>0.93188726783218789</v>
      </c>
      <c r="AX2309" s="7">
        <v>-5.3275659035916272</v>
      </c>
      <c r="AY2309" s="7" t="e">
        <v>#N/A</v>
      </c>
      <c r="AZ2309" s="7">
        <v>74.821392221059199</v>
      </c>
      <c r="BA2309" s="7">
        <v>-5.3213922210591988</v>
      </c>
      <c r="BU2309" t="b">
        <v>1</v>
      </c>
      <c r="BW2309">
        <v>1</v>
      </c>
      <c r="BX2309">
        <v>1</v>
      </c>
      <c r="BY2309">
        <v>464</v>
      </c>
      <c r="BZ2309">
        <v>3.8</v>
      </c>
      <c r="CA2309">
        <v>38.000757880000002</v>
      </c>
    </row>
    <row r="2310" spans="40:79" x14ac:dyDescent="0.25">
      <c r="AN2310" t="str">
        <v>Suriname</v>
      </c>
      <c r="AO2310" s="7">
        <v>69.3</v>
      </c>
      <c r="AP2310" s="7">
        <v>66.523970690691129</v>
      </c>
      <c r="AQ2310" s="7">
        <v>2.7760293093088677</v>
      </c>
      <c r="AR2310" s="7">
        <v>4.9779696121187388E-4</v>
      </c>
      <c r="AS2310" s="7">
        <v>0.45287867875534471</v>
      </c>
      <c r="AT2310" s="7">
        <v>2.0429711361837173E-5</v>
      </c>
      <c r="AU2310" s="7">
        <v>0.9991271725588633</v>
      </c>
      <c r="AV2310" s="7">
        <v>0.81142686878624448</v>
      </c>
      <c r="AW2310" s="7">
        <v>0.67296261319284645</v>
      </c>
      <c r="AX2310" s="7">
        <v>2.7774118965109844</v>
      </c>
      <c r="AY2310" s="7" t="e">
        <v>#N/A</v>
      </c>
      <c r="AZ2310" s="7">
        <v>66.523970690691129</v>
      </c>
      <c r="BA2310" s="7">
        <v>2.7760293093088677</v>
      </c>
      <c r="BU2310" t="b">
        <v>1</v>
      </c>
      <c r="BW2310">
        <v>1</v>
      </c>
      <c r="BX2310">
        <v>1</v>
      </c>
      <c r="BY2310">
        <v>48</v>
      </c>
      <c r="BZ2310">
        <v>3.83</v>
      </c>
      <c r="CA2310">
        <v>42.088929110000002</v>
      </c>
    </row>
    <row r="2311" spans="40:79" x14ac:dyDescent="0.25">
      <c r="AN2311" t="str">
        <v>Suriname</v>
      </c>
      <c r="AO2311" s="7">
        <v>68.900000000000006</v>
      </c>
      <c r="AP2311" s="7">
        <v>74.431557610719111</v>
      </c>
      <c r="AQ2311" s="7">
        <v>-5.5315576107191049</v>
      </c>
      <c r="AR2311" s="7">
        <v>1.1241719199120372E-3</v>
      </c>
      <c r="AS2311" s="7">
        <v>-0.90269574147420484</v>
      </c>
      <c r="AT2311" s="7">
        <v>1.8341464616982261E-4</v>
      </c>
      <c r="AU2311" s="7">
        <v>0.9991271725588633</v>
      </c>
      <c r="AV2311" s="7">
        <v>0.81301797482908256</v>
      </c>
      <c r="AW2311" s="7">
        <v>0.95010301624308346</v>
      </c>
      <c r="AX2311" s="7">
        <v>-5.537783030901009</v>
      </c>
      <c r="AY2311" s="7" t="e">
        <v>#N/A</v>
      </c>
      <c r="AZ2311" s="7">
        <v>74.431557610719111</v>
      </c>
      <c r="BA2311" s="7">
        <v>-5.5315576107191049</v>
      </c>
      <c r="BU2311" t="b">
        <v>1</v>
      </c>
      <c r="BW2311">
        <v>1</v>
      </c>
      <c r="BX2311">
        <v>1</v>
      </c>
      <c r="BY2311">
        <v>496</v>
      </c>
      <c r="BZ2311">
        <v>3.99</v>
      </c>
      <c r="CA2311">
        <v>38.524547609999999</v>
      </c>
    </row>
    <row r="2312" spans="40:79" x14ac:dyDescent="0.25">
      <c r="AN2312" t="str">
        <v>Suriname</v>
      </c>
      <c r="AO2312" s="7">
        <v>68.3</v>
      </c>
      <c r="AP2312" s="7">
        <v>65.828361044310782</v>
      </c>
      <c r="AQ2312" s="7">
        <v>2.4716389556892153</v>
      </c>
      <c r="AR2312" s="7">
        <v>5.2184242717826326E-4</v>
      </c>
      <c r="AS2312" s="7">
        <v>0.40322558752600635</v>
      </c>
      <c r="AT2312" s="7">
        <v>1.6978223267750871E-5</v>
      </c>
      <c r="AU2312" s="7">
        <v>0.9991271725588633</v>
      </c>
      <c r="AV2312" s="7">
        <v>0.81653251252597736</v>
      </c>
      <c r="AW2312" s="7">
        <v>0.63500046261873411</v>
      </c>
      <c r="AX2312" s="7">
        <v>2.4729294351879143</v>
      </c>
      <c r="AY2312" s="7" t="e">
        <v>#N/A</v>
      </c>
      <c r="AZ2312" s="7">
        <v>65.828361044310782</v>
      </c>
      <c r="BA2312" s="7">
        <v>2.4716389556892153</v>
      </c>
      <c r="BU2312" t="b">
        <v>1</v>
      </c>
      <c r="BW2312">
        <v>1</v>
      </c>
      <c r="BX2312">
        <v>1</v>
      </c>
      <c r="BY2312">
        <v>57</v>
      </c>
      <c r="BZ2312">
        <v>4.07</v>
      </c>
      <c r="CA2312">
        <v>38.614732089999997</v>
      </c>
    </row>
    <row r="2313" spans="40:79" x14ac:dyDescent="0.25">
      <c r="AN2313" t="str">
        <v>Suriname</v>
      </c>
      <c r="AO2313" s="7">
        <v>68</v>
      </c>
      <c r="AP2313" s="7">
        <v>65.438899429517861</v>
      </c>
      <c r="AQ2313" s="7">
        <v>2.5611005704821395</v>
      </c>
      <c r="AR2313" s="7">
        <v>5.3399674550701345E-4</v>
      </c>
      <c r="AS2313" s="7">
        <v>0.41782298304241916</v>
      </c>
      <c r="AT2313" s="7">
        <v>1.8654569471007569E-5</v>
      </c>
      <c r="AU2313" s="7">
        <v>0.9991271725588633</v>
      </c>
      <c r="AV2313" s="7">
        <v>0.81708375748945872</v>
      </c>
      <c r="AW2313" s="7">
        <v>0.64639228262906978</v>
      </c>
      <c r="AX2313" s="7">
        <v>2.5624689205461739</v>
      </c>
      <c r="AY2313" s="7" t="e">
        <v>#N/A</v>
      </c>
      <c r="AZ2313" s="7">
        <v>65.438899429517861</v>
      </c>
      <c r="BA2313" s="7">
        <v>2.5611005704821395</v>
      </c>
      <c r="BU2313" t="b">
        <v>1</v>
      </c>
      <c r="BW2313">
        <v>1</v>
      </c>
      <c r="BX2313">
        <v>1</v>
      </c>
      <c r="BY2313">
        <v>513</v>
      </c>
      <c r="BZ2313">
        <v>4.0599999999999996</v>
      </c>
      <c r="CA2313">
        <v>36.591148949999997</v>
      </c>
    </row>
    <row r="2314" spans="40:79" x14ac:dyDescent="0.25">
      <c r="AN2314" t="str">
        <v>Suriname</v>
      </c>
      <c r="AO2314" s="7">
        <v>67.900000000000006</v>
      </c>
      <c r="AP2314" s="7">
        <v>65.615446174314897</v>
      </c>
      <c r="AQ2314" s="7">
        <v>2.2845538256851086</v>
      </c>
      <c r="AR2314" s="7">
        <v>5.1262831512357003E-4</v>
      </c>
      <c r="AS2314" s="7">
        <v>0.37270261917230191</v>
      </c>
      <c r="AT2314" s="7">
        <v>1.4248861489484978E-5</v>
      </c>
      <c r="AU2314" s="7">
        <v>0.9991271725588633</v>
      </c>
      <c r="AV2314" s="7">
        <v>0.81742609953583456</v>
      </c>
      <c r="AW2314" s="7">
        <v>0.61049375031387665</v>
      </c>
      <c r="AX2314" s="7">
        <v>2.2857255533243439</v>
      </c>
      <c r="AY2314" s="7" t="e">
        <v>#N/A</v>
      </c>
      <c r="AZ2314" s="7">
        <v>65.615446174314897</v>
      </c>
      <c r="BA2314" s="7">
        <v>2.2845538256851086</v>
      </c>
      <c r="BU2314" t="b">
        <v>1</v>
      </c>
      <c r="BW2314">
        <v>1</v>
      </c>
      <c r="BX2314">
        <v>1</v>
      </c>
      <c r="BY2314">
        <v>519</v>
      </c>
      <c r="BZ2314">
        <v>4.21</v>
      </c>
      <c r="CA2314">
        <v>33.346914550000001</v>
      </c>
    </row>
    <row r="2315" spans="40:79" x14ac:dyDescent="0.25">
      <c r="AN2315" t="str">
        <v>Suriname</v>
      </c>
      <c r="AO2315" s="7">
        <v>67.7</v>
      </c>
      <c r="AP2315" s="7">
        <v>65.599815461963985</v>
      </c>
      <c r="AQ2315" s="7">
        <v>2.100184538036018</v>
      </c>
      <c r="AR2315" s="7">
        <v>4.9949690013852913E-4</v>
      </c>
      <c r="AS2315" s="7">
        <v>0.34262232187997116</v>
      </c>
      <c r="AT2315" s="7">
        <v>1.1733054385209794E-5</v>
      </c>
      <c r="AU2315" s="7">
        <v>1.017410997570928</v>
      </c>
      <c r="AV2315" s="7">
        <v>0.81767033217328156</v>
      </c>
      <c r="AW2315" s="7">
        <v>0.58533949284152287</v>
      </c>
      <c r="AX2315" s="7">
        <v>2.1012340979544115</v>
      </c>
      <c r="AY2315" s="7" t="e">
        <v>#N/A</v>
      </c>
      <c r="AZ2315" s="7">
        <v>65.599815461963985</v>
      </c>
      <c r="BA2315" s="7">
        <v>2.100184538036018</v>
      </c>
      <c r="BU2315" t="b">
        <v>1</v>
      </c>
      <c r="BW2315">
        <v>1</v>
      </c>
      <c r="BX2315">
        <v>1</v>
      </c>
      <c r="BY2315">
        <v>533</v>
      </c>
      <c r="BZ2315">
        <v>3.97</v>
      </c>
      <c r="CA2315">
        <v>20.395682829999998</v>
      </c>
    </row>
    <row r="2316" spans="40:79" x14ac:dyDescent="0.25">
      <c r="AN2316" t="str">
        <v>Suriname</v>
      </c>
      <c r="AO2316" s="7">
        <v>67.400000000000006</v>
      </c>
      <c r="AP2316" s="7">
        <v>65.44774026582148</v>
      </c>
      <c r="AQ2316" s="7">
        <v>1.9522597341785257</v>
      </c>
      <c r="AR2316" s="7">
        <v>5.1128292131288184E-4</v>
      </c>
      <c r="AS2316" s="7">
        <v>0.31849187282845337</v>
      </c>
      <c r="AT2316" s="7">
        <v>1.0377914659005549E-5</v>
      </c>
      <c r="AU2316" s="7">
        <v>1.017410997570928</v>
      </c>
      <c r="AV2316" s="7">
        <v>0.81877480960495486</v>
      </c>
      <c r="AW2316" s="7">
        <v>0.56435084196663809</v>
      </c>
      <c r="AX2316" s="7">
        <v>1.9532584018402974</v>
      </c>
      <c r="AY2316" s="7" t="e">
        <v>#N/A</v>
      </c>
      <c r="AZ2316" s="7">
        <v>65.44774026582148</v>
      </c>
      <c r="BA2316" s="7">
        <v>1.9522597341785257</v>
      </c>
      <c r="BU2316" t="b">
        <v>1</v>
      </c>
      <c r="BW2316">
        <v>1</v>
      </c>
      <c r="BX2316">
        <v>0</v>
      </c>
      <c r="BY2316">
        <v>55</v>
      </c>
      <c r="BZ2316">
        <v>1.79</v>
      </c>
      <c r="CA2316">
        <v>0</v>
      </c>
    </row>
    <row r="2317" spans="40:79" x14ac:dyDescent="0.25">
      <c r="AN2317" t="str">
        <v>Swaziland</v>
      </c>
      <c r="AO2317" s="7">
        <v>58.4</v>
      </c>
      <c r="AP2317" s="7">
        <v>57.011458720226202</v>
      </c>
      <c r="AQ2317" s="7">
        <v>1.388541279773797</v>
      </c>
      <c r="AR2317" s="7">
        <v>1.9423656936741881E-3</v>
      </c>
      <c r="AS2317" s="7">
        <v>0.22668912727182683</v>
      </c>
      <c r="AT2317" s="7">
        <v>2.0001692880873618E-5</v>
      </c>
      <c r="AU2317" s="7">
        <v>1.017410997570928</v>
      </c>
      <c r="AV2317" s="7">
        <v>0.81941734967008695</v>
      </c>
      <c r="AW2317" s="7">
        <v>0.47611881633876518</v>
      </c>
      <c r="AX2317" s="7">
        <v>1.3912435835820913</v>
      </c>
      <c r="AY2317" s="7" t="e">
        <v>#N/A</v>
      </c>
      <c r="AZ2317" s="7">
        <v>57.011458720226202</v>
      </c>
      <c r="BA2317" s="7">
        <v>1.388541279773797</v>
      </c>
      <c r="BU2317" t="b">
        <v>1</v>
      </c>
      <c r="BW2317">
        <v>1</v>
      </c>
      <c r="BX2317">
        <v>0</v>
      </c>
      <c r="BY2317">
        <v>56</v>
      </c>
      <c r="BZ2317">
        <v>1.83</v>
      </c>
      <c r="CA2317">
        <v>7971.6463610000001</v>
      </c>
    </row>
    <row r="2318" spans="40:79" x14ac:dyDescent="0.25">
      <c r="AN2318" t="str">
        <v>Swaziland</v>
      </c>
      <c r="AO2318" s="7">
        <v>57.6</v>
      </c>
      <c r="AP2318" s="7">
        <v>56.605804668259495</v>
      </c>
      <c r="AQ2318" s="7">
        <v>0.99419533174050656</v>
      </c>
      <c r="AR2318" s="7">
        <v>2.0876528878438086E-3</v>
      </c>
      <c r="AS2318" s="7">
        <v>0.16232119343629708</v>
      </c>
      <c r="AT2318" s="7">
        <v>1.1024181234373767E-5</v>
      </c>
      <c r="AU2318" s="7">
        <v>1.017410997570928</v>
      </c>
      <c r="AV2318" s="7">
        <v>0.8199415038112281</v>
      </c>
      <c r="AW2318" s="7">
        <v>0.40289104412520399</v>
      </c>
      <c r="AX2318" s="7">
        <v>0.99627520855673724</v>
      </c>
      <c r="AY2318" s="7" t="e">
        <v>#N/A</v>
      </c>
      <c r="AZ2318" s="7">
        <v>56.605804668259495</v>
      </c>
      <c r="BA2318" s="7">
        <v>0.99419533174050656</v>
      </c>
      <c r="BU2318" t="b">
        <v>1</v>
      </c>
      <c r="BW2318">
        <v>1</v>
      </c>
      <c r="BX2318">
        <v>0</v>
      </c>
      <c r="BY2318">
        <v>57</v>
      </c>
      <c r="BZ2318">
        <v>1.83</v>
      </c>
      <c r="CA2318">
        <v>714.34410190000006</v>
      </c>
    </row>
    <row r="2319" spans="40:79" x14ac:dyDescent="0.25">
      <c r="AN2319" t="str">
        <v>Swaziland</v>
      </c>
      <c r="AO2319" s="7">
        <v>56.5</v>
      </c>
      <c r="AP2319" s="7">
        <v>55.770207623560673</v>
      </c>
      <c r="AQ2319" s="7">
        <v>0.72979237643932748</v>
      </c>
      <c r="AR2319" s="7">
        <v>2.3120323611025206E-3</v>
      </c>
      <c r="AS2319" s="7">
        <v>0.11916580761739531</v>
      </c>
      <c r="AT2319" s="7">
        <v>6.5816152558014242E-6</v>
      </c>
      <c r="AU2319" s="7">
        <v>1.017410997570928</v>
      </c>
      <c r="AV2319" s="7">
        <v>0.82108902776657222</v>
      </c>
      <c r="AW2319" s="7">
        <v>0.34520400869253431</v>
      </c>
      <c r="AX2319" s="7">
        <v>0.73148359017141928</v>
      </c>
      <c r="AY2319" s="7" t="e">
        <v>#N/A</v>
      </c>
      <c r="AZ2319" s="7">
        <v>55.770207623560673</v>
      </c>
      <c r="BA2319" s="7">
        <v>0.72979237643932748</v>
      </c>
      <c r="BU2319" t="b">
        <v>1</v>
      </c>
      <c r="BW2319">
        <v>1</v>
      </c>
      <c r="BX2319">
        <v>0</v>
      </c>
      <c r="BY2319">
        <v>59</v>
      </c>
      <c r="BZ2319">
        <v>1.89</v>
      </c>
      <c r="CA2319">
        <v>6041.8589810000003</v>
      </c>
    </row>
    <row r="2320" spans="40:79" x14ac:dyDescent="0.25">
      <c r="AN2320" t="str">
        <v>Swaziland</v>
      </c>
      <c r="AO2320" s="7">
        <v>55</v>
      </c>
      <c r="AP2320" s="7">
        <v>56.587861897203638</v>
      </c>
      <c r="AQ2320" s="7">
        <v>-1.5878618972036378</v>
      </c>
      <c r="AR2320" s="7">
        <v>2.3088392428760292E-3</v>
      </c>
      <c r="AS2320" s="7">
        <v>-0.25927722551712001</v>
      </c>
      <c r="AT2320" s="7">
        <v>3.1114033003633023E-5</v>
      </c>
      <c r="AU2320" s="7">
        <v>1.017410997570928</v>
      </c>
      <c r="AV2320" s="7">
        <v>0.82178509556805579</v>
      </c>
      <c r="AW2320" s="7">
        <v>0.50919271942666267</v>
      </c>
      <c r="AX2320" s="7">
        <v>-1.5915364991292971</v>
      </c>
      <c r="AY2320" s="7" t="e">
        <v>#N/A</v>
      </c>
      <c r="AZ2320" s="7">
        <v>56.587861897203638</v>
      </c>
      <c r="BA2320" s="7">
        <v>-1.5878618972036378</v>
      </c>
      <c r="BU2320" t="b">
        <v>1</v>
      </c>
      <c r="BW2320">
        <v>1</v>
      </c>
      <c r="BX2320">
        <v>0</v>
      </c>
      <c r="BY2320">
        <v>6</v>
      </c>
      <c r="BZ2320">
        <v>1.8</v>
      </c>
      <c r="CA2320">
        <v>638.00010970000005</v>
      </c>
    </row>
    <row r="2321" spans="40:79" x14ac:dyDescent="0.25">
      <c r="AN2321" t="str">
        <v>Swaziland</v>
      </c>
      <c r="AO2321" s="7">
        <v>53.6</v>
      </c>
      <c r="AP2321" s="7">
        <v>55.140576571105903</v>
      </c>
      <c r="AQ2321" s="7">
        <v>-1.5405765711059018</v>
      </c>
      <c r="AR2321" s="7">
        <v>2.5005533224946382E-3</v>
      </c>
      <c r="AS2321" s="7">
        <v>-0.25158031859588503</v>
      </c>
      <c r="AT2321" s="7">
        <v>3.1732681865614278E-5</v>
      </c>
      <c r="AU2321" s="7">
        <v>1.017410997570928</v>
      </c>
      <c r="AV2321" s="7">
        <v>0.82197253010399829</v>
      </c>
      <c r="AW2321" s="7">
        <v>0.50157782905136972</v>
      </c>
      <c r="AX2321" s="7">
        <v>-1.5444385219834362</v>
      </c>
      <c r="AY2321" s="7" t="e">
        <v>#N/A</v>
      </c>
      <c r="AZ2321" s="7">
        <v>55.140576571105903</v>
      </c>
      <c r="BA2321" s="7">
        <v>-1.5405765711059018</v>
      </c>
      <c r="BU2321" t="b">
        <v>1</v>
      </c>
      <c r="BW2321">
        <v>1</v>
      </c>
      <c r="BX2321">
        <v>0</v>
      </c>
      <c r="BY2321">
        <v>61</v>
      </c>
      <c r="BZ2321">
        <v>1.84</v>
      </c>
      <c r="CA2321">
        <v>4540.5437519999996</v>
      </c>
    </row>
    <row r="2322" spans="40:79" x14ac:dyDescent="0.25">
      <c r="AN2322" t="str">
        <v>Swaziland</v>
      </c>
      <c r="AO2322" s="7">
        <v>52.6</v>
      </c>
      <c r="AP2322" s="7">
        <v>73.436351920775891</v>
      </c>
      <c r="AQ2322" s="7">
        <v>-20.83635192077589</v>
      </c>
      <c r="AR2322" s="7">
        <v>1.0348143722079392E-3</v>
      </c>
      <c r="AS2322" s="7">
        <v>-3.4001354090567784</v>
      </c>
      <c r="AT2322" s="7">
        <v>2.3951599458790695E-3</v>
      </c>
      <c r="AU2322" s="7">
        <v>1.017410997570928</v>
      </c>
      <c r="AV2322" s="7">
        <v>0.82311405765944046</v>
      </c>
      <c r="AW2322" s="7">
        <v>1.8439456090288504</v>
      </c>
      <c r="AX2322" s="7">
        <v>-20.857936012736463</v>
      </c>
      <c r="AY2322" s="7" t="e">
        <v>#N/A</v>
      </c>
      <c r="AZ2322" s="7">
        <v>73.436351920775891</v>
      </c>
      <c r="BA2322" s="7">
        <v>-20.83635192077589</v>
      </c>
      <c r="BU2322" t="b">
        <v>1</v>
      </c>
      <c r="BW2322">
        <v>1</v>
      </c>
      <c r="BX2322">
        <v>0</v>
      </c>
      <c r="BY2322">
        <v>62</v>
      </c>
      <c r="BZ2322">
        <v>1.73</v>
      </c>
      <c r="CA2322">
        <v>462.93069860000003</v>
      </c>
    </row>
    <row r="2323" spans="40:79" x14ac:dyDescent="0.25">
      <c r="AN2323" t="str">
        <v>Swaziland</v>
      </c>
      <c r="AO2323" s="7">
        <v>51.4</v>
      </c>
      <c r="AP2323" s="7">
        <v>54.536999332796128</v>
      </c>
      <c r="AQ2323" s="7">
        <v>-3.1369993327961296</v>
      </c>
      <c r="AR2323" s="7">
        <v>2.7915207273360989E-3</v>
      </c>
      <c r="AS2323" s="7">
        <v>-0.51235520271815005</v>
      </c>
      <c r="AT2323" s="7">
        <v>1.4696949134903025E-4</v>
      </c>
      <c r="AU2323" s="7">
        <v>1.0297915653114751</v>
      </c>
      <c r="AV2323" s="7">
        <v>0.82323513728140862</v>
      </c>
      <c r="AW2323" s="7">
        <v>0.71578991521126512</v>
      </c>
      <c r="AX2323" s="7">
        <v>-3.1457808452292442</v>
      </c>
      <c r="AY2323" s="7" t="e">
        <v>#N/A</v>
      </c>
      <c r="AZ2323" s="7">
        <v>54.536999332796128</v>
      </c>
      <c r="BA2323" s="7">
        <v>-3.1369993327961296</v>
      </c>
      <c r="BU2323" t="b">
        <v>1</v>
      </c>
      <c r="BW2323">
        <v>1</v>
      </c>
      <c r="BX2323">
        <v>0</v>
      </c>
      <c r="BY2323">
        <v>64</v>
      </c>
      <c r="BZ2323">
        <v>1.7</v>
      </c>
      <c r="CA2323">
        <v>3404.1309900000001</v>
      </c>
    </row>
    <row r="2324" spans="40:79" x14ac:dyDescent="0.25">
      <c r="AN2324" t="str">
        <v>Swaziland</v>
      </c>
      <c r="AO2324" s="7">
        <v>50</v>
      </c>
      <c r="AP2324" s="7">
        <v>73.457661445471231</v>
      </c>
      <c r="AQ2324" s="7">
        <v>-23.457661445471231</v>
      </c>
      <c r="AR2324" s="7">
        <v>1.0800758666348678E-3</v>
      </c>
      <c r="AS2324" s="7">
        <v>-3.8279749036556274</v>
      </c>
      <c r="AT2324" s="7">
        <v>3.1687775032257183E-3</v>
      </c>
      <c r="AU2324" s="7">
        <v>1.0297915653114751</v>
      </c>
      <c r="AV2324" s="7">
        <v>0.82436656722661539</v>
      </c>
      <c r="AW2324" s="7">
        <v>1.9565211227215584</v>
      </c>
      <c r="AX2324" s="7">
        <v>-23.483024893934754</v>
      </c>
      <c r="AY2324" s="7" t="e">
        <v>#N/A</v>
      </c>
      <c r="AZ2324" s="7">
        <v>73.457661445471231</v>
      </c>
      <c r="BA2324" s="7">
        <v>-23.457661445471231</v>
      </c>
      <c r="BU2324" t="b">
        <v>1</v>
      </c>
      <c r="BW2324">
        <v>1</v>
      </c>
      <c r="BX2324">
        <v>0</v>
      </c>
      <c r="BY2324">
        <v>65</v>
      </c>
      <c r="BZ2324">
        <v>1.6</v>
      </c>
      <c r="CA2324">
        <v>3082.9735350000001</v>
      </c>
    </row>
    <row r="2325" spans="40:79" x14ac:dyDescent="0.25">
      <c r="AN2325" t="str">
        <v>Swaziland</v>
      </c>
      <c r="AO2325" s="7">
        <v>47.8</v>
      </c>
      <c r="AP2325" s="7">
        <v>50.943412358559975</v>
      </c>
      <c r="AQ2325" s="7">
        <v>-3.1434123585599778</v>
      </c>
      <c r="AR2325" s="7">
        <v>4.4185882576529322E-3</v>
      </c>
      <c r="AS2325" s="7">
        <v>-0.51382197274116914</v>
      </c>
      <c r="AT2325" s="7">
        <v>2.3434845504938885E-4</v>
      </c>
      <c r="AU2325" s="7">
        <v>1.0297915653114751</v>
      </c>
      <c r="AV2325" s="7">
        <v>0.82486137566921636</v>
      </c>
      <c r="AW2325" s="7">
        <v>0.71681376433573674</v>
      </c>
      <c r="AX2325" s="7">
        <v>-3.1573634476147512</v>
      </c>
      <c r="AY2325" s="7" t="e">
        <v>#N/A</v>
      </c>
      <c r="AZ2325" s="7">
        <v>50.943412358559975</v>
      </c>
      <c r="BA2325" s="7">
        <v>-3.1434123585599778</v>
      </c>
      <c r="BU2325" t="b">
        <v>1</v>
      </c>
      <c r="BW2325">
        <v>1</v>
      </c>
      <c r="BX2325">
        <v>0</v>
      </c>
      <c r="BY2325">
        <v>66</v>
      </c>
      <c r="BZ2325">
        <v>1.55</v>
      </c>
      <c r="CA2325">
        <v>2639.3769550000002</v>
      </c>
    </row>
    <row r="2326" spans="40:79" x14ac:dyDescent="0.25">
      <c r="AN2326" t="str">
        <v>Swaziland</v>
      </c>
      <c r="AO2326" s="7">
        <v>46</v>
      </c>
      <c r="AP2326" s="7">
        <v>72.948570977064691</v>
      </c>
      <c r="AQ2326" s="7">
        <v>-26.948570977064691</v>
      </c>
      <c r="AR2326" s="7">
        <v>9.0552524465452137E-4</v>
      </c>
      <c r="AS2326" s="7">
        <v>-4.3972602251778676</v>
      </c>
      <c r="AT2326" s="7">
        <v>3.5050025289472893E-3</v>
      </c>
      <c r="AU2326" s="7">
        <v>1.0297915653114751</v>
      </c>
      <c r="AV2326" s="7">
        <v>0.82516726233189541</v>
      </c>
      <c r="AW2326" s="7">
        <v>2.0969645264471852</v>
      </c>
      <c r="AX2326" s="7">
        <v>-26.97299570560007</v>
      </c>
      <c r="AY2326" s="7" t="e">
        <v>#N/A</v>
      </c>
      <c r="AZ2326" s="7">
        <v>72.948570977064691</v>
      </c>
      <c r="BA2326" s="7">
        <v>-26.948570977064691</v>
      </c>
      <c r="BU2326" t="b">
        <v>1</v>
      </c>
      <c r="BW2326">
        <v>1</v>
      </c>
      <c r="BX2326">
        <v>0</v>
      </c>
      <c r="BY2326">
        <v>69</v>
      </c>
      <c r="BZ2326">
        <v>1.49</v>
      </c>
      <c r="CA2326">
        <v>2356.731479</v>
      </c>
    </row>
    <row r="2327" spans="40:79" x14ac:dyDescent="0.25">
      <c r="AN2327" t="str">
        <v>Swaziland</v>
      </c>
      <c r="AO2327" s="7">
        <v>45.6</v>
      </c>
      <c r="AP2327" s="7">
        <v>72.742815562417121</v>
      </c>
      <c r="AQ2327" s="7">
        <v>-27.14281556241712</v>
      </c>
      <c r="AR2327" s="7">
        <v>9.9840706087998723E-4</v>
      </c>
      <c r="AS2327" s="7">
        <v>-4.4291614458301973</v>
      </c>
      <c r="AT2327" s="7">
        <v>3.9211592482916611E-3</v>
      </c>
      <c r="AU2327" s="7">
        <v>1.0297915653114751</v>
      </c>
      <c r="AV2327" s="7">
        <v>0.82573953015212354</v>
      </c>
      <c r="AW2327" s="7">
        <v>2.1045573040024825</v>
      </c>
      <c r="AX2327" s="7">
        <v>-27.169942224577838</v>
      </c>
      <c r="AY2327" s="7" t="e">
        <v>#N/A</v>
      </c>
      <c r="AZ2327" s="7">
        <v>72.742815562417121</v>
      </c>
      <c r="BA2327" s="7">
        <v>-27.14281556241712</v>
      </c>
      <c r="BU2327" t="b">
        <v>1</v>
      </c>
      <c r="BW2327">
        <v>1</v>
      </c>
      <c r="BX2327">
        <v>0</v>
      </c>
      <c r="BY2327">
        <v>71</v>
      </c>
      <c r="BZ2327">
        <v>1.45</v>
      </c>
      <c r="CA2327">
        <v>204.24818920000001</v>
      </c>
    </row>
    <row r="2328" spans="40:79" x14ac:dyDescent="0.25">
      <c r="AN2328" t="str">
        <v>Swaziland</v>
      </c>
      <c r="AO2328" s="7">
        <v>45.9</v>
      </c>
      <c r="AP2328" s="7">
        <v>75.466051110529904</v>
      </c>
      <c r="AQ2328" s="7">
        <v>-29.566051110529905</v>
      </c>
      <c r="AR2328" s="7">
        <v>1.4715664389491174E-3</v>
      </c>
      <c r="AS2328" s="7">
        <v>-4.8257276825885524</v>
      </c>
      <c r="AT2328" s="7">
        <v>6.8639649300482443E-3</v>
      </c>
      <c r="AU2328" s="7">
        <v>1.0297915653114751</v>
      </c>
      <c r="AV2328" s="7">
        <v>0.82660114974832055</v>
      </c>
      <c r="AW2328" s="7">
        <v>2.1967538966822278</v>
      </c>
      <c r="AX2328" s="7">
        <v>-29.609623638946893</v>
      </c>
      <c r="AY2328" s="7" t="e">
        <v>#N/A</v>
      </c>
      <c r="AZ2328" s="7">
        <v>75.466051110529904</v>
      </c>
      <c r="BA2328" s="7">
        <v>-29.566051110529905</v>
      </c>
      <c r="BU2328" t="b">
        <v>1</v>
      </c>
      <c r="BW2328">
        <v>1</v>
      </c>
      <c r="BX2328">
        <v>0</v>
      </c>
      <c r="BY2328">
        <v>73</v>
      </c>
      <c r="BZ2328">
        <v>1.43</v>
      </c>
      <c r="CA2328">
        <v>2263.0683260000001</v>
      </c>
    </row>
    <row r="2329" spans="40:79" x14ac:dyDescent="0.25">
      <c r="AN2329" t="str">
        <v>Swaziland</v>
      </c>
      <c r="AO2329" s="7">
        <v>46.4</v>
      </c>
      <c r="AP2329" s="7">
        <v>49.733085341216203</v>
      </c>
      <c r="AQ2329" s="7">
        <v>-3.3330853412162043</v>
      </c>
      <c r="AR2329" s="7">
        <v>4.8511228632421672E-3</v>
      </c>
      <c r="AS2329" s="7">
        <v>-0.54494429528185429</v>
      </c>
      <c r="AT2329" s="7">
        <v>2.8952657545710956E-4</v>
      </c>
      <c r="AU2329" s="7">
        <v>1.0297915653114751</v>
      </c>
      <c r="AV2329" s="7">
        <v>0.82751400590548996</v>
      </c>
      <c r="AW2329" s="7">
        <v>0.7382034240518357</v>
      </c>
      <c r="AX2329" s="7">
        <v>-3.3493333688986886</v>
      </c>
      <c r="AY2329" s="7" t="e">
        <v>#N/A</v>
      </c>
      <c r="AZ2329" s="7">
        <v>49.733085341216203</v>
      </c>
      <c r="BA2329" s="7">
        <v>-3.3330853412162043</v>
      </c>
      <c r="BU2329" t="b">
        <v>1</v>
      </c>
      <c r="BW2329">
        <v>1</v>
      </c>
      <c r="BX2329">
        <v>0</v>
      </c>
      <c r="BY2329">
        <v>74</v>
      </c>
      <c r="BZ2329">
        <v>2.16</v>
      </c>
      <c r="CA2329">
        <v>142.09898179999999</v>
      </c>
    </row>
    <row r="2330" spans="40:79" x14ac:dyDescent="0.25">
      <c r="AN2330" t="str">
        <v>Swaziland</v>
      </c>
      <c r="AO2330" s="7">
        <v>47.1</v>
      </c>
      <c r="AP2330" s="7">
        <v>51.036664143496239</v>
      </c>
      <c r="AQ2330" s="7">
        <v>-3.9366641434962375</v>
      </c>
      <c r="AR2330" s="7">
        <v>4.6838063504893316E-3</v>
      </c>
      <c r="AS2330" s="7">
        <v>-0.64357258419012275</v>
      </c>
      <c r="AT2330" s="7">
        <v>3.8981893172373668E-4</v>
      </c>
      <c r="AU2330" s="7">
        <v>1.0297915653114751</v>
      </c>
      <c r="AV2330" s="7">
        <v>0.82772871838505924</v>
      </c>
      <c r="AW2330" s="7">
        <v>0.8022297577316132</v>
      </c>
      <c r="AX2330" s="7">
        <v>-3.9551894851240501</v>
      </c>
      <c r="AY2330" s="7" t="e">
        <v>#N/A</v>
      </c>
      <c r="AZ2330" s="7">
        <v>51.036664143496239</v>
      </c>
      <c r="BA2330" s="7">
        <v>-3.9366641434962375</v>
      </c>
      <c r="BU2330" t="b">
        <v>1</v>
      </c>
      <c r="BW2330">
        <v>1</v>
      </c>
      <c r="BX2330">
        <v>0</v>
      </c>
      <c r="BY2330">
        <v>76</v>
      </c>
      <c r="BZ2330">
        <v>2.08</v>
      </c>
      <c r="CA2330">
        <v>1003.366877</v>
      </c>
    </row>
    <row r="2331" spans="40:79" x14ac:dyDescent="0.25">
      <c r="AN2331" t="str">
        <v>Swaziland</v>
      </c>
      <c r="AO2331" s="7">
        <v>48.4</v>
      </c>
      <c r="AP2331" s="7">
        <v>52.560930916183395</v>
      </c>
      <c r="AQ2331" s="7">
        <v>-4.1609309161833963</v>
      </c>
      <c r="AR2331" s="7">
        <v>4.1753554123113261E-3</v>
      </c>
      <c r="AS2331" s="7">
        <v>-0.68006241898967112</v>
      </c>
      <c r="AT2331" s="7">
        <v>3.8782707670671377E-4</v>
      </c>
      <c r="AU2331" s="7">
        <v>1.0297915653114751</v>
      </c>
      <c r="AV2331" s="7">
        <v>0.82868509131259682</v>
      </c>
      <c r="AW2331" s="7">
        <v>0.82465897132673649</v>
      </c>
      <c r="AX2331" s="7">
        <v>-4.1783771257299911</v>
      </c>
      <c r="AY2331" s="7" t="e">
        <v>#N/A</v>
      </c>
      <c r="AZ2331" s="7">
        <v>52.560930916183395</v>
      </c>
      <c r="BA2331" s="7">
        <v>-4.1609309161833963</v>
      </c>
      <c r="BU2331" t="b">
        <v>1</v>
      </c>
      <c r="BW2331">
        <v>1</v>
      </c>
      <c r="BX2331">
        <v>0</v>
      </c>
      <c r="BY2331">
        <v>78</v>
      </c>
      <c r="BZ2331">
        <v>2.0299999999999998</v>
      </c>
      <c r="CA2331">
        <v>1855.828806</v>
      </c>
    </row>
    <row r="2332" spans="40:79" x14ac:dyDescent="0.25">
      <c r="AN2332" t="str">
        <v>Sweden</v>
      </c>
      <c r="AO2332" s="7">
        <v>82.3</v>
      </c>
      <c r="AP2332" s="7">
        <v>78.264353935715334</v>
      </c>
      <c r="AQ2332" s="7">
        <v>4.0356460642846628</v>
      </c>
      <c r="AR2332" s="7">
        <v>2.6141799476109822E-3</v>
      </c>
      <c r="AS2332" s="7">
        <v>0.65906945043406306</v>
      </c>
      <c r="AT2332" s="7">
        <v>2.2770084802216663E-4</v>
      </c>
      <c r="AU2332" s="7">
        <v>1.0297915653114751</v>
      </c>
      <c r="AV2332" s="7">
        <v>0.82941286448250517</v>
      </c>
      <c r="AW2332" s="7">
        <v>0.81183092478302588</v>
      </c>
      <c r="AX2332" s="7">
        <v>4.0462236209380684</v>
      </c>
      <c r="AY2332" s="7" t="e">
        <v>#N/A</v>
      </c>
      <c r="AZ2332" s="7">
        <v>78.264353935715334</v>
      </c>
      <c r="BA2332" s="7">
        <v>4.0356460642846628</v>
      </c>
      <c r="BU2332" t="b">
        <v>0</v>
      </c>
      <c r="BW2332">
        <v>1</v>
      </c>
      <c r="BX2332">
        <v>0</v>
      </c>
      <c r="BY2332">
        <v>19</v>
      </c>
      <c r="BZ2332">
        <v>0</v>
      </c>
      <c r="CA2332">
        <v>0</v>
      </c>
    </row>
    <row r="2333" spans="40:79" x14ac:dyDescent="0.25">
      <c r="AN2333" t="str">
        <v>Sweden</v>
      </c>
      <c r="AO2333" s="7">
        <v>81.900000000000006</v>
      </c>
      <c r="AP2333" s="7">
        <v>78.174313659858399</v>
      </c>
      <c r="AQ2333" s="7">
        <v>3.7256863401416069</v>
      </c>
      <c r="AR2333" s="7">
        <v>2.5823962417248995E-3</v>
      </c>
      <c r="AS2333" s="7">
        <v>0.60843961190026907</v>
      </c>
      <c r="AT2333" s="7">
        <v>1.9169501046420551E-4</v>
      </c>
      <c r="AU2333" s="7">
        <v>1.0454928427460799</v>
      </c>
      <c r="AV2333" s="7">
        <v>0.82961640761337641</v>
      </c>
      <c r="AW2333" s="7">
        <v>0.78002539183046415</v>
      </c>
      <c r="AX2333" s="7">
        <v>3.7353324486185122</v>
      </c>
      <c r="AY2333" s="7" t="e">
        <v>#N/A</v>
      </c>
      <c r="AZ2333" s="7">
        <v>78.174313659858399</v>
      </c>
      <c r="BA2333" s="7">
        <v>3.7256863401416069</v>
      </c>
      <c r="BU2333" t="b">
        <v>1</v>
      </c>
      <c r="BW2333">
        <v>1</v>
      </c>
      <c r="BX2333">
        <v>0</v>
      </c>
      <c r="BY2333">
        <v>113</v>
      </c>
      <c r="BZ2333">
        <v>10.6</v>
      </c>
      <c r="CA2333">
        <v>0</v>
      </c>
    </row>
    <row r="2334" spans="40:79" x14ac:dyDescent="0.25">
      <c r="AN2334" t="str">
        <v>Sweden</v>
      </c>
      <c r="AO2334" s="7">
        <v>81.7</v>
      </c>
      <c r="AP2334" s="7">
        <v>84.150826664464262</v>
      </c>
      <c r="AQ2334" s="7">
        <v>-2.4508266644642589</v>
      </c>
      <c r="AR2334" s="7">
        <v>9.8754286544087532E-3</v>
      </c>
      <c r="AS2334" s="7">
        <v>-0.40171438455546432</v>
      </c>
      <c r="AT2334" s="7">
        <v>3.2190734009260926E-4</v>
      </c>
      <c r="AU2334" s="7">
        <v>1.0454928427460799</v>
      </c>
      <c r="AV2334" s="7">
        <v>0.82965513373047384</v>
      </c>
      <c r="AW2334" s="7">
        <v>0.63380942289892184</v>
      </c>
      <c r="AX2334" s="7">
        <v>-2.4752710268906424</v>
      </c>
      <c r="AY2334" s="7" t="e">
        <v>#N/A</v>
      </c>
      <c r="AZ2334" s="7">
        <v>84.150826664464262</v>
      </c>
      <c r="BA2334" s="7">
        <v>-2.4508266644642589</v>
      </c>
      <c r="BU2334" t="b">
        <v>1</v>
      </c>
      <c r="BW2334">
        <v>1</v>
      </c>
      <c r="BX2334">
        <v>0</v>
      </c>
      <c r="BY2334">
        <v>114</v>
      </c>
      <c r="BZ2334">
        <v>9.89</v>
      </c>
      <c r="CA2334">
        <v>0</v>
      </c>
    </row>
    <row r="2335" spans="40:79" x14ac:dyDescent="0.25">
      <c r="AN2335" t="str">
        <v>Sweden</v>
      </c>
      <c r="AO2335" s="7">
        <v>81.7</v>
      </c>
      <c r="AP2335" s="7">
        <v>84.430220439987693</v>
      </c>
      <c r="AQ2335" s="7">
        <v>-2.7302204399876899</v>
      </c>
      <c r="AR2335" s="7">
        <v>1.0897114059114133E-2</v>
      </c>
      <c r="AS2335" s="7">
        <v>-0.44774081434186175</v>
      </c>
      <c r="AT2335" s="7">
        <v>4.4172643768427812E-4</v>
      </c>
      <c r="AU2335" s="7">
        <v>1.0454928427460799</v>
      </c>
      <c r="AV2335" s="7">
        <v>0.83010414234137886</v>
      </c>
      <c r="AW2335" s="7">
        <v>0.66913437689440358</v>
      </c>
      <c r="AX2335" s="7">
        <v>-2.7602997411038417</v>
      </c>
      <c r="AY2335" s="7" t="e">
        <v>#N/A</v>
      </c>
      <c r="AZ2335" s="7">
        <v>84.430220439987693</v>
      </c>
      <c r="BA2335" s="7">
        <v>-2.7302204399876899</v>
      </c>
      <c r="BU2335" t="b">
        <v>1</v>
      </c>
      <c r="BW2335">
        <v>1</v>
      </c>
      <c r="BX2335">
        <v>0</v>
      </c>
      <c r="BY2335">
        <v>118</v>
      </c>
      <c r="BZ2335">
        <v>10.119999999999999</v>
      </c>
      <c r="CA2335">
        <v>0</v>
      </c>
    </row>
    <row r="2336" spans="40:79" x14ac:dyDescent="0.25">
      <c r="AN2336" t="str">
        <v>Sweden</v>
      </c>
      <c r="AO2336" s="7">
        <v>81.5</v>
      </c>
      <c r="AP2336" s="7">
        <v>77.827157391254616</v>
      </c>
      <c r="AQ2336" s="7">
        <v>3.672842608745384</v>
      </c>
      <c r="AR2336" s="7">
        <v>2.7728897572810744E-3</v>
      </c>
      <c r="AS2336" s="7">
        <v>0.59986701972700107</v>
      </c>
      <c r="AT2336" s="7">
        <v>2.001144701830506E-4</v>
      </c>
      <c r="AU2336" s="7">
        <v>1.0454928427460799</v>
      </c>
      <c r="AV2336" s="7">
        <v>0.83211320546913514</v>
      </c>
      <c r="AW2336" s="7">
        <v>0.77451082608766741</v>
      </c>
      <c r="AX2336" s="7">
        <v>3.6830553151041361</v>
      </c>
      <c r="AY2336" s="7" t="e">
        <v>#N/A</v>
      </c>
      <c r="AZ2336" s="7">
        <v>77.827157391254616</v>
      </c>
      <c r="BA2336" s="7">
        <v>3.672842608745384</v>
      </c>
      <c r="BU2336" t="b">
        <v>1</v>
      </c>
      <c r="BW2336">
        <v>1</v>
      </c>
      <c r="BX2336">
        <v>0</v>
      </c>
      <c r="BY2336">
        <v>122</v>
      </c>
      <c r="BZ2336">
        <v>10.24</v>
      </c>
      <c r="CA2336">
        <v>0</v>
      </c>
    </row>
    <row r="2337" spans="40:79" x14ac:dyDescent="0.25">
      <c r="AN2337" t="str">
        <v>Sweden</v>
      </c>
      <c r="AO2337" s="7">
        <v>81.400000000000006</v>
      </c>
      <c r="AP2337" s="7">
        <v>77.628925995848832</v>
      </c>
      <c r="AQ2337" s="7">
        <v>3.7710740041511741</v>
      </c>
      <c r="AR2337" s="7">
        <v>2.7942234406523694E-3</v>
      </c>
      <c r="AS2337" s="7">
        <v>0.61591725059441471</v>
      </c>
      <c r="AT2337" s="7">
        <v>2.1259403635662366E-4</v>
      </c>
      <c r="AU2337" s="7">
        <v>1.0454928427460799</v>
      </c>
      <c r="AV2337" s="7">
        <v>0.83265724714644596</v>
      </c>
      <c r="AW2337" s="7">
        <v>0.78480395679074832</v>
      </c>
      <c r="AX2337" s="7">
        <v>3.7816407533884182</v>
      </c>
      <c r="AY2337" s="7" t="e">
        <v>#N/A</v>
      </c>
      <c r="AZ2337" s="7">
        <v>77.628925995848832</v>
      </c>
      <c r="BA2337" s="7">
        <v>3.7710740041511741</v>
      </c>
      <c r="BU2337" t="b">
        <v>1</v>
      </c>
      <c r="BW2337">
        <v>1</v>
      </c>
      <c r="BX2337">
        <v>0</v>
      </c>
      <c r="BY2337">
        <v>124</v>
      </c>
      <c r="BZ2337">
        <v>10.130000000000001</v>
      </c>
      <c r="CA2337">
        <v>0</v>
      </c>
    </row>
    <row r="2338" spans="40:79" x14ac:dyDescent="0.25">
      <c r="AN2338" t="str">
        <v>Sweden</v>
      </c>
      <c r="AO2338" s="7">
        <v>81.099999999999994</v>
      </c>
      <c r="AP2338" s="7">
        <v>82.006695317074076</v>
      </c>
      <c r="AQ2338" s="7">
        <v>-0.90669531707408169</v>
      </c>
      <c r="AR2338" s="7">
        <v>5.6375888734020944E-3</v>
      </c>
      <c r="AS2338" s="7">
        <v>-0.14829917291639494</v>
      </c>
      <c r="AT2338" s="7">
        <v>2.4937686219959801E-5</v>
      </c>
      <c r="AU2338" s="7">
        <v>1.0454928427460799</v>
      </c>
      <c r="AV2338" s="7">
        <v>0.83365649954367138</v>
      </c>
      <c r="AW2338" s="7">
        <v>0.38509631641499109</v>
      </c>
      <c r="AX2338" s="7">
        <v>-0.91183587284520262</v>
      </c>
      <c r="AY2338" s="7" t="e">
        <v>#N/A</v>
      </c>
      <c r="AZ2338" s="7">
        <v>82.006695317074076</v>
      </c>
      <c r="BA2338" s="7">
        <v>-0.90669531707408169</v>
      </c>
      <c r="BU2338" t="b">
        <v>1</v>
      </c>
      <c r="BW2338">
        <v>1</v>
      </c>
      <c r="BX2338">
        <v>0</v>
      </c>
      <c r="BY2338">
        <v>131</v>
      </c>
      <c r="BZ2338">
        <v>10.63</v>
      </c>
      <c r="CA2338">
        <v>0</v>
      </c>
    </row>
    <row r="2339" spans="40:79" x14ac:dyDescent="0.25">
      <c r="AN2339" t="str">
        <v>Sweden</v>
      </c>
      <c r="AO2339" s="7">
        <v>89</v>
      </c>
      <c r="AP2339" s="7">
        <v>81.649872361104826</v>
      </c>
      <c r="AQ2339" s="7">
        <v>7.3501276388951737</v>
      </c>
      <c r="AR2339" s="7">
        <v>5.0436226400003472E-3</v>
      </c>
      <c r="AS2339" s="7">
        <v>1.2018286878789741</v>
      </c>
      <c r="AT2339" s="7">
        <v>1.464379613328673E-3</v>
      </c>
      <c r="AU2339" s="7">
        <v>1.0550385849267423</v>
      </c>
      <c r="AV2339" s="7">
        <v>0.83443663559087167</v>
      </c>
      <c r="AW2339" s="7">
        <v>1.0962794752612011</v>
      </c>
      <c r="AX2339" s="7">
        <v>7.3873868303632344</v>
      </c>
      <c r="AY2339" s="7" t="e">
        <v>#N/A</v>
      </c>
      <c r="AZ2339" s="7">
        <v>81.649872361104826</v>
      </c>
      <c r="BA2339" s="7">
        <v>7.3501276388951737</v>
      </c>
      <c r="BU2339" t="b">
        <v>1</v>
      </c>
      <c r="BW2339">
        <v>1</v>
      </c>
      <c r="BX2339">
        <v>0</v>
      </c>
      <c r="BY2339">
        <v>136</v>
      </c>
      <c r="BZ2339">
        <v>11.37</v>
      </c>
      <c r="CA2339">
        <v>0</v>
      </c>
    </row>
    <row r="2340" spans="40:79" x14ac:dyDescent="0.25">
      <c r="AN2340" t="str">
        <v>Sweden</v>
      </c>
      <c r="AO2340" s="7">
        <v>88</v>
      </c>
      <c r="AP2340" s="7">
        <v>80.707727938185911</v>
      </c>
      <c r="AQ2340" s="7">
        <v>7.2922720618140886</v>
      </c>
      <c r="AR2340" s="7">
        <v>3.9666485393213199E-3</v>
      </c>
      <c r="AS2340" s="7">
        <v>1.1917238426735408</v>
      </c>
      <c r="AT2340" s="7">
        <v>1.131178373774774E-3</v>
      </c>
      <c r="AU2340" s="7">
        <v>1.0550385849267423</v>
      </c>
      <c r="AV2340" s="7">
        <v>0.83491003054413804</v>
      </c>
      <c r="AW2340" s="7">
        <v>1.0916610475204933</v>
      </c>
      <c r="AX2340" s="7">
        <v>7.3213131378783673</v>
      </c>
      <c r="AY2340" s="7" t="e">
        <v>#N/A</v>
      </c>
      <c r="AZ2340" s="7">
        <v>80.707727938185911</v>
      </c>
      <c r="BA2340" s="7">
        <v>7.2922720618140886</v>
      </c>
      <c r="BU2340" t="b">
        <v>1</v>
      </c>
      <c r="BW2340">
        <v>1</v>
      </c>
      <c r="BX2340">
        <v>0</v>
      </c>
      <c r="BY2340">
        <v>14</v>
      </c>
      <c r="BZ2340">
        <v>10.58</v>
      </c>
      <c r="CA2340">
        <v>0</v>
      </c>
    </row>
    <row r="2341" spans="40:79" x14ac:dyDescent="0.25">
      <c r="AN2341" t="str">
        <v>Sweden</v>
      </c>
      <c r="AO2341" s="7">
        <v>85</v>
      </c>
      <c r="AP2341" s="7">
        <v>77.098598992932565</v>
      </c>
      <c r="AQ2341" s="7">
        <v>7.9014010070674345</v>
      </c>
      <c r="AR2341" s="7">
        <v>2.9710383846732621E-3</v>
      </c>
      <c r="AS2341" s="7">
        <v>1.2906245505462586</v>
      </c>
      <c r="AT2341" s="7">
        <v>9.927281311903134E-4</v>
      </c>
      <c r="AU2341" s="7">
        <v>1.0550385849267423</v>
      </c>
      <c r="AV2341" s="7">
        <v>0.83493424693232032</v>
      </c>
      <c r="AW2341" s="7">
        <v>1.1360565789370962</v>
      </c>
      <c r="AX2341" s="7">
        <v>7.9249463268008355</v>
      </c>
      <c r="AY2341" s="7" t="e">
        <v>#N/A</v>
      </c>
      <c r="AZ2341" s="7">
        <v>77.098598992932565</v>
      </c>
      <c r="BA2341" s="7">
        <v>7.9014010070674345</v>
      </c>
      <c r="BU2341" t="b">
        <v>1</v>
      </c>
      <c r="BW2341">
        <v>1</v>
      </c>
      <c r="BX2341">
        <v>0</v>
      </c>
      <c r="BY2341">
        <v>138</v>
      </c>
      <c r="BZ2341">
        <v>10.28</v>
      </c>
      <c r="CA2341">
        <v>0</v>
      </c>
    </row>
    <row r="2342" spans="40:79" x14ac:dyDescent="0.25">
      <c r="AN2342" t="str">
        <v>Sweden</v>
      </c>
      <c r="AO2342" s="7">
        <v>83</v>
      </c>
      <c r="AP2342" s="7">
        <v>82.921447093842033</v>
      </c>
      <c r="AQ2342" s="7">
        <v>7.8552906157966618E-2</v>
      </c>
      <c r="AR2342" s="7">
        <v>3.5628396391457779E-3</v>
      </c>
      <c r="AS2342" s="7">
        <v>1.2834737915170683E-2</v>
      </c>
      <c r="AT2342" s="7">
        <v>1.1780137656171374E-7</v>
      </c>
      <c r="AU2342" s="7">
        <v>1.0550385849267423</v>
      </c>
      <c r="AV2342" s="7">
        <v>0.83512328754132026</v>
      </c>
      <c r="AW2342" s="7">
        <v>0.1132905023167021</v>
      </c>
      <c r="AX2342" s="7">
        <v>7.8833778268083785E-2</v>
      </c>
      <c r="AY2342" s="7" t="e">
        <v>#N/A</v>
      </c>
      <c r="AZ2342" s="7">
        <v>82.921447093842033</v>
      </c>
      <c r="BA2342" s="7">
        <v>7.8552906157966618E-2</v>
      </c>
      <c r="BU2342" t="b">
        <v>1</v>
      </c>
      <c r="BW2342">
        <v>1</v>
      </c>
      <c r="BX2342">
        <v>0</v>
      </c>
      <c r="BY2342">
        <v>141</v>
      </c>
      <c r="BZ2342">
        <v>10.81</v>
      </c>
      <c r="CA2342">
        <v>0</v>
      </c>
    </row>
    <row r="2343" spans="40:79" x14ac:dyDescent="0.25">
      <c r="AN2343" t="str">
        <v>Sweden</v>
      </c>
      <c r="AO2343" s="7">
        <v>82</v>
      </c>
      <c r="AP2343" s="7">
        <v>79.842779254989921</v>
      </c>
      <c r="AQ2343" s="7">
        <v>2.1572207450100791</v>
      </c>
      <c r="AR2343" s="7">
        <v>2.983860555526489E-3</v>
      </c>
      <c r="AS2343" s="7">
        <v>0.35236535328739937</v>
      </c>
      <c r="AT2343" s="7">
        <v>7.4317780193676306E-5</v>
      </c>
      <c r="AU2343" s="7">
        <v>1.0550385849267423</v>
      </c>
      <c r="AV2343" s="7">
        <v>0.8351391892205875</v>
      </c>
      <c r="AW2343" s="7">
        <v>0.59360370053378153</v>
      </c>
      <c r="AX2343" s="7">
        <v>2.1636768550327168</v>
      </c>
      <c r="AY2343" s="7" t="e">
        <v>#N/A</v>
      </c>
      <c r="AZ2343" s="7">
        <v>79.842779254989921</v>
      </c>
      <c r="BA2343" s="7">
        <v>2.1572207450100791</v>
      </c>
      <c r="BU2343" t="b">
        <v>1</v>
      </c>
      <c r="BW2343">
        <v>1</v>
      </c>
      <c r="BX2343">
        <v>0</v>
      </c>
      <c r="BY2343">
        <v>138</v>
      </c>
      <c r="BZ2343">
        <v>10.029999999999999</v>
      </c>
      <c r="CA2343">
        <v>0</v>
      </c>
    </row>
    <row r="2344" spans="40:79" x14ac:dyDescent="0.25">
      <c r="AN2344" t="str">
        <v>Sweden</v>
      </c>
      <c r="AO2344" s="7">
        <v>79.900000000000006</v>
      </c>
      <c r="AP2344" s="7">
        <v>79.101732845172492</v>
      </c>
      <c r="AQ2344" s="7">
        <v>0.79826715482751354</v>
      </c>
      <c r="AR2344" s="7">
        <v>2.5467780516464393E-3</v>
      </c>
      <c r="AS2344" s="7">
        <v>0.13036220485062477</v>
      </c>
      <c r="AT2344" s="7">
        <v>8.6782458831845938E-6</v>
      </c>
      <c r="AU2344" s="7">
        <v>1.0550385849267423</v>
      </c>
      <c r="AV2344" s="7">
        <v>0.83576299643069041</v>
      </c>
      <c r="AW2344" s="7">
        <v>0.36105706591981379</v>
      </c>
      <c r="AX2344" s="7">
        <v>0.80030535494009014</v>
      </c>
      <c r="AY2344" s="7" t="e">
        <v>#N/A</v>
      </c>
      <c r="AZ2344" s="7">
        <v>79.101732845172492</v>
      </c>
      <c r="BA2344" s="7">
        <v>0.79826715482751354</v>
      </c>
      <c r="BU2344" t="b">
        <v>1</v>
      </c>
      <c r="BW2344">
        <v>1</v>
      </c>
      <c r="BX2344">
        <v>0</v>
      </c>
      <c r="BY2344">
        <v>144</v>
      </c>
      <c r="BZ2344">
        <v>9.85</v>
      </c>
      <c r="CA2344">
        <v>0</v>
      </c>
    </row>
    <row r="2345" spans="40:79" x14ac:dyDescent="0.25">
      <c r="AN2345" t="str">
        <v>Sweden</v>
      </c>
      <c r="AO2345" s="7">
        <v>79.8</v>
      </c>
      <c r="AP2345" s="7">
        <v>78.629091326116182</v>
      </c>
      <c r="AQ2345" s="7">
        <v>1.1709086738838153</v>
      </c>
      <c r="AR2345" s="7">
        <v>2.5080429567241884E-3</v>
      </c>
      <c r="AS2345" s="7">
        <v>0.19121326953691509</v>
      </c>
      <c r="AT2345" s="7">
        <v>1.8386184708843459E-5</v>
      </c>
      <c r="AU2345" s="7">
        <v>1.0550385849267423</v>
      </c>
      <c r="AV2345" s="7">
        <v>0.83587565557892207</v>
      </c>
      <c r="AW2345" s="7">
        <v>0.43727939528054038</v>
      </c>
      <c r="AX2345" s="7">
        <v>1.1738527469981554</v>
      </c>
      <c r="AY2345" s="7" t="e">
        <v>#N/A</v>
      </c>
      <c r="AZ2345" s="7">
        <v>78.629091326116182</v>
      </c>
      <c r="BA2345" s="7">
        <v>1.1709086738838153</v>
      </c>
      <c r="BU2345" t="b">
        <v>1</v>
      </c>
      <c r="BW2345">
        <v>1</v>
      </c>
      <c r="BX2345">
        <v>0</v>
      </c>
      <c r="BY2345">
        <v>145</v>
      </c>
      <c r="BZ2345">
        <v>10.78</v>
      </c>
      <c r="CA2345">
        <v>0</v>
      </c>
    </row>
    <row r="2346" spans="40:79" x14ac:dyDescent="0.25">
      <c r="AN2346" t="str">
        <v>Sweden</v>
      </c>
      <c r="AO2346" s="7">
        <v>79.599999999999994</v>
      </c>
      <c r="AP2346" s="7">
        <v>78.560419635505369</v>
      </c>
      <c r="AQ2346" s="7">
        <v>1.0395803644946255</v>
      </c>
      <c r="AR2346" s="7">
        <v>2.6351599475791824E-3</v>
      </c>
      <c r="AS2346" s="7">
        <v>0.16977773938300161</v>
      </c>
      <c r="AT2346" s="7">
        <v>1.5231561057152901E-5</v>
      </c>
      <c r="AU2346" s="7">
        <v>1.0662982324932462</v>
      </c>
      <c r="AV2346" s="7">
        <v>0.83619088719329548</v>
      </c>
      <c r="AW2346" s="7">
        <v>0.41204094381869577</v>
      </c>
      <c r="AX2346" s="7">
        <v>1.0423270630233827</v>
      </c>
      <c r="AY2346" s="7" t="e">
        <v>#N/A</v>
      </c>
      <c r="AZ2346" s="7">
        <v>78.560419635505369</v>
      </c>
      <c r="BA2346" s="7">
        <v>1.0395803644946255</v>
      </c>
      <c r="BU2346" t="b">
        <v>1</v>
      </c>
      <c r="BW2346">
        <v>1</v>
      </c>
      <c r="BX2346">
        <v>0</v>
      </c>
      <c r="BY2346">
        <v>145</v>
      </c>
      <c r="BZ2346">
        <v>10.73</v>
      </c>
      <c r="CA2346">
        <v>0</v>
      </c>
    </row>
    <row r="2347" spans="40:79" x14ac:dyDescent="0.25">
      <c r="AN2347" t="str">
        <v>Switzerland</v>
      </c>
      <c r="AO2347" s="7">
        <v>83.2</v>
      </c>
      <c r="AP2347" s="7">
        <v>90.457672088069316</v>
      </c>
      <c r="AQ2347" s="7">
        <v>-7.2576720880693131</v>
      </c>
      <c r="AR2347" s="7">
        <v>3.3408156804669152E-2</v>
      </c>
      <c r="AS2347" s="7">
        <v>-1.203997222136415</v>
      </c>
      <c r="AT2347" s="7">
        <v>1.0020522210154162E-2</v>
      </c>
      <c r="AU2347" s="7">
        <v>1.0662982324932462</v>
      </c>
      <c r="AV2347" s="7">
        <v>0.83649039371076717</v>
      </c>
      <c r="AW2347" s="7">
        <v>1.0972680721393542</v>
      </c>
      <c r="AX2347" s="7">
        <v>-7.5085178290736598</v>
      </c>
      <c r="AY2347" s="7" t="e">
        <v>#N/A</v>
      </c>
      <c r="AZ2347" s="7">
        <v>90.457672088069316</v>
      </c>
      <c r="BA2347" s="7">
        <v>-7.2576720880693131</v>
      </c>
      <c r="BU2347" t="b">
        <v>1</v>
      </c>
      <c r="BW2347">
        <v>1</v>
      </c>
      <c r="BX2347">
        <v>0</v>
      </c>
      <c r="BY2347">
        <v>147</v>
      </c>
      <c r="BZ2347">
        <v>11.06</v>
      </c>
      <c r="CA2347">
        <v>0</v>
      </c>
    </row>
    <row r="2348" spans="40:79" x14ac:dyDescent="0.25">
      <c r="AN2348" t="str">
        <v>Switzerland</v>
      </c>
      <c r="AO2348" s="7">
        <v>83</v>
      </c>
      <c r="AP2348" s="7">
        <v>90.226315280149208</v>
      </c>
      <c r="AQ2348" s="7">
        <v>-7.2263152801492083</v>
      </c>
      <c r="AR2348" s="7">
        <v>3.1968309744461076E-2</v>
      </c>
      <c r="AS2348" s="7">
        <v>-1.1979034723853001</v>
      </c>
      <c r="AT2348" s="7">
        <v>9.4777171330621291E-3</v>
      </c>
      <c r="AU2348" s="7">
        <v>1.0662982324932462</v>
      </c>
      <c r="AV2348" s="7">
        <v>0.83872620389644936</v>
      </c>
      <c r="AW2348" s="7">
        <v>1.0944877671245576</v>
      </c>
      <c r="AX2348" s="7">
        <v>-7.4649573489082997</v>
      </c>
      <c r="AY2348" s="7" t="e">
        <v>#N/A</v>
      </c>
      <c r="AZ2348" s="7">
        <v>90.226315280149208</v>
      </c>
      <c r="BA2348" s="7">
        <v>-7.2263152801492083</v>
      </c>
      <c r="BU2348" t="b">
        <v>0</v>
      </c>
      <c r="BW2348">
        <v>1</v>
      </c>
      <c r="BX2348">
        <v>0</v>
      </c>
      <c r="BY2348">
        <v>74</v>
      </c>
      <c r="BZ2348">
        <v>0</v>
      </c>
      <c r="CA2348">
        <v>0</v>
      </c>
    </row>
    <row r="2349" spans="40:79" x14ac:dyDescent="0.25">
      <c r="AN2349" t="str">
        <v>Switzerland</v>
      </c>
      <c r="AO2349" s="7">
        <v>82.7</v>
      </c>
      <c r="AP2349" s="7">
        <v>89.747671587807687</v>
      </c>
      <c r="AQ2349" s="7">
        <v>-7.0476715878076845</v>
      </c>
      <c r="AR2349" s="7">
        <v>2.9358901396769065E-2</v>
      </c>
      <c r="AS2349" s="7">
        <v>-1.1667183430717414</v>
      </c>
      <c r="AT2349" s="7">
        <v>8.2346125839628994E-3</v>
      </c>
      <c r="AU2349" s="7">
        <v>1.0662982324932462</v>
      </c>
      <c r="AV2349" s="7">
        <v>0.83895232709353063</v>
      </c>
      <c r="AW2349" s="7">
        <v>1.0801473709970049</v>
      </c>
      <c r="AX2349" s="7">
        <v>-7.2608419300907459</v>
      </c>
      <c r="AY2349" s="7" t="e">
        <v>#N/A</v>
      </c>
      <c r="AZ2349" s="7">
        <v>89.747671587807687</v>
      </c>
      <c r="BA2349" s="7">
        <v>-7.0476715878076845</v>
      </c>
      <c r="BU2349" t="b">
        <v>1</v>
      </c>
      <c r="BW2349">
        <v>1</v>
      </c>
      <c r="BX2349">
        <v>0</v>
      </c>
      <c r="BY2349">
        <v>76</v>
      </c>
      <c r="BZ2349">
        <v>10.46</v>
      </c>
      <c r="CA2349">
        <v>31.134927940000001</v>
      </c>
    </row>
    <row r="2350" spans="40:79" x14ac:dyDescent="0.25">
      <c r="AN2350" t="str">
        <v>Switzerland</v>
      </c>
      <c r="AO2350" s="7">
        <v>82.6</v>
      </c>
      <c r="AP2350" s="7">
        <v>90.023045043772882</v>
      </c>
      <c r="AQ2350" s="7">
        <v>-7.4230450437728877</v>
      </c>
      <c r="AR2350" s="7">
        <v>3.09289971018697E-2</v>
      </c>
      <c r="AS2350" s="7">
        <v>-1.2298552580821742</v>
      </c>
      <c r="AT2350" s="7">
        <v>9.6549102153472774E-3</v>
      </c>
      <c r="AU2350" s="7">
        <v>1.0662982324932462</v>
      </c>
      <c r="AV2350" s="7">
        <v>0.83925124977449506</v>
      </c>
      <c r="AW2350" s="7">
        <v>1.1089883940250116</v>
      </c>
      <c r="AX2350" s="7">
        <v>-7.6599599220008914</v>
      </c>
      <c r="AY2350" s="7" t="e">
        <v>#N/A</v>
      </c>
      <c r="AZ2350" s="7">
        <v>90.023045043772882</v>
      </c>
      <c r="BA2350" s="7">
        <v>-7.4230450437728877</v>
      </c>
      <c r="BU2350" t="b">
        <v>1</v>
      </c>
      <c r="BW2350">
        <v>1</v>
      </c>
      <c r="BX2350">
        <v>0</v>
      </c>
      <c r="BY2350">
        <v>78</v>
      </c>
      <c r="BZ2350">
        <v>9.5299999999999994</v>
      </c>
      <c r="CA2350">
        <v>259.77867850000001</v>
      </c>
    </row>
    <row r="2351" spans="40:79" x14ac:dyDescent="0.25">
      <c r="AN2351" t="str">
        <v>Switzerland</v>
      </c>
      <c r="AO2351" s="7">
        <v>82.3</v>
      </c>
      <c r="AP2351" s="7">
        <v>79.799797409150798</v>
      </c>
      <c r="AQ2351" s="7">
        <v>2.5002025908491987</v>
      </c>
      <c r="AR2351" s="7">
        <v>2.1385562012949649E-3</v>
      </c>
      <c r="AS2351" s="7">
        <v>0.40821577674154619</v>
      </c>
      <c r="AT2351" s="7">
        <v>7.1426602368371061E-5</v>
      </c>
      <c r="AU2351" s="7">
        <v>1.0662982324932462</v>
      </c>
      <c r="AV2351" s="7">
        <v>0.83938823996549616</v>
      </c>
      <c r="AW2351" s="7">
        <v>0.63891766037694264</v>
      </c>
      <c r="AX2351" s="7">
        <v>2.5055608735931436</v>
      </c>
      <c r="AY2351" s="7" t="e">
        <v>#N/A</v>
      </c>
      <c r="AZ2351" s="7">
        <v>79.799797409150798</v>
      </c>
      <c r="BA2351" s="7">
        <v>2.5002025908491987</v>
      </c>
      <c r="BU2351" t="b">
        <v>1</v>
      </c>
      <c r="BW2351">
        <v>1</v>
      </c>
      <c r="BX2351">
        <v>0</v>
      </c>
      <c r="BY2351">
        <v>81</v>
      </c>
      <c r="BZ2351">
        <v>10.95</v>
      </c>
      <c r="CA2351">
        <v>3283.024864</v>
      </c>
    </row>
    <row r="2352" spans="40:79" x14ac:dyDescent="0.25">
      <c r="AN2352" t="str">
        <v>Switzerland</v>
      </c>
      <c r="AO2352" s="7">
        <v>82.1</v>
      </c>
      <c r="AP2352" s="7">
        <v>89.749976814286399</v>
      </c>
      <c r="AQ2352" s="7">
        <v>-7.6499768142864042</v>
      </c>
      <c r="AR2352" s="7">
        <v>1.781854888345618E-2</v>
      </c>
      <c r="AS2352" s="7">
        <v>-1.2589658808335029</v>
      </c>
      <c r="AT2352" s="7">
        <v>5.7509358261880741E-3</v>
      </c>
      <c r="AU2352" s="7">
        <v>1.0760580851672648</v>
      </c>
      <c r="AV2352" s="7">
        <v>0.83972163218536044</v>
      </c>
      <c r="AW2352" s="7">
        <v>1.1220364881916733</v>
      </c>
      <c r="AX2352" s="7">
        <v>-7.7887612371318058</v>
      </c>
      <c r="AY2352" s="7" t="e">
        <v>#N/A</v>
      </c>
      <c r="AZ2352" s="7">
        <v>89.749976814286399</v>
      </c>
      <c r="BA2352" s="7">
        <v>-7.6499768142864042</v>
      </c>
      <c r="BU2352" t="b">
        <v>1</v>
      </c>
      <c r="BW2352">
        <v>1</v>
      </c>
      <c r="BX2352">
        <v>0</v>
      </c>
      <c r="BY2352">
        <v>84</v>
      </c>
      <c r="BZ2352">
        <v>10.61</v>
      </c>
      <c r="CA2352">
        <v>3343.0262189999999</v>
      </c>
    </row>
    <row r="2353" spans="40:79" x14ac:dyDescent="0.25">
      <c r="AN2353" t="str">
        <v>Switzerland</v>
      </c>
      <c r="AO2353" s="7">
        <v>82</v>
      </c>
      <c r="AP2353" s="7">
        <v>82.097230285162127</v>
      </c>
      <c r="AQ2353" s="7">
        <v>-9.7230285162126506E-2</v>
      </c>
      <c r="AR2353" s="7">
        <v>2.3133464967454095E-3</v>
      </c>
      <c r="AS2353" s="7">
        <v>-1.5876478654831355E-2</v>
      </c>
      <c r="AT2353" s="7">
        <v>1.1689202648551314E-7</v>
      </c>
      <c r="AU2353" s="7">
        <v>1.0760580851672648</v>
      </c>
      <c r="AV2353" s="7">
        <v>0.84137484992928357</v>
      </c>
      <c r="AW2353" s="7">
        <v>0.12600189940961745</v>
      </c>
      <c r="AX2353" s="7">
        <v>-9.7455734043062778E-2</v>
      </c>
      <c r="AY2353" s="7" t="e">
        <v>#N/A</v>
      </c>
      <c r="AZ2353" s="7">
        <v>82.097230285162127</v>
      </c>
      <c r="BA2353" s="7">
        <v>-9.7230285162126506E-2</v>
      </c>
      <c r="BU2353" t="b">
        <v>1</v>
      </c>
      <c r="BW2353">
        <v>1</v>
      </c>
      <c r="BX2353">
        <v>0</v>
      </c>
      <c r="BY2353">
        <v>87</v>
      </c>
      <c r="BZ2353">
        <v>10.32</v>
      </c>
      <c r="CA2353">
        <v>3187.4962190000001</v>
      </c>
    </row>
    <row r="2354" spans="40:79" x14ac:dyDescent="0.25">
      <c r="AN2354" t="str">
        <v>Switzerland</v>
      </c>
      <c r="AO2354" s="7">
        <v>81.7</v>
      </c>
      <c r="AP2354" s="7">
        <v>85.610180210415479</v>
      </c>
      <c r="AQ2354" s="7">
        <v>-3.9101802104154757</v>
      </c>
      <c r="AR2354" s="7">
        <v>1.126012077918642E-2</v>
      </c>
      <c r="AS2354" s="7">
        <v>-0.64136529118505403</v>
      </c>
      <c r="AT2354" s="7">
        <v>9.3691868558145892E-4</v>
      </c>
      <c r="AU2354" s="7">
        <v>1.0760580851672648</v>
      </c>
      <c r="AV2354" s="7">
        <v>0.8420962181761561</v>
      </c>
      <c r="AW2354" s="7">
        <v>0.80085285239240678</v>
      </c>
      <c r="AX2354" s="7">
        <v>-3.9547107308920646</v>
      </c>
      <c r="AY2354" s="7" t="e">
        <v>#N/A</v>
      </c>
      <c r="AZ2354" s="7">
        <v>85.610180210415479</v>
      </c>
      <c r="BA2354" s="7">
        <v>-3.9101802104154757</v>
      </c>
      <c r="BU2354" t="b">
        <v>1</v>
      </c>
      <c r="BW2354">
        <v>1</v>
      </c>
      <c r="BX2354">
        <v>0</v>
      </c>
      <c r="BY2354">
        <v>9</v>
      </c>
      <c r="BZ2354">
        <v>10.52</v>
      </c>
      <c r="CA2354">
        <v>3505.3894340000002</v>
      </c>
    </row>
    <row r="2355" spans="40:79" x14ac:dyDescent="0.25">
      <c r="AN2355" t="str">
        <v>Switzerland</v>
      </c>
      <c r="AO2355" s="7">
        <v>81.5</v>
      </c>
      <c r="AP2355" s="7">
        <v>84.6563307318809</v>
      </c>
      <c r="AQ2355" s="7">
        <v>-3.1563307318808995</v>
      </c>
      <c r="AR2355" s="7">
        <v>8.8188236555015939E-3</v>
      </c>
      <c r="AS2355" s="7">
        <v>-0.51707755508344799</v>
      </c>
      <c r="AT2355" s="7">
        <v>4.7577211191918395E-4</v>
      </c>
      <c r="AU2355" s="7">
        <v>1.0760580851672648</v>
      </c>
      <c r="AV2355" s="7">
        <v>0.84271306853396399</v>
      </c>
      <c r="AW2355" s="7">
        <v>0.71908104903651016</v>
      </c>
      <c r="AX2355" s="7">
        <v>-3.1844135130991167</v>
      </c>
      <c r="AY2355" s="7" t="e">
        <v>#N/A</v>
      </c>
      <c r="AZ2355" s="7">
        <v>84.6563307318809</v>
      </c>
      <c r="BA2355" s="7">
        <v>-3.1563307318808995</v>
      </c>
      <c r="BU2355" t="b">
        <v>1</v>
      </c>
      <c r="BW2355">
        <v>1</v>
      </c>
      <c r="BX2355">
        <v>0</v>
      </c>
      <c r="BY2355">
        <v>96</v>
      </c>
      <c r="BZ2355">
        <v>10.94</v>
      </c>
      <c r="CA2355">
        <v>392.9588536</v>
      </c>
    </row>
    <row r="2356" spans="40:79" x14ac:dyDescent="0.25">
      <c r="AN2356" t="str">
        <v>Switzerland</v>
      </c>
      <c r="AO2356" s="7">
        <v>81.099999999999994</v>
      </c>
      <c r="AP2356" s="7">
        <v>84.246873245111743</v>
      </c>
      <c r="AQ2356" s="7">
        <v>-3.1468732451117489</v>
      </c>
      <c r="AR2356" s="7">
        <v>7.9079937917039562E-3</v>
      </c>
      <c r="AS2356" s="7">
        <v>-0.51529150224725373</v>
      </c>
      <c r="AT2356" s="7">
        <v>4.2330200548649599E-4</v>
      </c>
      <c r="AU2356" s="7">
        <v>1.0760580851672648</v>
      </c>
      <c r="AV2356" s="7">
        <v>0.842951571695435</v>
      </c>
      <c r="AW2356" s="7">
        <v>0.71783807522814902</v>
      </c>
      <c r="AX2356" s="7">
        <v>-3.171957061864525</v>
      </c>
      <c r="AY2356" s="7" t="e">
        <v>#N/A</v>
      </c>
      <c r="AZ2356" s="7">
        <v>84.246873245111743</v>
      </c>
      <c r="BA2356" s="7">
        <v>-3.1468732451117489</v>
      </c>
      <c r="BU2356" t="b">
        <v>1</v>
      </c>
      <c r="BW2356">
        <v>1</v>
      </c>
      <c r="BX2356">
        <v>0</v>
      </c>
      <c r="BY2356">
        <v>12</v>
      </c>
      <c r="BZ2356">
        <v>11.02</v>
      </c>
      <c r="CA2356">
        <v>3256.7240280000001</v>
      </c>
    </row>
    <row r="2357" spans="40:79" x14ac:dyDescent="0.25">
      <c r="AN2357" t="str">
        <v>Switzerland</v>
      </c>
      <c r="AO2357" s="7">
        <v>81</v>
      </c>
      <c r="AP2357" s="7">
        <v>83.923465320815907</v>
      </c>
      <c r="AQ2357" s="7">
        <v>-2.9234653208159074</v>
      </c>
      <c r="AR2357" s="7">
        <v>7.0228659595318998E-3</v>
      </c>
      <c r="AS2357" s="7">
        <v>-0.47849568767176964</v>
      </c>
      <c r="AT2357" s="7">
        <v>3.2386288745206898E-4</v>
      </c>
      <c r="AU2357" s="7">
        <v>1.0760580851672648</v>
      </c>
      <c r="AV2357" s="7">
        <v>0.84483920358768616</v>
      </c>
      <c r="AW2357" s="7">
        <v>0.69173382718482812</v>
      </c>
      <c r="AX2357" s="7">
        <v>-2.9441416328694268</v>
      </c>
      <c r="AY2357" s="7" t="e">
        <v>#N/A</v>
      </c>
      <c r="AZ2357" s="7">
        <v>83.923465320815907</v>
      </c>
      <c r="BA2357" s="7">
        <v>-2.9234653208159074</v>
      </c>
      <c r="BU2357" t="b">
        <v>1</v>
      </c>
      <c r="BW2357">
        <v>1</v>
      </c>
      <c r="BX2357">
        <v>0</v>
      </c>
      <c r="BY2357">
        <v>17</v>
      </c>
      <c r="BZ2357">
        <v>12.26</v>
      </c>
      <c r="CA2357">
        <v>2724.1780699999999</v>
      </c>
    </row>
    <row r="2358" spans="40:79" x14ac:dyDescent="0.25">
      <c r="AN2358" t="str">
        <v>Switzerland</v>
      </c>
      <c r="AO2358" s="7">
        <v>85</v>
      </c>
      <c r="AP2358" s="7">
        <v>78.613288887695361</v>
      </c>
      <c r="AQ2358" s="7">
        <v>6.3867111123046385</v>
      </c>
      <c r="AR2358" s="7">
        <v>2.5947318045513312E-3</v>
      </c>
      <c r="AS2358" s="7">
        <v>1.0430164285310219</v>
      </c>
      <c r="AT2358" s="7">
        <v>5.6602173876562408E-4</v>
      </c>
      <c r="AU2358" s="7">
        <v>1.0760580851672648</v>
      </c>
      <c r="AV2358" s="7">
        <v>0.84621577121969005</v>
      </c>
      <c r="AW2358" s="7">
        <v>1.0212817576609414</v>
      </c>
      <c r="AX2358" s="7">
        <v>6.4033260259992106</v>
      </c>
      <c r="AY2358" s="7" t="e">
        <v>#N/A</v>
      </c>
      <c r="AZ2358" s="7">
        <v>78.613288887695361</v>
      </c>
      <c r="BA2358" s="7">
        <v>6.3867111123046385</v>
      </c>
      <c r="BU2358" t="b">
        <v>1</v>
      </c>
      <c r="BW2358">
        <v>1</v>
      </c>
      <c r="BX2358">
        <v>0</v>
      </c>
      <c r="BY2358">
        <v>14</v>
      </c>
      <c r="BZ2358">
        <v>11.14</v>
      </c>
      <c r="CA2358">
        <v>2503.714258</v>
      </c>
    </row>
    <row r="2359" spans="40:79" x14ac:dyDescent="0.25">
      <c r="AN2359" t="str">
        <v>Switzerland</v>
      </c>
      <c r="AO2359" s="7">
        <v>84</v>
      </c>
      <c r="AP2359" s="7">
        <v>82.203342546439046</v>
      </c>
      <c r="AQ2359" s="7">
        <v>1.7966574535609539</v>
      </c>
      <c r="AR2359" s="7">
        <v>3.8667775122275582E-3</v>
      </c>
      <c r="AS2359" s="7">
        <v>0.29360015242863796</v>
      </c>
      <c r="AT2359" s="7">
        <v>6.6922831652624378E-5</v>
      </c>
      <c r="AU2359" s="7">
        <v>1.0760580851672648</v>
      </c>
      <c r="AV2359" s="7">
        <v>0.84730396668970254</v>
      </c>
      <c r="AW2359" s="7">
        <v>0.54184882802183665</v>
      </c>
      <c r="AX2359" s="7">
        <v>1.8036316960435559</v>
      </c>
      <c r="AY2359" s="7" t="e">
        <v>#N/A</v>
      </c>
      <c r="AZ2359" s="7">
        <v>82.203342546439046</v>
      </c>
      <c r="BA2359" s="7">
        <v>1.7966574535609539</v>
      </c>
      <c r="BU2359" t="b">
        <v>1</v>
      </c>
      <c r="BW2359">
        <v>1</v>
      </c>
      <c r="BX2359">
        <v>0</v>
      </c>
      <c r="BY2359">
        <v>113</v>
      </c>
      <c r="BZ2359">
        <v>10</v>
      </c>
      <c r="CA2359">
        <v>235.37852810000001</v>
      </c>
    </row>
    <row r="2360" spans="40:79" x14ac:dyDescent="0.25">
      <c r="AN2360" t="str">
        <v>Switzerland</v>
      </c>
      <c r="AO2360" s="7">
        <v>82</v>
      </c>
      <c r="AP2360" s="7">
        <v>82.032071051334952</v>
      </c>
      <c r="AQ2360" s="7">
        <v>-3.2071051334952472E-2</v>
      </c>
      <c r="AR2360" s="7">
        <v>3.558716745842867E-3</v>
      </c>
      <c r="AS2360" s="7">
        <v>-5.2400694908600783E-3</v>
      </c>
      <c r="AT2360" s="7">
        <v>1.9613079920729952E-8</v>
      </c>
      <c r="AU2360" s="7">
        <v>1.0760580851672648</v>
      </c>
      <c r="AV2360" s="7">
        <v>0.84819703262564017</v>
      </c>
      <c r="AW2360" s="7">
        <v>7.2388324271667442E-2</v>
      </c>
      <c r="AX2360" s="7">
        <v>-3.2185590735678372E-2</v>
      </c>
      <c r="AY2360" s="7" t="e">
        <v>#N/A</v>
      </c>
      <c r="AZ2360" s="7">
        <v>82.032071051334952</v>
      </c>
      <c r="BA2360" s="7">
        <v>-3.2071051334952472E-2</v>
      </c>
      <c r="BU2360" t="b">
        <v>1</v>
      </c>
      <c r="BW2360">
        <v>1</v>
      </c>
      <c r="BX2360">
        <v>0</v>
      </c>
      <c r="BY2360">
        <v>119</v>
      </c>
      <c r="BZ2360">
        <v>11.58</v>
      </c>
      <c r="CA2360">
        <v>203.3252124</v>
      </c>
    </row>
    <row r="2361" spans="40:79" x14ac:dyDescent="0.25">
      <c r="AN2361" t="str">
        <v>Switzerland</v>
      </c>
      <c r="AO2361" s="7">
        <v>79.7</v>
      </c>
      <c r="AP2361" s="7">
        <v>81.559201269038624</v>
      </c>
      <c r="AQ2361" s="7">
        <v>-1.8592012690386213</v>
      </c>
      <c r="AR2361" s="7">
        <v>3.0974118624005707E-3</v>
      </c>
      <c r="AS2361" s="7">
        <v>-0.30370346788782288</v>
      </c>
      <c r="AT2361" s="7">
        <v>5.7315981185887106E-5</v>
      </c>
      <c r="AU2361" s="7">
        <v>1.0760580851672648</v>
      </c>
      <c r="AV2361" s="7">
        <v>0.84838158331286639</v>
      </c>
      <c r="AW2361" s="7">
        <v>0.55109297571990778</v>
      </c>
      <c r="AX2361" s="7">
        <v>-1.8649778736275096</v>
      </c>
      <c r="AY2361" s="7" t="e">
        <v>#N/A</v>
      </c>
      <c r="AZ2361" s="7">
        <v>81.559201269038624</v>
      </c>
      <c r="BA2361" s="7">
        <v>-1.8592012690386213</v>
      </c>
      <c r="BU2361" t="b">
        <v>1</v>
      </c>
      <c r="BW2361">
        <v>1</v>
      </c>
      <c r="BX2361">
        <v>0</v>
      </c>
      <c r="BY2361">
        <v>117</v>
      </c>
      <c r="BZ2361">
        <v>9.2899999999999991</v>
      </c>
      <c r="CA2361">
        <v>1617.473418</v>
      </c>
    </row>
    <row r="2362" spans="40:79" x14ac:dyDescent="0.25">
      <c r="AN2362" t="str">
        <v>Syrian Arab Republic</v>
      </c>
      <c r="AO2362" s="7">
        <v>64.400000000000006</v>
      </c>
      <c r="AP2362" s="7">
        <v>60.563036068072357</v>
      </c>
      <c r="AQ2362" s="7">
        <v>3.8369639319276487</v>
      </c>
      <c r="AR2362" s="7">
        <v>1.1763931663876888E-3</v>
      </c>
      <c r="AS2362" s="7">
        <v>0.62617110544098908</v>
      </c>
      <c r="AT2362" s="7">
        <v>9.2359109540641546E-5</v>
      </c>
      <c r="AU2362" s="7">
        <v>1.0760580851672648</v>
      </c>
      <c r="AV2362" s="7">
        <v>0.85132862534878961</v>
      </c>
      <c r="AW2362" s="7">
        <v>0.79130974051946879</v>
      </c>
      <c r="AX2362" s="7">
        <v>3.8414830263085928</v>
      </c>
      <c r="AY2362" s="7" t="e">
        <v>#N/A</v>
      </c>
      <c r="AZ2362" s="7">
        <v>60.563036068072357</v>
      </c>
      <c r="BA2362" s="7">
        <v>3.8369639319276487</v>
      </c>
      <c r="BU2362" t="b">
        <v>1</v>
      </c>
      <c r="BW2362">
        <v>1</v>
      </c>
      <c r="BX2362">
        <v>0</v>
      </c>
      <c r="BY2362">
        <v>124</v>
      </c>
      <c r="BZ2362">
        <v>10.8</v>
      </c>
      <c r="CA2362">
        <v>196.30262429999999</v>
      </c>
    </row>
    <row r="2363" spans="40:79" x14ac:dyDescent="0.25">
      <c r="AN2363" t="str">
        <v>Syrian Arab Republic</v>
      </c>
      <c r="AO2363" s="7">
        <v>63.6</v>
      </c>
      <c r="AP2363" s="7">
        <v>71.958650755747854</v>
      </c>
      <c r="AQ2363" s="7">
        <v>-8.3586507557478527</v>
      </c>
      <c r="AR2363" s="7">
        <v>1.4471771401569011E-3</v>
      </c>
      <c r="AS2363" s="7">
        <v>-1.3642701077685297</v>
      </c>
      <c r="AT2363" s="7">
        <v>5.3948748283064391E-4</v>
      </c>
      <c r="AU2363" s="7">
        <v>1.0760580851672648</v>
      </c>
      <c r="AV2363" s="7">
        <v>0.85136093159886894</v>
      </c>
      <c r="AW2363" s="7">
        <v>1.1680197377478387</v>
      </c>
      <c r="AX2363" s="7">
        <v>-8.3707647351181471</v>
      </c>
      <c r="AY2363" s="7" t="e">
        <v>#N/A</v>
      </c>
      <c r="AZ2363" s="7">
        <v>71.958650755747854</v>
      </c>
      <c r="BA2363" s="7">
        <v>-8.3586507557478527</v>
      </c>
      <c r="BU2363" t="b">
        <v>1</v>
      </c>
      <c r="BW2363">
        <v>1</v>
      </c>
      <c r="BX2363">
        <v>0</v>
      </c>
      <c r="BY2363">
        <v>122</v>
      </c>
      <c r="BZ2363">
        <v>11.9</v>
      </c>
      <c r="CA2363">
        <v>161.44738530000001</v>
      </c>
    </row>
    <row r="2364" spans="40:79" x14ac:dyDescent="0.25">
      <c r="AN2364" t="str">
        <v>Syrian Arab Republic</v>
      </c>
      <c r="AO2364" s="7">
        <v>62.8</v>
      </c>
      <c r="AP2364" s="7">
        <v>72.180355321655938</v>
      </c>
      <c r="AQ2364" s="7">
        <v>-9.3803553216559408</v>
      </c>
      <c r="AR2364" s="7">
        <v>1.4868090996684458E-3</v>
      </c>
      <c r="AS2364" s="7">
        <v>-1.5310595820341368</v>
      </c>
      <c r="AT2364" s="7">
        <v>6.9809669713747193E-4</v>
      </c>
      <c r="AU2364" s="7">
        <v>1.0760580851672648</v>
      </c>
      <c r="AV2364" s="7">
        <v>0.85194887651706097</v>
      </c>
      <c r="AW2364" s="7">
        <v>1.237359924207236</v>
      </c>
      <c r="AX2364" s="7">
        <v>-9.394322886408677</v>
      </c>
      <c r="AY2364" s="7" t="e">
        <v>#N/A</v>
      </c>
      <c r="AZ2364" s="7">
        <v>72.180355321655938</v>
      </c>
      <c r="BA2364" s="7">
        <v>-9.3803553216559408</v>
      </c>
      <c r="BU2364" t="b">
        <v>0</v>
      </c>
      <c r="BW2364">
        <v>1</v>
      </c>
      <c r="BX2364">
        <v>1</v>
      </c>
      <c r="BY2364">
        <v>177</v>
      </c>
      <c r="BZ2364">
        <v>0</v>
      </c>
      <c r="CA2364">
        <v>0</v>
      </c>
    </row>
    <row r="2365" spans="40:79" x14ac:dyDescent="0.25">
      <c r="AN2365" t="str">
        <v>Syrian Arab Republic</v>
      </c>
      <c r="AO2365" s="7">
        <v>71.7</v>
      </c>
      <c r="AP2365" s="7">
        <v>66.6550882689791</v>
      </c>
      <c r="AQ2365" s="7">
        <v>5.0449117310209033</v>
      </c>
      <c r="AR2365" s="7">
        <v>7.2156011411626266E-4</v>
      </c>
      <c r="AS2365" s="7">
        <v>0.82311405765944046</v>
      </c>
      <c r="AT2365" s="7">
        <v>9.7844413591959719E-5</v>
      </c>
      <c r="AU2365" s="7">
        <v>1.0760580851672648</v>
      </c>
      <c r="AV2365" s="7">
        <v>0.8525613154138415</v>
      </c>
      <c r="AW2365" s="7">
        <v>0.90725633514428572</v>
      </c>
      <c r="AX2365" s="7">
        <v>5.0485545666301235</v>
      </c>
      <c r="AY2365" s="7" t="e">
        <v>#N/A</v>
      </c>
      <c r="AZ2365" s="7">
        <v>66.6550882689791</v>
      </c>
      <c r="BA2365" s="7">
        <v>5.0449117310209033</v>
      </c>
      <c r="BU2365" t="b">
        <v>1</v>
      </c>
      <c r="BW2365">
        <v>1</v>
      </c>
      <c r="BX2365">
        <v>1</v>
      </c>
      <c r="BY2365">
        <v>183</v>
      </c>
      <c r="BZ2365">
        <v>0.01</v>
      </c>
      <c r="CA2365">
        <v>3.7184387989999999</v>
      </c>
    </row>
    <row r="2366" spans="40:79" x14ac:dyDescent="0.25">
      <c r="AN2366" t="str">
        <v>Syrian Arab Republic</v>
      </c>
      <c r="AO2366" s="7">
        <v>73.7</v>
      </c>
      <c r="AP2366" s="7">
        <v>68.258918278827025</v>
      </c>
      <c r="AQ2366" s="7">
        <v>5.4410817211729778</v>
      </c>
      <c r="AR2366" s="7">
        <v>7.9442676870101971E-4</v>
      </c>
      <c r="AS2366" s="7">
        <v>0.88778444312690086</v>
      </c>
      <c r="AT2366" s="7">
        <v>1.2532683683416429E-4</v>
      </c>
      <c r="AU2366" s="7">
        <v>1.0760580851672648</v>
      </c>
      <c r="AV2366" s="7">
        <v>0.85261107975009398</v>
      </c>
      <c r="AW2366" s="7">
        <v>0.94222313871338403</v>
      </c>
      <c r="AX2366" s="7">
        <v>5.4454076988154076</v>
      </c>
      <c r="AY2366" s="7" t="e">
        <v>#N/A</v>
      </c>
      <c r="AZ2366" s="7">
        <v>68.258918278827025</v>
      </c>
      <c r="BA2366" s="7">
        <v>5.4410817211729778</v>
      </c>
      <c r="BU2366" t="b">
        <v>1</v>
      </c>
      <c r="BW2366">
        <v>1</v>
      </c>
      <c r="BX2366">
        <v>1</v>
      </c>
      <c r="BY2366">
        <v>182</v>
      </c>
      <c r="BZ2366">
        <v>0.01</v>
      </c>
      <c r="CA2366">
        <v>24.733286079999999</v>
      </c>
    </row>
    <row r="2367" spans="40:79" x14ac:dyDescent="0.25">
      <c r="AN2367" t="str">
        <v>Syrian Arab Republic</v>
      </c>
      <c r="AO2367" s="7">
        <v>73.8</v>
      </c>
      <c r="AP2367" s="7">
        <v>68.403276721336482</v>
      </c>
      <c r="AQ2367" s="7">
        <v>5.3967232786635151</v>
      </c>
      <c r="AR2367" s="7">
        <v>7.9833938900060507E-4</v>
      </c>
      <c r="AS2367" s="7">
        <v>0.88054850057192391</v>
      </c>
      <c r="AT2367" s="7">
        <v>1.2389990392178092E-4</v>
      </c>
      <c r="AU2367" s="7">
        <v>1.0760580851672648</v>
      </c>
      <c r="AV2367" s="7">
        <v>0.8538562466560653</v>
      </c>
      <c r="AW2367" s="7">
        <v>0.93837545821058421</v>
      </c>
      <c r="AX2367" s="7">
        <v>5.401035137755362</v>
      </c>
      <c r="AY2367" s="7" t="e">
        <v>#N/A</v>
      </c>
      <c r="AZ2367" s="7">
        <v>68.403276721336482</v>
      </c>
      <c r="BA2367" s="7">
        <v>5.3967232786635151</v>
      </c>
      <c r="BU2367" t="b">
        <v>1</v>
      </c>
      <c r="BW2367">
        <v>1</v>
      </c>
      <c r="BX2367">
        <v>1</v>
      </c>
      <c r="BY2367">
        <v>184</v>
      </c>
      <c r="BZ2367">
        <v>0.01</v>
      </c>
      <c r="CA2367">
        <v>247.94922840000001</v>
      </c>
    </row>
    <row r="2368" spans="40:79" x14ac:dyDescent="0.25">
      <c r="AN2368" t="str">
        <v>Syrian Arab Republic</v>
      </c>
      <c r="AO2368" s="7">
        <v>73.8</v>
      </c>
      <c r="AP2368" s="7">
        <v>68.488179980044848</v>
      </c>
      <c r="AQ2368" s="7">
        <v>5.3118200199551495</v>
      </c>
      <c r="AR2368" s="7">
        <v>8.0674230731826052E-4</v>
      </c>
      <c r="AS2368" s="7">
        <v>0.86669902823172784</v>
      </c>
      <c r="AT2368" s="7">
        <v>1.2129752876370523E-4</v>
      </c>
      <c r="AU2368" s="7">
        <v>1.1025995704060381</v>
      </c>
      <c r="AV2368" s="7">
        <v>0.85499788686511935</v>
      </c>
      <c r="AW2368" s="7">
        <v>0.93096671703757905</v>
      </c>
      <c r="AX2368" s="7">
        <v>5.316108749793913</v>
      </c>
      <c r="AY2368" s="7" t="e">
        <v>#N/A</v>
      </c>
      <c r="AZ2368" s="7">
        <v>68.488179980044848</v>
      </c>
      <c r="BA2368" s="7">
        <v>5.3118200199551495</v>
      </c>
      <c r="BU2368" t="b">
        <v>1</v>
      </c>
      <c r="BW2368">
        <v>1</v>
      </c>
      <c r="BX2368">
        <v>1</v>
      </c>
      <c r="BY2368">
        <v>186</v>
      </c>
      <c r="BZ2368">
        <v>0.99</v>
      </c>
      <c r="CA2368">
        <v>229.6687488</v>
      </c>
    </row>
    <row r="2369" spans="40:79" x14ac:dyDescent="0.25">
      <c r="AN2369" t="str">
        <v>Syrian Arab Republic</v>
      </c>
      <c r="AO2369" s="7">
        <v>73.8</v>
      </c>
      <c r="AP2369" s="7">
        <v>68.554826648509874</v>
      </c>
      <c r="AQ2369" s="7">
        <v>5.2451733514901235</v>
      </c>
      <c r="AR2369" s="7">
        <v>8.0327168843568643E-4</v>
      </c>
      <c r="AS2369" s="7">
        <v>0.85582318951378311</v>
      </c>
      <c r="AT2369" s="7">
        <v>1.1776318764035167E-4</v>
      </c>
      <c r="AU2369" s="7">
        <v>1.1025995704060381</v>
      </c>
      <c r="AV2369" s="7">
        <v>0.85543119841677495</v>
      </c>
      <c r="AW2369" s="7">
        <v>0.92510712326399425</v>
      </c>
      <c r="AX2369" s="7">
        <v>5.2493900378891158</v>
      </c>
      <c r="AY2369" s="7" t="e">
        <v>#N/A</v>
      </c>
      <c r="AZ2369" s="7">
        <v>68.554826648509874</v>
      </c>
      <c r="BA2369" s="7">
        <v>5.2451733514901235</v>
      </c>
      <c r="BU2369" t="b">
        <v>1</v>
      </c>
      <c r="BW2369">
        <v>1</v>
      </c>
      <c r="BX2369">
        <v>1</v>
      </c>
      <c r="BY2369">
        <v>188</v>
      </c>
      <c r="BZ2369">
        <v>1.1000000000000001</v>
      </c>
      <c r="CA2369">
        <v>29.520799400000001</v>
      </c>
    </row>
    <row r="2370" spans="40:79" x14ac:dyDescent="0.25">
      <c r="AN2370" t="str">
        <v>Syrian Arab Republic</v>
      </c>
      <c r="AO2370" s="7">
        <v>73.7</v>
      </c>
      <c r="AP2370" s="7">
        <v>68.58290233719498</v>
      </c>
      <c r="AQ2370" s="7">
        <v>5.1170976628050227</v>
      </c>
      <c r="AR2370" s="7">
        <v>7.6539584721789131E-4</v>
      </c>
      <c r="AS2370" s="7">
        <v>0.83491003054413804</v>
      </c>
      <c r="AT2370" s="7">
        <v>1.067893612972663E-4</v>
      </c>
      <c r="AU2370" s="7">
        <v>1.1025995704060381</v>
      </c>
      <c r="AV2370" s="7">
        <v>0.85582318951378311</v>
      </c>
      <c r="AW2370" s="7">
        <v>0.91373411370274338</v>
      </c>
      <c r="AX2370" s="7">
        <v>5.1210172681556001</v>
      </c>
      <c r="AY2370" s="7" t="e">
        <v>#N/A</v>
      </c>
      <c r="AZ2370" s="7">
        <v>68.58290233719498</v>
      </c>
      <c r="BA2370" s="7">
        <v>5.1170976628050227</v>
      </c>
      <c r="BU2370" t="b">
        <v>1</v>
      </c>
      <c r="BW2370">
        <v>1</v>
      </c>
      <c r="BX2370">
        <v>1</v>
      </c>
      <c r="BY2370">
        <v>192</v>
      </c>
      <c r="BZ2370">
        <v>1.21</v>
      </c>
      <c r="CA2370">
        <v>244.3976438</v>
      </c>
    </row>
    <row r="2371" spans="40:79" x14ac:dyDescent="0.25">
      <c r="AN2371" t="str">
        <v>Syrian Arab Republic</v>
      </c>
      <c r="AO2371" s="7">
        <v>73.5</v>
      </c>
      <c r="AP2371" s="7">
        <v>68.382745159857734</v>
      </c>
      <c r="AQ2371" s="7">
        <v>5.1172548401422659</v>
      </c>
      <c r="AR2371" s="7">
        <v>7.6197591756192392E-4</v>
      </c>
      <c r="AS2371" s="7">
        <v>0.83493424693232032</v>
      </c>
      <c r="AT2371" s="7">
        <v>1.0631801009373042E-4</v>
      </c>
      <c r="AU2371" s="7">
        <v>1.1025995704060381</v>
      </c>
      <c r="AV2371" s="7">
        <v>0.85675090727751479</v>
      </c>
      <c r="AW2371" s="7">
        <v>0.91374736493864661</v>
      </c>
      <c r="AX2371" s="7">
        <v>5.1211570384756371</v>
      </c>
      <c r="AY2371" s="7" t="e">
        <v>#N/A</v>
      </c>
      <c r="AZ2371" s="7">
        <v>68.382745159857734</v>
      </c>
      <c r="BA2371" s="7">
        <v>5.1172548401422659</v>
      </c>
      <c r="BU2371" t="b">
        <v>1</v>
      </c>
      <c r="BW2371">
        <v>1</v>
      </c>
      <c r="BX2371">
        <v>1</v>
      </c>
      <c r="BY2371">
        <v>193</v>
      </c>
      <c r="BZ2371">
        <v>1.0900000000000001</v>
      </c>
      <c r="CA2371">
        <v>19.749292189999998</v>
      </c>
    </row>
    <row r="2372" spans="40:79" x14ac:dyDescent="0.25">
      <c r="AN2372" t="str">
        <v>Syrian Arab Republic</v>
      </c>
      <c r="AO2372" s="7">
        <v>73.2</v>
      </c>
      <c r="AP2372" s="7">
        <v>68.144462839899347</v>
      </c>
      <c r="AQ2372" s="7">
        <v>5.0555371601006556</v>
      </c>
      <c r="AR2372" s="7">
        <v>7.5475827458649266E-4</v>
      </c>
      <c r="AS2372" s="7">
        <v>0.82486137566921636</v>
      </c>
      <c r="AT2372" s="7">
        <v>1.0278452330430618E-4</v>
      </c>
      <c r="AU2372" s="7">
        <v>1.1025995704060381</v>
      </c>
      <c r="AV2372" s="7">
        <v>0.85807859721336599</v>
      </c>
      <c r="AW2372" s="7">
        <v>0.90821879284080897</v>
      </c>
      <c r="AX2372" s="7">
        <v>5.0593557507175868</v>
      </c>
      <c r="AY2372" s="7" t="e">
        <v>#N/A</v>
      </c>
      <c r="AZ2372" s="7">
        <v>68.144462839899347</v>
      </c>
      <c r="BA2372" s="7">
        <v>5.0555371601006556</v>
      </c>
      <c r="BU2372" t="b">
        <v>1</v>
      </c>
      <c r="BW2372">
        <v>1</v>
      </c>
      <c r="BX2372">
        <v>1</v>
      </c>
      <c r="BY2372">
        <v>2</v>
      </c>
      <c r="BZ2372">
        <v>0.85</v>
      </c>
      <c r="CA2372">
        <v>28.901352289999998</v>
      </c>
    </row>
    <row r="2373" spans="40:79" x14ac:dyDescent="0.25">
      <c r="AN2373" t="str">
        <v>Syrian Arab Republic</v>
      </c>
      <c r="AO2373" s="7">
        <v>73</v>
      </c>
      <c r="AP2373" s="7">
        <v>68.199047727528452</v>
      </c>
      <c r="AQ2373" s="7">
        <v>4.8009522724715481</v>
      </c>
      <c r="AR2373" s="7">
        <v>6.8243783588024408E-4</v>
      </c>
      <c r="AS2373" s="7">
        <v>0.78329496379752617</v>
      </c>
      <c r="AT2373" s="7">
        <v>8.3799271164082144E-5</v>
      </c>
      <c r="AU2373" s="7">
        <v>1.1025995704060381</v>
      </c>
      <c r="AV2373" s="7">
        <v>0.85879354504107708</v>
      </c>
      <c r="AW2373" s="7">
        <v>0.88503952668653518</v>
      </c>
      <c r="AX2373" s="7">
        <v>4.80423086138366</v>
      </c>
      <c r="AY2373" s="7" t="e">
        <v>#N/A</v>
      </c>
      <c r="AZ2373" s="7">
        <v>68.199047727528452</v>
      </c>
      <c r="BA2373" s="7">
        <v>4.8009522724715481</v>
      </c>
      <c r="BU2373" t="b">
        <v>1</v>
      </c>
      <c r="BW2373">
        <v>1</v>
      </c>
      <c r="BX2373">
        <v>1</v>
      </c>
      <c r="BY2373">
        <v>2</v>
      </c>
      <c r="BZ2373">
        <v>0.99</v>
      </c>
      <c r="CA2373">
        <v>240.48512020000001</v>
      </c>
    </row>
    <row r="2374" spans="40:79" x14ac:dyDescent="0.25">
      <c r="AN2374" t="str">
        <v>Syrian Arab Republic</v>
      </c>
      <c r="AO2374" s="7">
        <v>72.8</v>
      </c>
      <c r="AP2374" s="7">
        <v>68.137730079867012</v>
      </c>
      <c r="AQ2374" s="7">
        <v>4.6622699201329851</v>
      </c>
      <c r="AR2374" s="7">
        <v>6.860647332524155E-4</v>
      </c>
      <c r="AS2374" s="7">
        <v>0.76066975220266952</v>
      </c>
      <c r="AT2374" s="7">
        <v>7.9448452299237833E-5</v>
      </c>
      <c r="AU2374" s="7">
        <v>1.1025995704060381</v>
      </c>
      <c r="AV2374" s="7">
        <v>0.85947369882055114</v>
      </c>
      <c r="AW2374" s="7">
        <v>0.87216383334937109</v>
      </c>
      <c r="AX2374" s="7">
        <v>4.6654707350683369</v>
      </c>
      <c r="AY2374" s="7" t="e">
        <v>#N/A</v>
      </c>
      <c r="AZ2374" s="7">
        <v>68.137730079867012</v>
      </c>
      <c r="BA2374" s="7">
        <v>4.6622699201329851</v>
      </c>
      <c r="BU2374" t="b">
        <v>1</v>
      </c>
      <c r="BW2374">
        <v>1</v>
      </c>
      <c r="BX2374">
        <v>1</v>
      </c>
      <c r="BY2374">
        <v>24</v>
      </c>
      <c r="BZ2374">
        <v>0.9</v>
      </c>
      <c r="CA2374">
        <v>25.311559559999999</v>
      </c>
    </row>
    <row r="2375" spans="40:79" x14ac:dyDescent="0.25">
      <c r="AN2375" t="str">
        <v>Syrian Arab Republic</v>
      </c>
      <c r="AO2375" s="7">
        <v>72.7</v>
      </c>
      <c r="AP2375" s="7">
        <v>68.153940774066541</v>
      </c>
      <c r="AQ2375" s="7">
        <v>4.5460592259334618</v>
      </c>
      <c r="AR2375" s="7">
        <v>6.79868079640946E-4</v>
      </c>
      <c r="AS2375" s="7">
        <v>0.74170716896562972</v>
      </c>
      <c r="AT2375" s="7">
        <v>7.4853991513905752E-5</v>
      </c>
      <c r="AU2375" s="7">
        <v>1.1025995704060381</v>
      </c>
      <c r="AV2375" s="7">
        <v>0.85996928300952535</v>
      </c>
      <c r="AW2375" s="7">
        <v>0.8612242268803344</v>
      </c>
      <c r="AX2375" s="7">
        <v>4.5491520492011466</v>
      </c>
      <c r="AY2375" s="7" t="e">
        <v>#N/A</v>
      </c>
      <c r="AZ2375" s="7">
        <v>68.153940774066541</v>
      </c>
      <c r="BA2375" s="7">
        <v>4.5460592259334618</v>
      </c>
      <c r="BU2375" t="b">
        <v>1</v>
      </c>
      <c r="BW2375">
        <v>1</v>
      </c>
      <c r="BX2375">
        <v>1</v>
      </c>
      <c r="BY2375">
        <v>29</v>
      </c>
      <c r="BZ2375">
        <v>1.18</v>
      </c>
      <c r="CA2375">
        <v>195.5259417</v>
      </c>
    </row>
    <row r="2376" spans="40:79" x14ac:dyDescent="0.25">
      <c r="AN2376" t="str">
        <v>Syrian Arab Republic</v>
      </c>
      <c r="AO2376" s="7">
        <v>72.599999999999994</v>
      </c>
      <c r="AP2376" s="7">
        <v>68.147760041209281</v>
      </c>
      <c r="AQ2376" s="7">
        <v>4.4522399587907131</v>
      </c>
      <c r="AR2376" s="7">
        <v>6.6031469075612771E-4</v>
      </c>
      <c r="AS2376" s="7">
        <v>0.72639308566232719</v>
      </c>
      <c r="AT2376" s="7">
        <v>6.9728644736350361E-5</v>
      </c>
      <c r="AU2376" s="7">
        <v>1.1025995704060381</v>
      </c>
      <c r="AV2376" s="7">
        <v>0.86054846562693732</v>
      </c>
      <c r="AW2376" s="7">
        <v>0.85228697377252405</v>
      </c>
      <c r="AX2376" s="7">
        <v>4.4551817807705447</v>
      </c>
      <c r="AY2376" s="7" t="e">
        <v>#N/A</v>
      </c>
      <c r="AZ2376" s="7">
        <v>68.147760041209281</v>
      </c>
      <c r="BA2376" s="7">
        <v>4.4522399587907131</v>
      </c>
      <c r="BU2376" t="b">
        <v>1</v>
      </c>
      <c r="BW2376">
        <v>1</v>
      </c>
      <c r="BX2376">
        <v>1</v>
      </c>
      <c r="BY2376">
        <v>215</v>
      </c>
      <c r="BZ2376">
        <v>1.18</v>
      </c>
      <c r="CA2376">
        <v>16.83170578</v>
      </c>
    </row>
    <row r="2377" spans="40:79" x14ac:dyDescent="0.25">
      <c r="AN2377" t="str">
        <v>Tajikistan</v>
      </c>
      <c r="AO2377" s="7">
        <v>69.599999999999994</v>
      </c>
      <c r="AP2377" s="7">
        <v>66.42081292224637</v>
      </c>
      <c r="AQ2377" s="7">
        <v>3.1791870777536246</v>
      </c>
      <c r="AR2377" s="7">
        <v>8.8226255420643777E-4</v>
      </c>
      <c r="AS2377" s="7">
        <v>0.51874921864703005</v>
      </c>
      <c r="AT2377" s="7">
        <v>4.7525433242787047E-5</v>
      </c>
      <c r="AU2377" s="7">
        <v>1.1025995704060381</v>
      </c>
      <c r="AV2377" s="7">
        <v>0.8616691886019644</v>
      </c>
      <c r="AW2377" s="7">
        <v>0.72024247212104209</v>
      </c>
      <c r="AX2377" s="7">
        <v>3.1819944322889264</v>
      </c>
      <c r="AY2377" s="7" t="e">
        <v>#N/A</v>
      </c>
      <c r="AZ2377" s="7">
        <v>66.42081292224637</v>
      </c>
      <c r="BA2377" s="7">
        <v>3.1791870777536246</v>
      </c>
      <c r="BU2377" t="b">
        <v>1</v>
      </c>
      <c r="BW2377">
        <v>1</v>
      </c>
      <c r="BX2377">
        <v>1</v>
      </c>
      <c r="BY2377">
        <v>22</v>
      </c>
      <c r="BZ2377">
        <v>1.08</v>
      </c>
      <c r="CA2377">
        <v>156.28479680000001</v>
      </c>
    </row>
    <row r="2378" spans="40:79" x14ac:dyDescent="0.25">
      <c r="AN2378" t="str">
        <v>Tajikistan</v>
      </c>
      <c r="AO2378" s="7">
        <v>69.3</v>
      </c>
      <c r="AP2378" s="7">
        <v>66.372331346241467</v>
      </c>
      <c r="AQ2378" s="7">
        <v>2.9276686537585306</v>
      </c>
      <c r="AR2378" s="7">
        <v>8.813840332338583E-4</v>
      </c>
      <c r="AS2378" s="7">
        <v>0.47770864744545233</v>
      </c>
      <c r="AT2378" s="7">
        <v>4.0262832956253839E-5</v>
      </c>
      <c r="AU2378" s="7">
        <v>1.1195900850729197</v>
      </c>
      <c r="AV2378" s="7">
        <v>0.86217250180612792</v>
      </c>
      <c r="AW2378" s="7">
        <v>0.69116470355874826</v>
      </c>
      <c r="AX2378" s="7">
        <v>2.930251330494591</v>
      </c>
      <c r="AY2378" s="7" t="e">
        <v>#N/A</v>
      </c>
      <c r="AZ2378" s="7">
        <v>66.372331346241467</v>
      </c>
      <c r="BA2378" s="7">
        <v>2.9276686537585306</v>
      </c>
      <c r="BU2378" t="b">
        <v>1</v>
      </c>
      <c r="BW2378">
        <v>1</v>
      </c>
      <c r="BX2378">
        <v>1</v>
      </c>
      <c r="BY2378">
        <v>227</v>
      </c>
      <c r="BZ2378">
        <v>0.7</v>
      </c>
      <c r="CA2378">
        <v>325.11147460000001</v>
      </c>
    </row>
    <row r="2379" spans="40:79" x14ac:dyDescent="0.25">
      <c r="AN2379" t="str">
        <v>Tajikistan</v>
      </c>
      <c r="AO2379" s="7">
        <v>68.8</v>
      </c>
      <c r="AP2379" s="7">
        <v>66.370980877222451</v>
      </c>
      <c r="AQ2379" s="7">
        <v>2.4290191227775466</v>
      </c>
      <c r="AR2379" s="7">
        <v>8.7734921207813829E-4</v>
      </c>
      <c r="AS2379" s="7">
        <v>0.39634304083014121</v>
      </c>
      <c r="AT2379" s="7">
        <v>2.7588377207783781E-5</v>
      </c>
      <c r="AU2379" s="7">
        <v>1.1195900850729197</v>
      </c>
      <c r="AV2379" s="7">
        <v>0.86335892458711705</v>
      </c>
      <c r="AW2379" s="7">
        <v>0.62955781373130559</v>
      </c>
      <c r="AX2379" s="7">
        <v>2.4311520921500365</v>
      </c>
      <c r="AY2379" s="7" t="e">
        <v>#N/A</v>
      </c>
      <c r="AZ2379" s="7">
        <v>66.370980877222451</v>
      </c>
      <c r="BA2379" s="7">
        <v>2.4290191227775466</v>
      </c>
      <c r="BU2379" t="b">
        <v>1</v>
      </c>
      <c r="BW2379">
        <v>1</v>
      </c>
      <c r="BX2379">
        <v>1</v>
      </c>
      <c r="BY2379">
        <v>235</v>
      </c>
      <c r="BZ2379">
        <v>0.71</v>
      </c>
      <c r="CA2379">
        <v>4.2492607299999996</v>
      </c>
    </row>
    <row r="2380" spans="40:79" x14ac:dyDescent="0.25">
      <c r="AN2380" t="str">
        <v>Tajikistan</v>
      </c>
      <c r="AO2380" s="7">
        <v>68.099999999999994</v>
      </c>
      <c r="AP2380" s="7">
        <v>66.38752773591952</v>
      </c>
      <c r="AQ2380" s="7">
        <v>1.7124722640804748</v>
      </c>
      <c r="AR2380" s="7">
        <v>8.0490267298238111E-4</v>
      </c>
      <c r="AS2380" s="7">
        <v>0.279413962688002</v>
      </c>
      <c r="AT2380" s="7">
        <v>1.2578222708678631E-5</v>
      </c>
      <c r="AU2380" s="7">
        <v>1.1195900850729197</v>
      </c>
      <c r="AV2380" s="7">
        <v>0.86429378406329316</v>
      </c>
      <c r="AW2380" s="7">
        <v>0.52859621894977837</v>
      </c>
      <c r="AX2380" s="7">
        <v>1.7138517479334821</v>
      </c>
      <c r="AY2380" s="7" t="e">
        <v>#N/A</v>
      </c>
      <c r="AZ2380" s="7">
        <v>66.38752773591952</v>
      </c>
      <c r="BA2380" s="7">
        <v>1.7124722640804748</v>
      </c>
      <c r="BU2380" t="b">
        <v>0</v>
      </c>
      <c r="BW2380">
        <v>1</v>
      </c>
      <c r="BX2380">
        <v>1</v>
      </c>
      <c r="BY2380">
        <v>312</v>
      </c>
      <c r="BZ2380">
        <v>0</v>
      </c>
      <c r="CA2380">
        <v>0</v>
      </c>
    </row>
    <row r="2381" spans="40:79" x14ac:dyDescent="0.25">
      <c r="AN2381" t="str">
        <v>Tajikistan</v>
      </c>
      <c r="AO2381" s="7">
        <v>67.3</v>
      </c>
      <c r="AP2381" s="7">
        <v>66.160545422971083</v>
      </c>
      <c r="AQ2381" s="7">
        <v>1.1394545770289142</v>
      </c>
      <c r="AR2381" s="7">
        <v>8.0086881438738505E-4</v>
      </c>
      <c r="AS2381" s="7">
        <v>0.18591768327253419</v>
      </c>
      <c r="AT2381" s="7">
        <v>5.5409053115663288E-6</v>
      </c>
      <c r="AU2381" s="7">
        <v>1.1195900850729197</v>
      </c>
      <c r="AV2381" s="7">
        <v>0.86501645090831747</v>
      </c>
      <c r="AW2381" s="7">
        <v>0.43118172882502126</v>
      </c>
      <c r="AX2381" s="7">
        <v>1.1403678620865889</v>
      </c>
      <c r="AY2381" s="7" t="e">
        <v>#N/A</v>
      </c>
      <c r="AZ2381" s="7">
        <v>66.160545422971083</v>
      </c>
      <c r="BA2381" s="7">
        <v>1.1394545770289142</v>
      </c>
      <c r="BU2381" t="b">
        <v>1</v>
      </c>
      <c r="BW2381">
        <v>1</v>
      </c>
      <c r="BX2381">
        <v>1</v>
      </c>
      <c r="BY2381">
        <v>321</v>
      </c>
      <c r="BZ2381">
        <v>0.01</v>
      </c>
      <c r="CA2381">
        <v>0</v>
      </c>
    </row>
    <row r="2382" spans="40:79" x14ac:dyDescent="0.25">
      <c r="AN2382" t="str">
        <v>Tajikistan</v>
      </c>
      <c r="AO2382" s="7">
        <v>66.7</v>
      </c>
      <c r="AP2382" s="7">
        <v>66.015313779692718</v>
      </c>
      <c r="AQ2382" s="7">
        <v>0.68468622030728454</v>
      </c>
      <c r="AR2382" s="7">
        <v>8.0354103532547167E-4</v>
      </c>
      <c r="AS2382" s="7">
        <v>0.11171612158274005</v>
      </c>
      <c r="AT2382" s="7">
        <v>2.0073304362991844E-6</v>
      </c>
      <c r="AU2382" s="7">
        <v>1.1195900850729197</v>
      </c>
      <c r="AV2382" s="7">
        <v>0.86544234185735502</v>
      </c>
      <c r="AW2382" s="7">
        <v>0.33423961701560762</v>
      </c>
      <c r="AX2382" s="7">
        <v>0.68523683622410714</v>
      </c>
      <c r="AY2382" s="7" t="e">
        <v>#N/A</v>
      </c>
      <c r="AZ2382" s="7">
        <v>66.015313779692718</v>
      </c>
      <c r="BA2382" s="7">
        <v>0.68468622030728454</v>
      </c>
      <c r="BU2382" t="b">
        <v>1</v>
      </c>
      <c r="BW2382">
        <v>1</v>
      </c>
      <c r="BX2382">
        <v>1</v>
      </c>
      <c r="BY2382">
        <v>318</v>
      </c>
      <c r="BZ2382">
        <v>0.01</v>
      </c>
      <c r="CA2382">
        <v>0</v>
      </c>
    </row>
    <row r="2383" spans="40:79" x14ac:dyDescent="0.25">
      <c r="AN2383" t="str">
        <v>Tajikistan</v>
      </c>
      <c r="AO2383" s="7">
        <v>66.400000000000006</v>
      </c>
      <c r="AP2383" s="7">
        <v>65.826251474179614</v>
      </c>
      <c r="AQ2383" s="7">
        <v>0.57374852582039182</v>
      </c>
      <c r="AR2383" s="7">
        <v>7.9854377023779127E-4</v>
      </c>
      <c r="AS2383" s="7">
        <v>9.3614852883644697E-2</v>
      </c>
      <c r="AT2383" s="7">
        <v>1.4007646767730133E-6</v>
      </c>
      <c r="AU2383" s="7">
        <v>1.1195900850729197</v>
      </c>
      <c r="AV2383" s="7">
        <v>0.86669902823172784</v>
      </c>
      <c r="AW2383" s="7">
        <v>0.30596544393712943</v>
      </c>
      <c r="AX2383" s="7">
        <v>0.57420705528721805</v>
      </c>
      <c r="AY2383" s="7" t="e">
        <v>#N/A</v>
      </c>
      <c r="AZ2383" s="7">
        <v>65.826251474179614</v>
      </c>
      <c r="BA2383" s="7">
        <v>0.57374852582039182</v>
      </c>
      <c r="BU2383" t="b">
        <v>1</v>
      </c>
      <c r="BW2383">
        <v>1</v>
      </c>
      <c r="BX2383">
        <v>1</v>
      </c>
      <c r="BY2383">
        <v>336</v>
      </c>
      <c r="BZ2383">
        <v>0.01</v>
      </c>
      <c r="CA2383">
        <v>0</v>
      </c>
    </row>
    <row r="2384" spans="40:79" x14ac:dyDescent="0.25">
      <c r="AN2384" t="str">
        <v>Tajikistan</v>
      </c>
      <c r="AO2384" s="7">
        <v>66.099999999999994</v>
      </c>
      <c r="AP2384" s="7">
        <v>65.70341690450698</v>
      </c>
      <c r="AQ2384" s="7">
        <v>0.39658309549301407</v>
      </c>
      <c r="AR2384" s="7">
        <v>7.9117800999196929E-4</v>
      </c>
      <c r="AS2384" s="7">
        <v>6.4707671794465363E-2</v>
      </c>
      <c r="AT2384" s="7">
        <v>6.6307017228345456E-7</v>
      </c>
      <c r="AU2384" s="7">
        <v>1.1195900850729197</v>
      </c>
      <c r="AV2384" s="7">
        <v>0.86774564508948637</v>
      </c>
      <c r="AW2384" s="7">
        <v>0.25437702686065294</v>
      </c>
      <c r="AX2384" s="7">
        <v>0.39689711176006798</v>
      </c>
      <c r="AY2384" s="7" t="e">
        <v>#N/A</v>
      </c>
      <c r="AZ2384" s="7">
        <v>65.70341690450698</v>
      </c>
      <c r="BA2384" s="7">
        <v>0.39658309549301407</v>
      </c>
      <c r="BU2384" t="b">
        <v>1</v>
      </c>
      <c r="BW2384">
        <v>1</v>
      </c>
      <c r="BX2384">
        <v>1</v>
      </c>
      <c r="BY2384">
        <v>329</v>
      </c>
      <c r="BZ2384">
        <v>0.01</v>
      </c>
      <c r="CA2384">
        <v>0</v>
      </c>
    </row>
    <row r="2385" spans="40:79" x14ac:dyDescent="0.25">
      <c r="AN2385" t="str">
        <v>Tajikistan</v>
      </c>
      <c r="AO2385" s="7">
        <v>65.900000000000006</v>
      </c>
      <c r="AP2385" s="7">
        <v>65.626286645381356</v>
      </c>
      <c r="AQ2385" s="7">
        <v>0.27371335461864987</v>
      </c>
      <c r="AR2385" s="7">
        <v>7.8435318399754756E-4</v>
      </c>
      <c r="AS2385" s="7">
        <v>4.465972864629527E-2</v>
      </c>
      <c r="AT2385" s="7">
        <v>3.1312272897685169E-7</v>
      </c>
      <c r="AU2385" s="7">
        <v>1.1195900850729197</v>
      </c>
      <c r="AV2385" s="7">
        <v>0.86785675429095732</v>
      </c>
      <c r="AW2385" s="7">
        <v>0.2113284851748464</v>
      </c>
      <c r="AX2385" s="7">
        <v>0.2739282110831997</v>
      </c>
      <c r="AY2385" s="7" t="e">
        <v>#N/A</v>
      </c>
      <c r="AZ2385" s="7">
        <v>65.626286645381356</v>
      </c>
      <c r="BA2385" s="7">
        <v>0.27371335461864987</v>
      </c>
      <c r="BU2385" t="b">
        <v>1</v>
      </c>
      <c r="BW2385">
        <v>1</v>
      </c>
      <c r="BX2385">
        <v>1</v>
      </c>
      <c r="BY2385">
        <v>336</v>
      </c>
      <c r="BZ2385">
        <v>0.01</v>
      </c>
      <c r="CA2385">
        <v>0</v>
      </c>
    </row>
    <row r="2386" spans="40:79" x14ac:dyDescent="0.25">
      <c r="AN2386" t="str">
        <v>Tajikistan</v>
      </c>
      <c r="AO2386" s="7">
        <v>65.5</v>
      </c>
      <c r="AP2386" s="7">
        <v>65.145257791168262</v>
      </c>
      <c r="AQ2386" s="7">
        <v>0.35474220883173757</v>
      </c>
      <c r="AR2386" s="7">
        <v>7.8754490129981727E-4</v>
      </c>
      <c r="AS2386" s="7">
        <v>5.7880683646172507E-2</v>
      </c>
      <c r="AT2386" s="7">
        <v>5.280983190151889E-7</v>
      </c>
      <c r="AU2386" s="7">
        <v>1.1195900850729197</v>
      </c>
      <c r="AV2386" s="7">
        <v>0.86898912069306256</v>
      </c>
      <c r="AW2386" s="7">
        <v>0.24058404694861318</v>
      </c>
      <c r="AX2386" s="7">
        <v>0.35502180444367748</v>
      </c>
      <c r="AY2386" s="7" t="e">
        <v>#N/A</v>
      </c>
      <c r="AZ2386" s="7">
        <v>65.145257791168262</v>
      </c>
      <c r="BA2386" s="7">
        <v>0.35474220883173757</v>
      </c>
      <c r="BU2386" t="b">
        <v>1</v>
      </c>
      <c r="BW2386">
        <v>1</v>
      </c>
      <c r="BX2386">
        <v>1</v>
      </c>
      <c r="BY2386">
        <v>335</v>
      </c>
      <c r="BZ2386">
        <v>0.01</v>
      </c>
      <c r="CA2386">
        <v>0</v>
      </c>
    </row>
    <row r="2387" spans="40:79" x14ac:dyDescent="0.25">
      <c r="AN2387" t="str">
        <v>Tajikistan</v>
      </c>
      <c r="AO2387" s="7">
        <v>65.900000000000006</v>
      </c>
      <c r="AP2387" s="7">
        <v>65.892007249348751</v>
      </c>
      <c r="AQ2387" s="7">
        <v>7.9927506512547097E-3</v>
      </c>
      <c r="AR2387" s="7">
        <v>7.8612455510139261E-4</v>
      </c>
      <c r="AS2387" s="7">
        <v>1.3041175580106989E-3</v>
      </c>
      <c r="AT2387" s="7">
        <v>2.6760633216769489E-10</v>
      </c>
      <c r="AU2387" s="7">
        <v>1.1195900850729197</v>
      </c>
      <c r="AV2387" s="7">
        <v>0.86986707721858958</v>
      </c>
      <c r="AW2387" s="7">
        <v>3.6112567867858672E-2</v>
      </c>
      <c r="AX2387" s="7">
        <v>7.9990388921450366E-3</v>
      </c>
      <c r="AY2387" s="7" t="e">
        <v>#N/A</v>
      </c>
      <c r="AZ2387" s="7">
        <v>65.892007249348751</v>
      </c>
      <c r="BA2387" s="7">
        <v>7.9927506512547097E-3</v>
      </c>
      <c r="BU2387" t="b">
        <v>1</v>
      </c>
      <c r="BW2387">
        <v>1</v>
      </c>
      <c r="BX2387">
        <v>1</v>
      </c>
      <c r="BY2387">
        <v>336</v>
      </c>
      <c r="BZ2387">
        <v>0.01</v>
      </c>
      <c r="CA2387">
        <v>0</v>
      </c>
    </row>
    <row r="2388" spans="40:79" x14ac:dyDescent="0.25">
      <c r="AN2388" t="str">
        <v>Tajikistan</v>
      </c>
      <c r="AO2388" s="7">
        <v>65.2</v>
      </c>
      <c r="AP2388" s="7">
        <v>65.669556176825424</v>
      </c>
      <c r="AQ2388" s="7">
        <v>-0.46955617682542083</v>
      </c>
      <c r="AR2388" s="7">
        <v>7.8833468301857488E-4</v>
      </c>
      <c r="AS2388" s="7">
        <v>-7.6614066748201912E-2</v>
      </c>
      <c r="AT2388" s="7">
        <v>9.2619016588748324E-7</v>
      </c>
      <c r="AU2388" s="7">
        <v>1.1195900850729197</v>
      </c>
      <c r="AV2388" s="7">
        <v>0.87159429413549661</v>
      </c>
      <c r="AW2388" s="7">
        <v>0.27679246150898312</v>
      </c>
      <c r="AX2388" s="7">
        <v>-0.46992663629128351</v>
      </c>
      <c r="AY2388" s="7" t="e">
        <v>#N/A</v>
      </c>
      <c r="AZ2388" s="7">
        <v>65.669556176825424</v>
      </c>
      <c r="BA2388" s="7">
        <v>-0.46955617682542083</v>
      </c>
      <c r="BU2388" t="b">
        <v>1</v>
      </c>
      <c r="BW2388">
        <v>1</v>
      </c>
      <c r="BX2388">
        <v>1</v>
      </c>
      <c r="BY2388">
        <v>34</v>
      </c>
      <c r="BZ2388">
        <v>0.01</v>
      </c>
      <c r="CA2388">
        <v>0</v>
      </c>
    </row>
    <row r="2389" spans="40:79" x14ac:dyDescent="0.25">
      <c r="AN2389" t="str">
        <v>Tajikistan</v>
      </c>
      <c r="AO2389" s="7">
        <v>64.3</v>
      </c>
      <c r="AP2389" s="7">
        <v>65.270920335182666</v>
      </c>
      <c r="AQ2389" s="7">
        <v>-0.97092033518266874</v>
      </c>
      <c r="AR2389" s="7">
        <v>7.4002530985372379E-4</v>
      </c>
      <c r="AS2389" s="7">
        <v>-0.15841418111699618</v>
      </c>
      <c r="AT2389" s="7">
        <v>3.7169454754375089E-6</v>
      </c>
      <c r="AU2389" s="7">
        <v>1.1195900850729197</v>
      </c>
      <c r="AV2389" s="7">
        <v>0.87231787691721263</v>
      </c>
      <c r="AW2389" s="7">
        <v>0.39801279014247293</v>
      </c>
      <c r="AX2389" s="7">
        <v>-0.97163937291067304</v>
      </c>
      <c r="AY2389" s="7" t="e">
        <v>#N/A</v>
      </c>
      <c r="AZ2389" s="7">
        <v>65.270920335182666</v>
      </c>
      <c r="BA2389" s="7">
        <v>-0.97092033518266874</v>
      </c>
      <c r="BU2389" t="b">
        <v>1</v>
      </c>
      <c r="BW2389">
        <v>1</v>
      </c>
      <c r="BX2389">
        <v>1</v>
      </c>
      <c r="BY2389">
        <v>337</v>
      </c>
      <c r="BZ2389">
        <v>0.01</v>
      </c>
      <c r="CA2389">
        <v>0</v>
      </c>
    </row>
    <row r="2390" spans="40:79" x14ac:dyDescent="0.25">
      <c r="AN2390" t="str">
        <v>Tajikistan</v>
      </c>
      <c r="AO2390" s="7">
        <v>64</v>
      </c>
      <c r="AP2390" s="7">
        <v>65.319002349509134</v>
      </c>
      <c r="AQ2390" s="7">
        <v>-1.3190023495091339</v>
      </c>
      <c r="AR2390" s="7">
        <v>6.916902994855927E-4</v>
      </c>
      <c r="AS2390" s="7">
        <v>-0.21520161458451337</v>
      </c>
      <c r="AT2390" s="7">
        <v>6.4111100619109597E-6</v>
      </c>
      <c r="AU2390" s="7">
        <v>1.1404152426303937</v>
      </c>
      <c r="AV2390" s="7">
        <v>0.8737579148552822</v>
      </c>
      <c r="AW2390" s="7">
        <v>0.46389828042849368</v>
      </c>
      <c r="AX2390" s="7">
        <v>-1.319915322133596</v>
      </c>
      <c r="AY2390" s="7" t="e">
        <v>#N/A</v>
      </c>
      <c r="AZ2390" s="7">
        <v>65.319002349509134</v>
      </c>
      <c r="BA2390" s="7">
        <v>-1.3190023495091339</v>
      </c>
      <c r="BU2390" t="b">
        <v>1</v>
      </c>
      <c r="BW2390">
        <v>1</v>
      </c>
      <c r="BX2390">
        <v>1</v>
      </c>
      <c r="BY2390">
        <v>334</v>
      </c>
      <c r="BZ2390">
        <v>0.01</v>
      </c>
      <c r="CA2390">
        <v>0</v>
      </c>
    </row>
    <row r="2391" spans="40:79" x14ac:dyDescent="0.25">
      <c r="AN2391" t="str">
        <v>Tajikistan</v>
      </c>
      <c r="AO2391" s="7">
        <v>63.7</v>
      </c>
      <c r="AP2391" s="7">
        <v>64.961248110071963</v>
      </c>
      <c r="AQ2391" s="7">
        <v>-1.2612481100719606</v>
      </c>
      <c r="AR2391" s="7">
        <v>7.9015284073162334E-4</v>
      </c>
      <c r="AS2391" s="7">
        <v>-0.20578886951825609</v>
      </c>
      <c r="AT2391" s="7">
        <v>6.6977380621640326E-6</v>
      </c>
      <c r="AU2391" s="7">
        <v>1.1404152426303937</v>
      </c>
      <c r="AV2391" s="7">
        <v>0.87402926577790041</v>
      </c>
      <c r="AW2391" s="7">
        <v>0.45363958107539082</v>
      </c>
      <c r="AX2391" s="7">
        <v>-1.2622454769212506</v>
      </c>
      <c r="AY2391" s="7" t="e">
        <v>#N/A</v>
      </c>
      <c r="AZ2391" s="7">
        <v>64.961248110071963</v>
      </c>
      <c r="BA2391" s="7">
        <v>-1.2612481100719606</v>
      </c>
      <c r="BU2391" t="b">
        <v>1</v>
      </c>
      <c r="BW2391">
        <v>1</v>
      </c>
      <c r="BX2391">
        <v>1</v>
      </c>
      <c r="BY2391">
        <v>341</v>
      </c>
      <c r="BZ2391">
        <v>0.01</v>
      </c>
      <c r="CA2391">
        <v>0</v>
      </c>
    </row>
    <row r="2392" spans="40:79" x14ac:dyDescent="0.25">
      <c r="AN2392" t="str">
        <v>Thailand</v>
      </c>
      <c r="AO2392" s="7">
        <v>74.599999999999994</v>
      </c>
      <c r="AP2392" s="7">
        <v>69.759128572875682</v>
      </c>
      <c r="AQ2392" s="7">
        <v>4.8408714271243127</v>
      </c>
      <c r="AR2392" s="7">
        <v>7.6771612221657052E-4</v>
      </c>
      <c r="AS2392" s="7">
        <v>0.78984163874321289</v>
      </c>
      <c r="AT2392" s="7">
        <v>9.5861506478866763E-5</v>
      </c>
      <c r="AU2392" s="7">
        <v>1.1404152426303937</v>
      </c>
      <c r="AV2392" s="7">
        <v>0.87502736975542883</v>
      </c>
      <c r="AW2392" s="7">
        <v>0.88873035209967532</v>
      </c>
      <c r="AX2392" s="7">
        <v>4.8445906975083304</v>
      </c>
      <c r="AY2392" s="7" t="e">
        <v>#N/A</v>
      </c>
      <c r="AZ2392" s="7">
        <v>69.759128572875682</v>
      </c>
      <c r="BA2392" s="7">
        <v>4.8408714271243127</v>
      </c>
      <c r="BU2392" t="b">
        <v>1</v>
      </c>
      <c r="BW2392">
        <v>1</v>
      </c>
      <c r="BX2392">
        <v>1</v>
      </c>
      <c r="BY2392">
        <v>344</v>
      </c>
      <c r="BZ2392">
        <v>0.01</v>
      </c>
      <c r="CA2392">
        <v>0</v>
      </c>
    </row>
    <row r="2393" spans="40:79" x14ac:dyDescent="0.25">
      <c r="AN2393" t="str">
        <v>Thailand</v>
      </c>
      <c r="AO2393" s="7">
        <v>74.5</v>
      </c>
      <c r="AP2393" s="7">
        <v>69.748556865452272</v>
      </c>
      <c r="AQ2393" s="7">
        <v>4.7514431345477277</v>
      </c>
      <c r="AR2393" s="7">
        <v>7.8445716876320254E-4</v>
      </c>
      <c r="AS2393" s="7">
        <v>0.77525691943017416</v>
      </c>
      <c r="AT2393" s="7">
        <v>9.4369434642749693E-5</v>
      </c>
      <c r="AU2393" s="7">
        <v>1.1404152426303937</v>
      </c>
      <c r="AV2393" s="7">
        <v>0.87573870800233844</v>
      </c>
      <c r="AW2393" s="7">
        <v>0.88048675142228805</v>
      </c>
      <c r="AX2393" s="7">
        <v>4.755173364382129</v>
      </c>
      <c r="AY2393" s="7" t="e">
        <v>#N/A</v>
      </c>
      <c r="AZ2393" s="7">
        <v>69.748556865452272</v>
      </c>
      <c r="BA2393" s="7">
        <v>4.7514431345477277</v>
      </c>
      <c r="BU2393" t="b">
        <v>1</v>
      </c>
      <c r="BW2393">
        <v>1</v>
      </c>
      <c r="BX2393">
        <v>1</v>
      </c>
      <c r="BY2393">
        <v>348</v>
      </c>
      <c r="BZ2393">
        <v>0.01</v>
      </c>
      <c r="CA2393">
        <v>0</v>
      </c>
    </row>
    <row r="2394" spans="40:79" x14ac:dyDescent="0.25">
      <c r="AN2394" t="str">
        <v>Thailand</v>
      </c>
      <c r="AO2394" s="7">
        <v>74.3</v>
      </c>
      <c r="AP2394" s="7">
        <v>69.734429841993617</v>
      </c>
      <c r="AQ2394" s="7">
        <v>4.5655701580063806</v>
      </c>
      <c r="AR2394" s="7">
        <v>7.9623246507556456E-4</v>
      </c>
      <c r="AS2394" s="7">
        <v>0.74493382572932354</v>
      </c>
      <c r="AT2394" s="7">
        <v>8.8440503032206466E-5</v>
      </c>
      <c r="AU2394" s="7">
        <v>1.1404152426303937</v>
      </c>
      <c r="AV2394" s="7">
        <v>0.87589729358636681</v>
      </c>
      <c r="AW2394" s="7">
        <v>0.86309549050456957</v>
      </c>
      <c r="AX2394" s="7">
        <v>4.5692083100024972</v>
      </c>
      <c r="AY2394" s="7" t="e">
        <v>#N/A</v>
      </c>
      <c r="AZ2394" s="7">
        <v>69.734429841993617</v>
      </c>
      <c r="BA2394" s="7">
        <v>4.5655701580063806</v>
      </c>
      <c r="BU2394" t="b">
        <v>1</v>
      </c>
      <c r="BW2394">
        <v>1</v>
      </c>
      <c r="BX2394">
        <v>1</v>
      </c>
      <c r="BY2394">
        <v>352</v>
      </c>
      <c r="BZ2394">
        <v>0.01</v>
      </c>
      <c r="CA2394">
        <v>0</v>
      </c>
    </row>
    <row r="2395" spans="40:79" x14ac:dyDescent="0.25">
      <c r="AN2395" t="str">
        <v>Thailand</v>
      </c>
      <c r="AO2395" s="7">
        <v>74.099999999999994</v>
      </c>
      <c r="AP2395" s="7">
        <v>69.472845685112162</v>
      </c>
      <c r="AQ2395" s="7">
        <v>4.6271543148878322</v>
      </c>
      <c r="AR2395" s="7">
        <v>6.9794795610475459E-4</v>
      </c>
      <c r="AS2395" s="7">
        <v>0.75494497612839118</v>
      </c>
      <c r="AT2395" s="7">
        <v>7.9613525308399615E-5</v>
      </c>
      <c r="AU2395" s="7">
        <v>1.1404152426303937</v>
      </c>
      <c r="AV2395" s="7">
        <v>0.87614823952098408</v>
      </c>
      <c r="AW2395" s="7">
        <v>0.86887569659209085</v>
      </c>
      <c r="AX2395" s="7">
        <v>4.6303860833907109</v>
      </c>
      <c r="AY2395" s="7" t="e">
        <v>#N/A</v>
      </c>
      <c r="AZ2395" s="7">
        <v>69.472845685112162</v>
      </c>
      <c r="BA2395" s="7">
        <v>4.6271543148878322</v>
      </c>
      <c r="BU2395" t="b">
        <v>1</v>
      </c>
      <c r="BW2395">
        <v>1</v>
      </c>
      <c r="BX2395">
        <v>1</v>
      </c>
      <c r="BY2395">
        <v>355</v>
      </c>
      <c r="BZ2395">
        <v>0.01</v>
      </c>
      <c r="CA2395">
        <v>0</v>
      </c>
    </row>
    <row r="2396" spans="40:79" x14ac:dyDescent="0.25">
      <c r="AN2396" t="str">
        <v>Thailand</v>
      </c>
      <c r="AO2396" s="7">
        <v>73.900000000000006</v>
      </c>
      <c r="AP2396" s="7">
        <v>68.881603020838909</v>
      </c>
      <c r="AQ2396" s="7">
        <v>5.0183969791610963</v>
      </c>
      <c r="AR2396" s="7">
        <v>6.8940485660994738E-4</v>
      </c>
      <c r="AS2396" s="7">
        <v>0.81877480960495486</v>
      </c>
      <c r="AT2396" s="7">
        <v>9.2498094800216743E-5</v>
      </c>
      <c r="AU2396" s="7">
        <v>1.1404152426303937</v>
      </c>
      <c r="AV2396" s="7">
        <v>0.87814008259997078</v>
      </c>
      <c r="AW2396" s="7">
        <v>0.90486176270464369</v>
      </c>
      <c r="AX2396" s="7">
        <v>5.0218590731953681</v>
      </c>
      <c r="AY2396" s="7" t="e">
        <v>#N/A</v>
      </c>
      <c r="AZ2396" s="7">
        <v>68.881603020838909</v>
      </c>
      <c r="BA2396" s="7">
        <v>5.0183969791610963</v>
      </c>
      <c r="BU2396" t="b">
        <v>0</v>
      </c>
      <c r="BW2396">
        <v>1</v>
      </c>
      <c r="BX2396">
        <v>1</v>
      </c>
      <c r="BY2396">
        <v>328</v>
      </c>
      <c r="BZ2396">
        <v>0</v>
      </c>
      <c r="CA2396">
        <v>0</v>
      </c>
    </row>
    <row r="2397" spans="40:79" x14ac:dyDescent="0.25">
      <c r="AN2397" t="str">
        <v>Thailand</v>
      </c>
      <c r="AO2397" s="7">
        <v>73.7</v>
      </c>
      <c r="AP2397" s="7">
        <v>75.441670594167476</v>
      </c>
      <c r="AQ2397" s="7">
        <v>-1.7416705941674735</v>
      </c>
      <c r="AR2397" s="7">
        <v>1.3558009695450346E-3</v>
      </c>
      <c r="AS2397" s="7">
        <v>-0.28425645344967587</v>
      </c>
      <c r="AT2397" s="7">
        <v>2.1939959353189237E-5</v>
      </c>
      <c r="AU2397" s="7">
        <v>1.1404152426303937</v>
      </c>
      <c r="AV2397" s="7">
        <v>0.87830264206957021</v>
      </c>
      <c r="AW2397" s="7">
        <v>0.53315706264634244</v>
      </c>
      <c r="AX2397" s="7">
        <v>-1.7440351587265956</v>
      </c>
      <c r="AY2397" s="7" t="e">
        <v>#N/A</v>
      </c>
      <c r="AZ2397" s="7">
        <v>75.441670594167476</v>
      </c>
      <c r="BA2397" s="7">
        <v>-1.7416705941674735</v>
      </c>
      <c r="BU2397" t="b">
        <v>1</v>
      </c>
      <c r="BW2397">
        <v>1</v>
      </c>
      <c r="BX2397">
        <v>1</v>
      </c>
      <c r="BY2397">
        <v>347</v>
      </c>
      <c r="BZ2397">
        <v>7.38</v>
      </c>
      <c r="CA2397">
        <v>922.05073130000005</v>
      </c>
    </row>
    <row r="2398" spans="40:79" x14ac:dyDescent="0.25">
      <c r="AN2398" t="str">
        <v>Thailand</v>
      </c>
      <c r="AO2398" s="7">
        <v>73.5</v>
      </c>
      <c r="AP2398" s="7">
        <v>69.021288524022083</v>
      </c>
      <c r="AQ2398" s="7">
        <v>4.4787114759779172</v>
      </c>
      <c r="AR2398" s="7">
        <v>6.592050412545079E-4</v>
      </c>
      <c r="AS2398" s="7">
        <v>0.73071156827431905</v>
      </c>
      <c r="AT2398" s="7">
        <v>7.0441543735568816E-5</v>
      </c>
      <c r="AU2398" s="7">
        <v>1.1404152426303937</v>
      </c>
      <c r="AV2398" s="7">
        <v>0.87843573695794697</v>
      </c>
      <c r="AW2398" s="7">
        <v>0.85481668694189572</v>
      </c>
      <c r="AX2398" s="7">
        <v>4.4816658126748505</v>
      </c>
      <c r="AY2398" s="7" t="e">
        <v>#N/A</v>
      </c>
      <c r="AZ2398" s="7">
        <v>69.021288524022083</v>
      </c>
      <c r="BA2398" s="7">
        <v>4.4787114759779172</v>
      </c>
      <c r="BU2398" t="b">
        <v>1</v>
      </c>
      <c r="BW2398">
        <v>1</v>
      </c>
      <c r="BX2398">
        <v>1</v>
      </c>
      <c r="BY2398">
        <v>371</v>
      </c>
      <c r="BZ2398">
        <v>7.34</v>
      </c>
      <c r="CA2398">
        <v>978.59052870000005</v>
      </c>
    </row>
    <row r="2399" spans="40:79" x14ac:dyDescent="0.25">
      <c r="AN2399" t="str">
        <v>Thailand</v>
      </c>
      <c r="AO2399" s="7">
        <v>73.3</v>
      </c>
      <c r="AP2399" s="7">
        <v>68.939654402473906</v>
      </c>
      <c r="AQ2399" s="7">
        <v>4.3603455975260914</v>
      </c>
      <c r="AR2399" s="7">
        <v>7.0472520054456176E-4</v>
      </c>
      <c r="AS2399" s="7">
        <v>0.71141611919660075</v>
      </c>
      <c r="AT2399" s="7">
        <v>7.1384408628156099E-5</v>
      </c>
      <c r="AU2399" s="7">
        <v>1.1404152426303937</v>
      </c>
      <c r="AV2399" s="7">
        <v>0.87851291641182583</v>
      </c>
      <c r="AW2399" s="7">
        <v>0.84345487087134707</v>
      </c>
      <c r="AX2399" s="7">
        <v>4.3634206099905271</v>
      </c>
      <c r="AY2399" s="7" t="e">
        <v>#N/A</v>
      </c>
      <c r="AZ2399" s="7">
        <v>68.939654402473906</v>
      </c>
      <c r="BA2399" s="7">
        <v>4.3603455975260914</v>
      </c>
      <c r="BU2399" t="b">
        <v>1</v>
      </c>
      <c r="BW2399">
        <v>1</v>
      </c>
      <c r="BX2399">
        <v>1</v>
      </c>
      <c r="BY2399">
        <v>48</v>
      </c>
      <c r="BZ2399">
        <v>7.38</v>
      </c>
      <c r="CA2399">
        <v>1089.9548380000001</v>
      </c>
    </row>
    <row r="2400" spans="40:79" x14ac:dyDescent="0.25">
      <c r="AN2400" t="str">
        <v>Thailand</v>
      </c>
      <c r="AO2400" s="7">
        <v>73</v>
      </c>
      <c r="AP2400" s="7">
        <v>68.746093543565692</v>
      </c>
      <c r="AQ2400" s="7">
        <v>4.2539064564343079</v>
      </c>
      <c r="AR2400" s="7">
        <v>6.9921492926799814E-4</v>
      </c>
      <c r="AS2400" s="7">
        <v>0.69404803157641926</v>
      </c>
      <c r="AT2400" s="7">
        <v>6.7409873675398186E-5</v>
      </c>
      <c r="AU2400" s="7">
        <v>1.1404152426303937</v>
      </c>
      <c r="AV2400" s="7">
        <v>0.87859565928534356</v>
      </c>
      <c r="AW2400" s="7">
        <v>0.83309545165990384</v>
      </c>
      <c r="AX2400" s="7">
        <v>4.2568829325328812</v>
      </c>
      <c r="AY2400" s="7" t="e">
        <v>#N/A</v>
      </c>
      <c r="AZ2400" s="7">
        <v>68.746093543565692</v>
      </c>
      <c r="BA2400" s="7">
        <v>4.2539064564343079</v>
      </c>
      <c r="BU2400" t="b">
        <v>1</v>
      </c>
      <c r="BW2400">
        <v>1</v>
      </c>
      <c r="BX2400">
        <v>1</v>
      </c>
      <c r="BY2400">
        <v>413</v>
      </c>
      <c r="BZ2400">
        <v>7.38</v>
      </c>
      <c r="CA2400">
        <v>123.75333500000001</v>
      </c>
    </row>
    <row r="2401" spans="40:79" x14ac:dyDescent="0.25">
      <c r="AN2401" t="str">
        <v>Thailand</v>
      </c>
      <c r="AO2401" s="7">
        <v>72.5</v>
      </c>
      <c r="AP2401" s="7">
        <v>68.308482221438922</v>
      </c>
      <c r="AQ2401" s="7">
        <v>4.191517778561078</v>
      </c>
      <c r="AR2401" s="7">
        <v>7.1284483082276E-4</v>
      </c>
      <c r="AS2401" s="7">
        <v>0.68387364246709814</v>
      </c>
      <c r="AT2401" s="7">
        <v>6.6724668786648477E-5</v>
      </c>
      <c r="AU2401" s="7">
        <v>1.1404152426303937</v>
      </c>
      <c r="AV2401" s="7">
        <v>0.87991271093061352</v>
      </c>
      <c r="AW2401" s="7">
        <v>0.82696653043947199</v>
      </c>
      <c r="AX2401" s="7">
        <v>4.1945078117725458</v>
      </c>
      <c r="AY2401" s="7" t="e">
        <v>#N/A</v>
      </c>
      <c r="AZ2401" s="7">
        <v>68.308482221438922</v>
      </c>
      <c r="BA2401" s="7">
        <v>4.191517778561078</v>
      </c>
      <c r="BU2401" t="b">
        <v>1</v>
      </c>
      <c r="BW2401">
        <v>1</v>
      </c>
      <c r="BX2401">
        <v>1</v>
      </c>
      <c r="BY2401">
        <v>428</v>
      </c>
      <c r="BZ2401">
        <v>7.28</v>
      </c>
      <c r="CA2401">
        <v>1038.885632</v>
      </c>
    </row>
    <row r="2402" spans="40:79" x14ac:dyDescent="0.25">
      <c r="AN2402" t="str">
        <v>Thailand</v>
      </c>
      <c r="AO2402" s="7">
        <v>71.599999999999994</v>
      </c>
      <c r="AP2402" s="7">
        <v>67.730282918126477</v>
      </c>
      <c r="AQ2402" s="7">
        <v>3.8697170818735174</v>
      </c>
      <c r="AR2402" s="7">
        <v>6.9657883044749235E-4</v>
      </c>
      <c r="AS2402" s="7">
        <v>0.63136460768259284</v>
      </c>
      <c r="AT2402" s="7">
        <v>5.5572938240211837E-5</v>
      </c>
      <c r="AU2402" s="7">
        <v>1.1404152426303937</v>
      </c>
      <c r="AV2402" s="7">
        <v>0.88054850057192391</v>
      </c>
      <c r="AW2402" s="7">
        <v>0.7945845503674186</v>
      </c>
      <c r="AX2402" s="7">
        <v>3.8724145238535512</v>
      </c>
      <c r="AY2402" s="7" t="e">
        <v>#N/A</v>
      </c>
      <c r="AZ2402" s="7">
        <v>67.730282918126477</v>
      </c>
      <c r="BA2402" s="7">
        <v>3.8697170818735174</v>
      </c>
      <c r="BU2402" t="b">
        <v>1</v>
      </c>
      <c r="BW2402">
        <v>1</v>
      </c>
      <c r="BX2402">
        <v>1</v>
      </c>
      <c r="BY2402">
        <v>449</v>
      </c>
      <c r="BZ2402">
        <v>7.6</v>
      </c>
      <c r="CA2402">
        <v>782.59871439999995</v>
      </c>
    </row>
    <row r="2403" spans="40:79" x14ac:dyDescent="0.25">
      <c r="AN2403" t="str">
        <v>Thailand</v>
      </c>
      <c r="AO2403" s="7">
        <v>71.7</v>
      </c>
      <c r="AP2403" s="7">
        <v>67.707646526799707</v>
      </c>
      <c r="AQ2403" s="7">
        <v>3.9923534732002963</v>
      </c>
      <c r="AR2403" s="7">
        <v>6.917145556691864E-4</v>
      </c>
      <c r="AS2403" s="7">
        <v>0.65137179184838057</v>
      </c>
      <c r="AT2403" s="7">
        <v>5.873748084108577E-5</v>
      </c>
      <c r="AU2403" s="7">
        <v>1.1404152426303937</v>
      </c>
      <c r="AV2403" s="7">
        <v>0.88199522959891175</v>
      </c>
      <c r="AW2403" s="7">
        <v>0.80707607562631944</v>
      </c>
      <c r="AX2403" s="7">
        <v>3.9951169537488052</v>
      </c>
      <c r="AY2403" s="7" t="e">
        <v>#N/A</v>
      </c>
      <c r="AZ2403" s="7">
        <v>67.707646526799707</v>
      </c>
      <c r="BA2403" s="7">
        <v>3.9923534732002963</v>
      </c>
      <c r="BU2403" t="b">
        <v>1</v>
      </c>
      <c r="BW2403">
        <v>1</v>
      </c>
      <c r="BX2403">
        <v>1</v>
      </c>
      <c r="BY2403">
        <v>473</v>
      </c>
      <c r="BZ2403">
        <v>8.19</v>
      </c>
      <c r="CA2403">
        <v>780.0336423</v>
      </c>
    </row>
    <row r="2404" spans="40:79" x14ac:dyDescent="0.25">
      <c r="AN2404" t="str">
        <v>Thailand</v>
      </c>
      <c r="AO2404" s="7">
        <v>71.400000000000006</v>
      </c>
      <c r="AP2404" s="7">
        <v>67.339582692185289</v>
      </c>
      <c r="AQ2404" s="7">
        <v>4.060417307814717</v>
      </c>
      <c r="AR2404" s="7">
        <v>6.7248399003202411E-4</v>
      </c>
      <c r="AS2404" s="7">
        <v>0.66247036167127127</v>
      </c>
      <c r="AT2404" s="7">
        <v>5.9065924461787935E-5</v>
      </c>
      <c r="AU2404" s="7">
        <v>1.1404152426303937</v>
      </c>
      <c r="AV2404" s="7">
        <v>0.88205075828709711</v>
      </c>
      <c r="AW2404" s="7">
        <v>0.81392282292074303</v>
      </c>
      <c r="AX2404" s="7">
        <v>4.0631497109444306</v>
      </c>
      <c r="AY2404" s="7" t="e">
        <v>#N/A</v>
      </c>
      <c r="AZ2404" s="7">
        <v>67.339582692185289</v>
      </c>
      <c r="BA2404" s="7">
        <v>4.060417307814717</v>
      </c>
      <c r="BU2404" t="b">
        <v>1</v>
      </c>
      <c r="BW2404">
        <v>1</v>
      </c>
      <c r="BX2404">
        <v>1</v>
      </c>
      <c r="BY2404">
        <v>486</v>
      </c>
      <c r="BZ2404">
        <v>8.48</v>
      </c>
      <c r="CA2404">
        <v>805.49007900000004</v>
      </c>
    </row>
    <row r="2405" spans="40:79" x14ac:dyDescent="0.25">
      <c r="AN2405" t="str">
        <v>Thailand</v>
      </c>
      <c r="AO2405" s="7">
        <v>71.2</v>
      </c>
      <c r="AP2405" s="7">
        <v>67.337672926925379</v>
      </c>
      <c r="AQ2405" s="7">
        <v>3.8623270730746242</v>
      </c>
      <c r="AR2405" s="7">
        <v>6.6003917729071061E-4</v>
      </c>
      <c r="AS2405" s="7">
        <v>0.6301473684425406</v>
      </c>
      <c r="AT2405" s="7">
        <v>5.2453045599559557E-5</v>
      </c>
      <c r="AU2405" s="7">
        <v>1.1404152426303937</v>
      </c>
      <c r="AV2405" s="7">
        <v>0.88297882189839305</v>
      </c>
      <c r="AW2405" s="7">
        <v>0.79381822128402957</v>
      </c>
      <c r="AX2405" s="7">
        <v>3.8648780439991146</v>
      </c>
      <c r="AY2405" s="7" t="e">
        <v>#N/A</v>
      </c>
      <c r="AZ2405" s="7">
        <v>67.337672926925379</v>
      </c>
      <c r="BA2405" s="7">
        <v>3.8623270730746242</v>
      </c>
      <c r="BU2405" t="b">
        <v>1</v>
      </c>
      <c r="BW2405">
        <v>1</v>
      </c>
      <c r="BX2405">
        <v>1</v>
      </c>
      <c r="BY2405">
        <v>496</v>
      </c>
      <c r="BZ2405">
        <v>8.5</v>
      </c>
      <c r="CA2405">
        <v>732.12553049999997</v>
      </c>
    </row>
    <row r="2406" spans="40:79" x14ac:dyDescent="0.25">
      <c r="AN2406" t="str">
        <v>Thailand</v>
      </c>
      <c r="AO2406" s="7">
        <v>71.099999999999994</v>
      </c>
      <c r="AP2406" s="7">
        <v>67.215314766871529</v>
      </c>
      <c r="AQ2406" s="7">
        <v>3.8846852331284651</v>
      </c>
      <c r="AR2406" s="7">
        <v>6.6738747663938624E-4</v>
      </c>
      <c r="AS2406" s="7">
        <v>0.63379748286428816</v>
      </c>
      <c r="AT2406" s="7">
        <v>5.3653617422008603E-5</v>
      </c>
      <c r="AU2406" s="7">
        <v>1.1404152426303937</v>
      </c>
      <c r="AV2406" s="7">
        <v>0.88302479553976287</v>
      </c>
      <c r="AW2406" s="7">
        <v>0.7961139886123646</v>
      </c>
      <c r="AX2406" s="7">
        <v>3.8872795548215495</v>
      </c>
      <c r="AY2406" s="7" t="e">
        <v>#N/A</v>
      </c>
      <c r="AZ2406" s="7">
        <v>67.215314766871529</v>
      </c>
      <c r="BA2406" s="7">
        <v>3.8846852331284651</v>
      </c>
      <c r="BU2406" t="b">
        <v>1</v>
      </c>
      <c r="BW2406">
        <v>1</v>
      </c>
      <c r="BX2406">
        <v>1</v>
      </c>
      <c r="BY2406">
        <v>498</v>
      </c>
      <c r="BZ2406">
        <v>8.69</v>
      </c>
      <c r="CA2406">
        <v>709.31709669999998</v>
      </c>
    </row>
    <row r="2407" spans="40:79" x14ac:dyDescent="0.25">
      <c r="AN2407" t="str">
        <v>The former Yugoslav republic of Macedonia</v>
      </c>
      <c r="AO2407" s="7">
        <v>75.5</v>
      </c>
      <c r="AP2407" s="7">
        <v>73.490373162633261</v>
      </c>
      <c r="AQ2407" s="7">
        <v>2.0096268373667385</v>
      </c>
      <c r="AR2407" s="7">
        <v>1.4338179488045638E-3</v>
      </c>
      <c r="AS2407" s="7">
        <v>0.32800215758195123</v>
      </c>
      <c r="AT2407" s="7">
        <v>3.0895878985666982E-5</v>
      </c>
      <c r="AU2407" s="7">
        <v>1.1404152426303937</v>
      </c>
      <c r="AV2407" s="7">
        <v>0.88337045137992476</v>
      </c>
      <c r="AW2407" s="7">
        <v>0.57271472617870689</v>
      </c>
      <c r="AX2407" s="7">
        <v>2.0125124137878196</v>
      </c>
      <c r="AY2407" s="7" t="e">
        <v>#N/A</v>
      </c>
      <c r="AZ2407" s="7">
        <v>73.490373162633261</v>
      </c>
      <c r="BA2407" s="7">
        <v>2.0096268373667385</v>
      </c>
      <c r="BU2407" t="b">
        <v>1</v>
      </c>
      <c r="BW2407">
        <v>1</v>
      </c>
      <c r="BX2407">
        <v>1</v>
      </c>
      <c r="BY2407">
        <v>497</v>
      </c>
      <c r="BZ2407">
        <v>6.96</v>
      </c>
      <c r="CA2407">
        <v>622.04380900000001</v>
      </c>
    </row>
    <row r="2408" spans="40:79" x14ac:dyDescent="0.25">
      <c r="AN2408" t="str">
        <v>The former Yugoslav republic of Macedonia</v>
      </c>
      <c r="AO2408" s="7">
        <v>75.3</v>
      </c>
      <c r="AP2408" s="7">
        <v>73.363905659721354</v>
      </c>
      <c r="AQ2408" s="7">
        <v>1.9360943402786432</v>
      </c>
      <c r="AR2408" s="7">
        <v>1.4322118788965841E-3</v>
      </c>
      <c r="AS2408" s="7">
        <v>0.31600026352766125</v>
      </c>
      <c r="AT2408" s="7">
        <v>2.8644061948451057E-5</v>
      </c>
      <c r="AU2408" s="7">
        <v>1.1726139819696915</v>
      </c>
      <c r="AV2408" s="7">
        <v>0.88389382895593138</v>
      </c>
      <c r="AW2408" s="7">
        <v>0.56213900729949462</v>
      </c>
      <c r="AX2408" s="7">
        <v>1.9388712146639357</v>
      </c>
      <c r="AY2408" s="7" t="e">
        <v>#N/A</v>
      </c>
      <c r="AZ2408" s="7">
        <v>73.363905659721354</v>
      </c>
      <c r="BA2408" s="7">
        <v>1.9360943402786432</v>
      </c>
      <c r="BU2408" t="b">
        <v>1</v>
      </c>
      <c r="BW2408">
        <v>1</v>
      </c>
      <c r="BX2408">
        <v>1</v>
      </c>
      <c r="BY2408">
        <v>485</v>
      </c>
      <c r="BZ2408">
        <v>6.93</v>
      </c>
      <c r="CA2408">
        <v>519.15637809999998</v>
      </c>
    </row>
    <row r="2409" spans="40:79" x14ac:dyDescent="0.25">
      <c r="AN2409" t="str">
        <v>The former Yugoslav republic of Macedonia</v>
      </c>
      <c r="AO2409" s="7">
        <v>75.099999999999994</v>
      </c>
      <c r="AP2409" s="7">
        <v>73.395136099637071</v>
      </c>
      <c r="AQ2409" s="7">
        <v>1.7048639003629233</v>
      </c>
      <c r="AR2409" s="7">
        <v>1.3909401616974606E-3</v>
      </c>
      <c r="AS2409" s="7">
        <v>0.27825416234944123</v>
      </c>
      <c r="AT2409" s="7">
        <v>2.1568814730183831E-5</v>
      </c>
      <c r="AU2409" s="7">
        <v>1.1726139819696915</v>
      </c>
      <c r="AV2409" s="7">
        <v>0.88432468069333559</v>
      </c>
      <c r="AW2409" s="7">
        <v>0.52749802118059286</v>
      </c>
      <c r="AX2409" s="7">
        <v>1.7072385670514341</v>
      </c>
      <c r="AY2409" s="7" t="e">
        <v>#N/A</v>
      </c>
      <c r="AZ2409" s="7">
        <v>73.395136099637071</v>
      </c>
      <c r="BA2409" s="7">
        <v>1.7048639003629233</v>
      </c>
      <c r="BU2409" t="b">
        <v>1</v>
      </c>
      <c r="BW2409">
        <v>1</v>
      </c>
      <c r="BX2409">
        <v>1</v>
      </c>
      <c r="BY2409">
        <v>459</v>
      </c>
      <c r="BZ2409">
        <v>7.04</v>
      </c>
      <c r="CA2409">
        <v>346.53160070000001</v>
      </c>
    </row>
    <row r="2410" spans="40:79" x14ac:dyDescent="0.25">
      <c r="AN2410" t="str">
        <v>The former Yugoslav republic of Macedonia</v>
      </c>
      <c r="AO2410" s="7">
        <v>74.900000000000006</v>
      </c>
      <c r="AP2410" s="7">
        <v>73.280004299689779</v>
      </c>
      <c r="AQ2410" s="7">
        <v>1.619995700310227</v>
      </c>
      <c r="AR2410" s="7">
        <v>1.3841377884959126E-3</v>
      </c>
      <c r="AS2410" s="7">
        <v>0.2644017573609041</v>
      </c>
      <c r="AT2410" s="7">
        <v>1.9379364699608463E-5</v>
      </c>
      <c r="AU2410" s="7">
        <v>1.1726139819696915</v>
      </c>
      <c r="AV2410" s="7">
        <v>0.88545363362938978</v>
      </c>
      <c r="AW2410" s="7">
        <v>0.51420011411988631</v>
      </c>
      <c r="AX2410" s="7">
        <v>1.6222411055264374</v>
      </c>
      <c r="AY2410" s="7" t="e">
        <v>#N/A</v>
      </c>
      <c r="AZ2410" s="7">
        <v>73.280004299689779</v>
      </c>
      <c r="BA2410" s="7">
        <v>1.619995700310227</v>
      </c>
      <c r="BU2410" t="b">
        <v>1</v>
      </c>
      <c r="BW2410">
        <v>1</v>
      </c>
      <c r="BX2410">
        <v>1</v>
      </c>
      <c r="BY2410">
        <v>429</v>
      </c>
      <c r="BZ2410">
        <v>7.38</v>
      </c>
      <c r="CA2410">
        <v>365.2585722</v>
      </c>
    </row>
    <row r="2411" spans="40:79" x14ac:dyDescent="0.25">
      <c r="AN2411" t="str">
        <v>The former Yugoslav republic of Macedonia</v>
      </c>
      <c r="AO2411" s="7">
        <v>74.7</v>
      </c>
      <c r="AP2411" s="7">
        <v>73.352798983808995</v>
      </c>
      <c r="AQ2411" s="7">
        <v>1.3472010161910077</v>
      </c>
      <c r="AR2411" s="7">
        <v>1.3292628570042073E-3</v>
      </c>
      <c r="AS2411" s="7">
        <v>0.21987251552534301</v>
      </c>
      <c r="AT2411" s="7">
        <v>1.2869463162709378E-5</v>
      </c>
      <c r="AU2411" s="7">
        <v>1.1726139819696915</v>
      </c>
      <c r="AV2411" s="7">
        <v>0.88561611493945824</v>
      </c>
      <c r="AW2411" s="7">
        <v>0.46890565738253043</v>
      </c>
      <c r="AX2411" s="7">
        <v>1.3489941840541857</v>
      </c>
      <c r="AY2411" s="7" t="e">
        <v>#N/A</v>
      </c>
      <c r="AZ2411" s="7">
        <v>73.352798983808995</v>
      </c>
      <c r="BA2411" s="7">
        <v>1.3472010161910077</v>
      </c>
      <c r="BU2411" t="b">
        <v>1</v>
      </c>
      <c r="BW2411">
        <v>1</v>
      </c>
      <c r="BX2411">
        <v>1</v>
      </c>
      <c r="BY2411">
        <v>397</v>
      </c>
      <c r="BZ2411">
        <v>7.3</v>
      </c>
      <c r="CA2411">
        <v>45.963808389999997</v>
      </c>
    </row>
    <row r="2412" spans="40:79" x14ac:dyDescent="0.25">
      <c r="AN2412" t="str">
        <v>The former Yugoslav republic of Macedonia</v>
      </c>
      <c r="AO2412" s="7">
        <v>74.400000000000006</v>
      </c>
      <c r="AP2412" s="7">
        <v>69.342451087564612</v>
      </c>
      <c r="AQ2412" s="7">
        <v>5.0575489124353936</v>
      </c>
      <c r="AR2412" s="7">
        <v>7.0062560240576662E-4</v>
      </c>
      <c r="AS2412" s="7">
        <v>0.82516726233189541</v>
      </c>
      <c r="AT2412" s="7">
        <v>9.5478230670376297E-5</v>
      </c>
      <c r="AU2412" s="7">
        <v>1.1726139819696915</v>
      </c>
      <c r="AV2412" s="7">
        <v>0.88683321107007818</v>
      </c>
      <c r="AW2412" s="7">
        <v>0.9083871764461976</v>
      </c>
      <c r="AX2412" s="7">
        <v>5.0610948450600466</v>
      </c>
      <c r="AY2412" s="7" t="e">
        <v>#N/A</v>
      </c>
      <c r="AZ2412" s="7">
        <v>69.342451087564612</v>
      </c>
      <c r="BA2412" s="7">
        <v>5.0575489124353936</v>
      </c>
      <c r="BU2412" t="b">
        <v>0</v>
      </c>
      <c r="BW2412">
        <v>1</v>
      </c>
      <c r="BX2412">
        <v>1</v>
      </c>
      <c r="BY2412">
        <v>332</v>
      </c>
      <c r="BZ2412">
        <v>0</v>
      </c>
      <c r="CA2412">
        <v>0</v>
      </c>
    </row>
    <row r="2413" spans="40:79" x14ac:dyDescent="0.25">
      <c r="AN2413" t="str">
        <v>The former Yugoslav republic of Macedonia</v>
      </c>
      <c r="AO2413" s="7">
        <v>74.2</v>
      </c>
      <c r="AP2413" s="7">
        <v>69.323558249290286</v>
      </c>
      <c r="AQ2413" s="7">
        <v>4.8764417507097164</v>
      </c>
      <c r="AR2413" s="7">
        <v>7.0654500600239318E-4</v>
      </c>
      <c r="AS2413" s="7">
        <v>0.79562097706030199</v>
      </c>
      <c r="AT2413" s="7">
        <v>8.9513643332490627E-5</v>
      </c>
      <c r="AU2413" s="7">
        <v>1.1726139819696915</v>
      </c>
      <c r="AV2413" s="7">
        <v>0.88778444312690086</v>
      </c>
      <c r="AW2413" s="7">
        <v>0.89197588367640412</v>
      </c>
      <c r="AX2413" s="7">
        <v>4.8798896123451616</v>
      </c>
      <c r="AY2413" s="7" t="e">
        <v>#N/A</v>
      </c>
      <c r="AZ2413" s="7">
        <v>69.323558249290286</v>
      </c>
      <c r="BA2413" s="7">
        <v>4.8764417507097164</v>
      </c>
      <c r="BU2413" t="b">
        <v>0</v>
      </c>
      <c r="BW2413">
        <v>1</v>
      </c>
      <c r="BX2413">
        <v>1</v>
      </c>
      <c r="BY2413">
        <v>343</v>
      </c>
      <c r="BZ2413">
        <v>0</v>
      </c>
      <c r="CA2413">
        <v>46.074468600000003</v>
      </c>
    </row>
    <row r="2414" spans="40:79" x14ac:dyDescent="0.25">
      <c r="AN2414" t="str">
        <v>The former Yugoslav republic of Macedonia</v>
      </c>
      <c r="AO2414" s="7">
        <v>73.5</v>
      </c>
      <c r="AP2414" s="7">
        <v>73.724644357234951</v>
      </c>
      <c r="AQ2414" s="7">
        <v>-0.22464435723495058</v>
      </c>
      <c r="AR2414" s="7">
        <v>1.3470994424929089E-3</v>
      </c>
      <c r="AS2414" s="7">
        <v>-3.6663838896150033E-2</v>
      </c>
      <c r="AT2414" s="7">
        <v>3.626527342065853E-7</v>
      </c>
      <c r="AU2414" s="7">
        <v>1.1726139819696915</v>
      </c>
      <c r="AV2414" s="7">
        <v>0.88785919361381205</v>
      </c>
      <c r="AW2414" s="7">
        <v>0.19147803763395432</v>
      </c>
      <c r="AX2414" s="7">
        <v>-0.22494738373016371</v>
      </c>
      <c r="AY2414" s="7" t="e">
        <v>#N/A</v>
      </c>
      <c r="AZ2414" s="7">
        <v>73.724644357234951</v>
      </c>
      <c r="BA2414" s="7">
        <v>-0.22464435723495058</v>
      </c>
      <c r="BU2414" t="b">
        <v>0</v>
      </c>
      <c r="BW2414">
        <v>1</v>
      </c>
      <c r="BX2414">
        <v>1</v>
      </c>
      <c r="BY2414">
        <v>345</v>
      </c>
      <c r="BZ2414">
        <v>0</v>
      </c>
      <c r="CA2414">
        <v>47.44453</v>
      </c>
    </row>
    <row r="2415" spans="40:79" x14ac:dyDescent="0.25">
      <c r="AN2415" t="str">
        <v>The former Yugoslav republic of Macedonia</v>
      </c>
      <c r="AO2415" s="7">
        <v>73.7</v>
      </c>
      <c r="AP2415" s="7">
        <v>68.843365339602244</v>
      </c>
      <c r="AQ2415" s="7">
        <v>4.8566346603977593</v>
      </c>
      <c r="AR2415" s="7">
        <v>6.6432702171525496E-4</v>
      </c>
      <c r="AS2415" s="7">
        <v>0.79237259259478043</v>
      </c>
      <c r="AT2415" s="7">
        <v>8.3475573904874588E-5</v>
      </c>
      <c r="AU2415" s="7">
        <v>1.1726139819696915</v>
      </c>
      <c r="AV2415" s="7">
        <v>0.88878688430047137</v>
      </c>
      <c r="AW2415" s="7">
        <v>0.8901531287339165</v>
      </c>
      <c r="AX2415" s="7">
        <v>4.8598631988425902</v>
      </c>
      <c r="AY2415" s="7" t="e">
        <v>#N/A</v>
      </c>
      <c r="AZ2415" s="7">
        <v>68.843365339602244</v>
      </c>
      <c r="BA2415" s="7">
        <v>4.8566346603977593</v>
      </c>
      <c r="BU2415" t="b">
        <v>0</v>
      </c>
      <c r="BW2415">
        <v>1</v>
      </c>
      <c r="BX2415">
        <v>1</v>
      </c>
      <c r="BY2415">
        <v>347</v>
      </c>
      <c r="BZ2415">
        <v>0</v>
      </c>
      <c r="CA2415">
        <v>38.338232400000003</v>
      </c>
    </row>
    <row r="2416" spans="40:79" x14ac:dyDescent="0.25">
      <c r="AN2416" t="str">
        <v>The former Yugoslav republic of Macedonia</v>
      </c>
      <c r="AO2416" s="7">
        <v>73.599999999999994</v>
      </c>
      <c r="AP2416" s="7">
        <v>73.724644357234951</v>
      </c>
      <c r="AQ2416" s="7">
        <v>-0.12464435723495626</v>
      </c>
      <c r="AR2416" s="7">
        <v>1.3470994424929089E-3</v>
      </c>
      <c r="AS2416" s="7">
        <v>-2.0343002108871175E-2</v>
      </c>
      <c r="AT2416" s="7">
        <v>1.1164651532528673E-7</v>
      </c>
      <c r="AU2416" s="7">
        <v>1.1726139819696915</v>
      </c>
      <c r="AV2416" s="7">
        <v>0.88899919572909336</v>
      </c>
      <c r="AW2416" s="7">
        <v>0.14262889647217766</v>
      </c>
      <c r="AX2416" s="7">
        <v>-0.12481249207344454</v>
      </c>
      <c r="AY2416" s="7" t="e">
        <v>#N/A</v>
      </c>
      <c r="AZ2416" s="7">
        <v>73.724644357234951</v>
      </c>
      <c r="BA2416" s="7">
        <v>-0.12464435723495626</v>
      </c>
      <c r="BU2416" t="b">
        <v>0</v>
      </c>
      <c r="BW2416">
        <v>1</v>
      </c>
      <c r="BX2416">
        <v>1</v>
      </c>
      <c r="BY2416">
        <v>355</v>
      </c>
      <c r="BZ2416">
        <v>0</v>
      </c>
      <c r="CA2416">
        <v>0</v>
      </c>
    </row>
    <row r="2417" spans="40:79" x14ac:dyDescent="0.25">
      <c r="AN2417" t="str">
        <v>The former Yugoslav republic of Macedonia</v>
      </c>
      <c r="AO2417" s="7">
        <v>73.5</v>
      </c>
      <c r="AP2417" s="7">
        <v>73.845558522190657</v>
      </c>
      <c r="AQ2417" s="7">
        <v>-0.34555852219065741</v>
      </c>
      <c r="AR2417" s="7">
        <v>1.3128346439894689E-3</v>
      </c>
      <c r="AS2417" s="7">
        <v>-5.6397074899022015E-2</v>
      </c>
      <c r="AT2417" s="7">
        <v>8.3622609233654687E-7</v>
      </c>
      <c r="AU2417" s="7">
        <v>1.1891788712108764</v>
      </c>
      <c r="AV2417" s="7">
        <v>0.88994478290718892</v>
      </c>
      <c r="AW2417" s="7">
        <v>0.2374806832123868</v>
      </c>
      <c r="AX2417" s="7">
        <v>-0.34601277975518313</v>
      </c>
      <c r="AY2417" s="7" t="e">
        <v>#N/A</v>
      </c>
      <c r="AZ2417" s="7">
        <v>73.845558522190657</v>
      </c>
      <c r="BA2417" s="7">
        <v>-0.34555852219065741</v>
      </c>
      <c r="BU2417" t="b">
        <v>0</v>
      </c>
      <c r="BW2417">
        <v>1</v>
      </c>
      <c r="BX2417">
        <v>1</v>
      </c>
      <c r="BY2417">
        <v>359</v>
      </c>
      <c r="BZ2417">
        <v>0</v>
      </c>
      <c r="CA2417">
        <v>0</v>
      </c>
    </row>
    <row r="2418" spans="40:79" x14ac:dyDescent="0.25">
      <c r="AN2418" t="str">
        <v>The former Yugoslav republic of Macedonia</v>
      </c>
      <c r="AO2418" s="7">
        <v>73.2</v>
      </c>
      <c r="AP2418" s="7">
        <v>68.915387152096926</v>
      </c>
      <c r="AQ2418" s="7">
        <v>4.2846128479030767</v>
      </c>
      <c r="AR2418" s="7">
        <v>5.8826683026549746E-4</v>
      </c>
      <c r="AS2418" s="7">
        <v>0.6990191432841073</v>
      </c>
      <c r="AT2418" s="7">
        <v>5.7522539628076093E-5</v>
      </c>
      <c r="AU2418" s="7">
        <v>1.1891788712108764</v>
      </c>
      <c r="AV2418" s="7">
        <v>0.89315720337949045</v>
      </c>
      <c r="AW2418" s="7">
        <v>0.83607364704558607</v>
      </c>
      <c r="AX2418" s="7">
        <v>4.2871348271187468</v>
      </c>
      <c r="AY2418" s="7" t="e">
        <v>#N/A</v>
      </c>
      <c r="AZ2418" s="7">
        <v>68.915387152096926</v>
      </c>
      <c r="BA2418" s="7">
        <v>4.2846128479030767</v>
      </c>
      <c r="BU2418" t="b">
        <v>0</v>
      </c>
      <c r="BW2418">
        <v>1</v>
      </c>
      <c r="BX2418">
        <v>1</v>
      </c>
      <c r="BY2418">
        <v>369</v>
      </c>
      <c r="BZ2418">
        <v>0</v>
      </c>
      <c r="CA2418">
        <v>0</v>
      </c>
    </row>
    <row r="2419" spans="40:79" x14ac:dyDescent="0.25">
      <c r="AN2419" t="str">
        <v>The former Yugoslav republic of Macedonia</v>
      </c>
      <c r="AO2419" s="7">
        <v>72.8</v>
      </c>
      <c r="AP2419" s="7">
        <v>68.875826705246951</v>
      </c>
      <c r="AQ2419" s="7">
        <v>3.9241732947530465</v>
      </c>
      <c r="AR2419" s="7">
        <v>5.7327390992006867E-4</v>
      </c>
      <c r="AS2419" s="7">
        <v>0.6402099271897721</v>
      </c>
      <c r="AT2419" s="7">
        <v>4.7020367823435427E-5</v>
      </c>
      <c r="AU2419" s="7">
        <v>1.1891788712108764</v>
      </c>
      <c r="AV2419" s="7">
        <v>0.89433227097677859</v>
      </c>
      <c r="AW2419" s="7">
        <v>0.80013119373623476</v>
      </c>
      <c r="AX2419" s="7">
        <v>3.9264242113126704</v>
      </c>
      <c r="AY2419" s="7" t="e">
        <v>#N/A</v>
      </c>
      <c r="AZ2419" s="7">
        <v>68.875826705246951</v>
      </c>
      <c r="BA2419" s="7">
        <v>3.9241732947530465</v>
      </c>
      <c r="BU2419" t="b">
        <v>0</v>
      </c>
      <c r="BW2419">
        <v>1</v>
      </c>
      <c r="BX2419">
        <v>1</v>
      </c>
      <c r="BY2419">
        <v>377</v>
      </c>
      <c r="BZ2419">
        <v>0</v>
      </c>
      <c r="CA2419">
        <v>0</v>
      </c>
    </row>
    <row r="2420" spans="40:79" x14ac:dyDescent="0.25">
      <c r="AN2420" t="str">
        <v>The former Yugoslav republic of Macedonia</v>
      </c>
      <c r="AO2420" s="7">
        <v>73.099999999999994</v>
      </c>
      <c r="AP2420" s="7">
        <v>69.244122538070258</v>
      </c>
      <c r="AQ2420" s="7">
        <v>3.8558774619297367</v>
      </c>
      <c r="AR2420" s="7">
        <v>5.5145692952914059E-4</v>
      </c>
      <c r="AS2420" s="7">
        <v>0.62906092579230144</v>
      </c>
      <c r="AT2420" s="7">
        <v>4.3668329067537829E-5</v>
      </c>
      <c r="AU2420" s="7">
        <v>1.1891788712108764</v>
      </c>
      <c r="AV2420" s="7">
        <v>0.89445926087088434</v>
      </c>
      <c r="AW2420" s="7">
        <v>0.79313361156384077</v>
      </c>
      <c r="AX2420" s="7">
        <v>3.8580049855131562</v>
      </c>
      <c r="AY2420" s="7" t="e">
        <v>#N/A</v>
      </c>
      <c r="AZ2420" s="7">
        <v>69.244122538070258</v>
      </c>
      <c r="BA2420" s="7">
        <v>3.8558774619297367</v>
      </c>
      <c r="BU2420" t="b">
        <v>0</v>
      </c>
      <c r="BW2420">
        <v>1</v>
      </c>
      <c r="BX2420">
        <v>1</v>
      </c>
      <c r="BY2420">
        <v>381</v>
      </c>
      <c r="BZ2420">
        <v>0</v>
      </c>
      <c r="CA2420">
        <v>0</v>
      </c>
    </row>
    <row r="2421" spans="40:79" x14ac:dyDescent="0.25">
      <c r="AN2421" t="str">
        <v>The former Yugoslav republic of Macedonia</v>
      </c>
      <c r="AO2421" s="7">
        <v>72.599999999999994</v>
      </c>
      <c r="AP2421" s="7">
        <v>69.133542177402362</v>
      </c>
      <c r="AQ2421" s="7">
        <v>3.4664578225976328</v>
      </c>
      <c r="AR2421" s="7">
        <v>5.6537137560729305E-4</v>
      </c>
      <c r="AS2421" s="7">
        <v>0.56553362189921397</v>
      </c>
      <c r="AT2421" s="7">
        <v>3.6184808496436884E-5</v>
      </c>
      <c r="AU2421" s="7">
        <v>1.1891788712108764</v>
      </c>
      <c r="AV2421" s="7">
        <v>0.89518261687551492</v>
      </c>
      <c r="AW2421" s="7">
        <v>0.75201969515379974</v>
      </c>
      <c r="AX2421" s="7">
        <v>3.4684187672872762</v>
      </c>
      <c r="AY2421" s="7" t="e">
        <v>#N/A</v>
      </c>
      <c r="AZ2421" s="7">
        <v>69.133542177402362</v>
      </c>
      <c r="BA2421" s="7">
        <v>3.4664578225976328</v>
      </c>
      <c r="BU2421" t="b">
        <v>0</v>
      </c>
      <c r="BW2421">
        <v>1</v>
      </c>
      <c r="BX2421">
        <v>1</v>
      </c>
      <c r="BY2421">
        <v>383</v>
      </c>
      <c r="BZ2421">
        <v>0</v>
      </c>
      <c r="CA2421">
        <v>0</v>
      </c>
    </row>
    <row r="2422" spans="40:79" x14ac:dyDescent="0.25">
      <c r="AN2422" t="str">
        <v>Timor-Leste</v>
      </c>
      <c r="AO2422" s="7">
        <v>68</v>
      </c>
      <c r="AP2422" s="7">
        <v>66.74359415437543</v>
      </c>
      <c r="AQ2422" s="7">
        <v>1.2564058456245704</v>
      </c>
      <c r="AR2422" s="7">
        <v>8.9119424890044365E-4</v>
      </c>
      <c r="AS2422" s="7">
        <v>0.20500915738191167</v>
      </c>
      <c r="AT2422" s="7">
        <v>7.4978389103707865E-6</v>
      </c>
      <c r="AU2422" s="7">
        <v>1.1891788712108764</v>
      </c>
      <c r="AV2422" s="7">
        <v>0.89614874345929607</v>
      </c>
      <c r="AW2422" s="7">
        <v>0.45277936943053365</v>
      </c>
      <c r="AX2422" s="7">
        <v>1.25752654605025</v>
      </c>
      <c r="AY2422" s="7" t="e">
        <v>#N/A</v>
      </c>
      <c r="AZ2422" s="7">
        <v>66.74359415437543</v>
      </c>
      <c r="BA2422" s="7">
        <v>1.2564058456245704</v>
      </c>
      <c r="BU2422" t="b">
        <v>0</v>
      </c>
      <c r="BW2422">
        <v>1</v>
      </c>
      <c r="BX2422">
        <v>1</v>
      </c>
      <c r="BY2422">
        <v>383</v>
      </c>
      <c r="BZ2422">
        <v>0</v>
      </c>
      <c r="CA2422">
        <v>0</v>
      </c>
    </row>
    <row r="2423" spans="40:79" x14ac:dyDescent="0.25">
      <c r="AN2423" t="str">
        <v>Timor-Leste</v>
      </c>
      <c r="AO2423" s="7">
        <v>67.7</v>
      </c>
      <c r="AP2423" s="7">
        <v>66.595462251638082</v>
      </c>
      <c r="AQ2423" s="7">
        <v>1.1045377483619205</v>
      </c>
      <c r="AR2423" s="7">
        <v>8.8784207643642047E-4</v>
      </c>
      <c r="AS2423" s="7">
        <v>0.18022836649926913</v>
      </c>
      <c r="AT2423" s="7">
        <v>5.7729496271651595E-6</v>
      </c>
      <c r="AU2423" s="7">
        <v>1.1891788712108764</v>
      </c>
      <c r="AV2423" s="7">
        <v>0.89745060072384952</v>
      </c>
      <c r="AW2423" s="7">
        <v>0.42453311590412957</v>
      </c>
      <c r="AX2423" s="7">
        <v>1.1055192748904799</v>
      </c>
      <c r="AY2423" s="7" t="e">
        <v>#N/A</v>
      </c>
      <c r="AZ2423" s="7">
        <v>66.595462251638082</v>
      </c>
      <c r="BA2423" s="7">
        <v>1.1045377483619205</v>
      </c>
      <c r="BU2423" t="b">
        <v>0</v>
      </c>
      <c r="BW2423">
        <v>1</v>
      </c>
      <c r="BX2423">
        <v>1</v>
      </c>
      <c r="BY2423">
        <v>383</v>
      </c>
      <c r="BZ2423">
        <v>0</v>
      </c>
      <c r="CA2423">
        <v>0</v>
      </c>
    </row>
    <row r="2424" spans="40:79" x14ac:dyDescent="0.25">
      <c r="AN2424" t="str">
        <v>Timor-Leste</v>
      </c>
      <c r="AO2424" s="7">
        <v>67.400000000000006</v>
      </c>
      <c r="AP2424" s="7">
        <v>66.567471524746225</v>
      </c>
      <c r="AQ2424" s="7">
        <v>0.83252847525378115</v>
      </c>
      <c r="AR2424" s="7">
        <v>8.8515285779464656E-4</v>
      </c>
      <c r="AS2424" s="7">
        <v>0.13584419858038008</v>
      </c>
      <c r="AT2424" s="7">
        <v>3.269753781605421E-6</v>
      </c>
      <c r="AU2424" s="7">
        <v>1.1891788712108764</v>
      </c>
      <c r="AV2424" s="7">
        <v>0.89929087322491019</v>
      </c>
      <c r="AW2424" s="7">
        <v>0.36857047980051261</v>
      </c>
      <c r="AX2424" s="7">
        <v>0.83326604307311058</v>
      </c>
      <c r="AY2424" s="7" t="e">
        <v>#N/A</v>
      </c>
      <c r="AZ2424" s="7">
        <v>66.567471524746225</v>
      </c>
      <c r="BA2424" s="7">
        <v>0.83252847525378115</v>
      </c>
      <c r="BU2424" t="b">
        <v>0</v>
      </c>
      <c r="BW2424">
        <v>1</v>
      </c>
      <c r="BX2424">
        <v>1</v>
      </c>
      <c r="BY2424">
        <v>383</v>
      </c>
      <c r="BZ2424">
        <v>0</v>
      </c>
      <c r="CA2424">
        <v>0</v>
      </c>
    </row>
    <row r="2425" spans="40:79" x14ac:dyDescent="0.25">
      <c r="AN2425" t="str">
        <v>Timor-Leste</v>
      </c>
      <c r="AO2425" s="7">
        <v>67.2</v>
      </c>
      <c r="AP2425" s="7">
        <v>66.647190759944181</v>
      </c>
      <c r="AQ2425" s="7">
        <v>0.55280924005582222</v>
      </c>
      <c r="AR2425" s="7">
        <v>7.7486081781087505E-4</v>
      </c>
      <c r="AS2425" s="7">
        <v>9.0197255526930406E-2</v>
      </c>
      <c r="AT2425" s="7">
        <v>1.2617606845375019E-6</v>
      </c>
      <c r="AU2425" s="7">
        <v>1.1891788712108764</v>
      </c>
      <c r="AV2425" s="7">
        <v>0.89937587391204632</v>
      </c>
      <c r="AW2425" s="7">
        <v>0.30032857927098849</v>
      </c>
      <c r="AX2425" s="7">
        <v>0.55323792244485182</v>
      </c>
      <c r="AY2425" s="7" t="e">
        <v>#N/A</v>
      </c>
      <c r="AZ2425" s="7">
        <v>66.647190759944181</v>
      </c>
      <c r="BA2425" s="7">
        <v>0.55280924005582222</v>
      </c>
      <c r="BU2425" t="b">
        <v>0</v>
      </c>
      <c r="BW2425">
        <v>1</v>
      </c>
      <c r="BX2425">
        <v>1</v>
      </c>
      <c r="BY2425">
        <v>382</v>
      </c>
      <c r="BZ2425">
        <v>0</v>
      </c>
      <c r="CA2425">
        <v>0</v>
      </c>
    </row>
    <row r="2426" spans="40:79" x14ac:dyDescent="0.25">
      <c r="AN2426" t="str">
        <v>Timor-Leste</v>
      </c>
      <c r="AO2426" s="7">
        <v>66.900000000000006</v>
      </c>
      <c r="AP2426" s="7">
        <v>66.429241951703489</v>
      </c>
      <c r="AQ2426" s="7">
        <v>0.47075804829651702</v>
      </c>
      <c r="AR2426" s="7">
        <v>8.5839962900267474E-4</v>
      </c>
      <c r="AS2426" s="7">
        <v>7.6812860490811291E-2</v>
      </c>
      <c r="AT2426" s="7">
        <v>1.0138188272668994E-6</v>
      </c>
      <c r="AU2426" s="7">
        <v>1.2060766577411284</v>
      </c>
      <c r="AV2426" s="7">
        <v>0.89945136896065403</v>
      </c>
      <c r="AW2426" s="7">
        <v>0.27715133138920928</v>
      </c>
      <c r="AX2426" s="7">
        <v>0.47116249400657223</v>
      </c>
      <c r="AY2426" s="7" t="e">
        <v>#N/A</v>
      </c>
      <c r="AZ2426" s="7">
        <v>66.429241951703489</v>
      </c>
      <c r="BA2426" s="7">
        <v>0.47075804829651702</v>
      </c>
      <c r="BU2426" t="b">
        <v>0</v>
      </c>
      <c r="BW2426">
        <v>1</v>
      </c>
      <c r="BX2426">
        <v>1</v>
      </c>
      <c r="BY2426">
        <v>381</v>
      </c>
      <c r="BZ2426">
        <v>0</v>
      </c>
      <c r="CA2426">
        <v>0</v>
      </c>
    </row>
    <row r="2427" spans="40:79" x14ac:dyDescent="0.25">
      <c r="AN2427" t="str">
        <v>Timor-Leste</v>
      </c>
      <c r="AO2427" s="7">
        <v>66.599999999999994</v>
      </c>
      <c r="AP2427" s="7">
        <v>66.335326958721069</v>
      </c>
      <c r="AQ2427" s="7">
        <v>0.26467304127892533</v>
      </c>
      <c r="AR2427" s="7">
        <v>8.5860390435302757E-4</v>
      </c>
      <c r="AS2427" s="7">
        <v>4.3186293993861938E-2</v>
      </c>
      <c r="AT2427" s="7">
        <v>3.2054409119369219E-7</v>
      </c>
      <c r="AU2427" s="7">
        <v>1.2060766577411284</v>
      </c>
      <c r="AV2427" s="7">
        <v>0.89951964686741714</v>
      </c>
      <c r="AW2427" s="7">
        <v>0.20781312276625347</v>
      </c>
      <c r="AX2427" s="7">
        <v>0.26490048587035864</v>
      </c>
      <c r="AY2427" s="7" t="e">
        <v>#N/A</v>
      </c>
      <c r="AZ2427" s="7">
        <v>66.335326958721069</v>
      </c>
      <c r="BA2427" s="7">
        <v>0.26467304127892533</v>
      </c>
      <c r="BU2427" t="b">
        <v>0</v>
      </c>
      <c r="BW2427">
        <v>1</v>
      </c>
      <c r="BX2427">
        <v>1</v>
      </c>
      <c r="BY2427">
        <v>38</v>
      </c>
      <c r="BZ2427">
        <v>0</v>
      </c>
      <c r="CA2427">
        <v>0</v>
      </c>
    </row>
    <row r="2428" spans="40:79" x14ac:dyDescent="0.25">
      <c r="AN2428" t="str">
        <v>Timor-Leste</v>
      </c>
      <c r="AO2428" s="7">
        <v>66.2</v>
      </c>
      <c r="AP2428" s="7">
        <v>66.191268981533298</v>
      </c>
      <c r="AQ2428" s="7">
        <v>8.7310184667046542E-3</v>
      </c>
      <c r="AR2428" s="7">
        <v>8.6268264081612578E-4</v>
      </c>
      <c r="AS2428" s="7">
        <v>1.4246297929512157E-3</v>
      </c>
      <c r="AT2428" s="7">
        <v>3.5047732026747549E-10</v>
      </c>
      <c r="AU2428" s="7">
        <v>1.2060766577411284</v>
      </c>
      <c r="AV2428" s="7">
        <v>0.89997066752379618</v>
      </c>
      <c r="AW2428" s="7">
        <v>3.7744268345686817E-2</v>
      </c>
      <c r="AX2428" s="7">
        <v>8.7385570681931656E-3</v>
      </c>
      <c r="AY2428" s="7" t="e">
        <v>#N/A</v>
      </c>
      <c r="AZ2428" s="7">
        <v>66.191268981533298</v>
      </c>
      <c r="BA2428" s="7">
        <v>8.7310184667046542E-3</v>
      </c>
      <c r="BU2428" t="b">
        <v>0</v>
      </c>
      <c r="BW2428">
        <v>1</v>
      </c>
      <c r="BX2428">
        <v>0</v>
      </c>
      <c r="BY2428">
        <v>56</v>
      </c>
      <c r="BZ2428">
        <v>0</v>
      </c>
      <c r="CA2428">
        <v>0</v>
      </c>
    </row>
    <row r="2429" spans="40:79" x14ac:dyDescent="0.25">
      <c r="AN2429" t="str">
        <v>Timor-Leste</v>
      </c>
      <c r="AO2429" s="7">
        <v>65.8</v>
      </c>
      <c r="AP2429" s="7">
        <v>65.950573941293882</v>
      </c>
      <c r="AQ2429" s="7">
        <v>-0.15057394129388513</v>
      </c>
      <c r="AR2429" s="7">
        <v>8.6217227463112342E-4</v>
      </c>
      <c r="AS2429" s="7">
        <v>-2.4568962812331504E-2</v>
      </c>
      <c r="AT2429" s="7">
        <v>1.0417710694125826E-7</v>
      </c>
      <c r="AU2429" s="7">
        <v>1.2060766577411284</v>
      </c>
      <c r="AV2429" s="7">
        <v>0.90055805106706377</v>
      </c>
      <c r="AW2429" s="7">
        <v>0.15674489724495499</v>
      </c>
      <c r="AX2429" s="7">
        <v>-0.15070387399572374</v>
      </c>
      <c r="AY2429" s="7" t="e">
        <v>#N/A</v>
      </c>
      <c r="AZ2429" s="7">
        <v>65.950573941293882</v>
      </c>
      <c r="BA2429" s="7">
        <v>-0.15057394129388513</v>
      </c>
      <c r="BU2429" t="b">
        <v>1</v>
      </c>
      <c r="BW2429">
        <v>1</v>
      </c>
      <c r="BX2429">
        <v>0</v>
      </c>
      <c r="BY2429">
        <v>58</v>
      </c>
      <c r="BZ2429">
        <v>0.01</v>
      </c>
      <c r="CA2429">
        <v>42.988476249999998</v>
      </c>
    </row>
    <row r="2430" spans="40:79" x14ac:dyDescent="0.25">
      <c r="AN2430" t="str">
        <v>Timor-Leste</v>
      </c>
      <c r="AO2430" s="7">
        <v>64.900000000000006</v>
      </c>
      <c r="AP2430" s="7">
        <v>65.380349237271787</v>
      </c>
      <c r="AQ2430" s="7">
        <v>-0.48034923727178125</v>
      </c>
      <c r="AR2430" s="7">
        <v>8.5987635230224042E-4</v>
      </c>
      <c r="AS2430" s="7">
        <v>-7.8377897838826871E-2</v>
      </c>
      <c r="AT2430" s="7">
        <v>1.0573696087916693E-6</v>
      </c>
      <c r="AU2430" s="7">
        <v>1.2060766577411284</v>
      </c>
      <c r="AV2430" s="7">
        <v>0.90146691261319278</v>
      </c>
      <c r="AW2430" s="7">
        <v>0.27996052907298713</v>
      </c>
      <c r="AX2430" s="7">
        <v>-0.48076263369156313</v>
      </c>
      <c r="AY2430" s="7" t="e">
        <v>#N/A</v>
      </c>
      <c r="AZ2430" s="7">
        <v>65.380349237271787</v>
      </c>
      <c r="BA2430" s="7">
        <v>-0.48034923727178125</v>
      </c>
      <c r="BU2430" t="b">
        <v>1</v>
      </c>
      <c r="BW2430">
        <v>1</v>
      </c>
      <c r="BX2430">
        <v>0</v>
      </c>
      <c r="BY2430">
        <v>6</v>
      </c>
      <c r="BZ2430">
        <v>9.25</v>
      </c>
      <c r="CA2430">
        <v>423.68045899999998</v>
      </c>
    </row>
    <row r="2431" spans="40:79" x14ac:dyDescent="0.25">
      <c r="AN2431" t="str">
        <v>Timor-Leste</v>
      </c>
      <c r="AO2431" s="7">
        <v>63.7</v>
      </c>
      <c r="AP2431" s="7">
        <v>72.58299879040041</v>
      </c>
      <c r="AQ2431" s="7">
        <v>-8.8829987904004071</v>
      </c>
      <c r="AR2431" s="7">
        <v>1.4557222710221088E-3</v>
      </c>
      <c r="AS2431" s="7">
        <v>-1.4498585866307576</v>
      </c>
      <c r="AT2431" s="7">
        <v>6.129040408665217E-4</v>
      </c>
      <c r="AU2431" s="7">
        <v>1.2060766577411284</v>
      </c>
      <c r="AV2431" s="7">
        <v>0.90164583270125986</v>
      </c>
      <c r="AW2431" s="7">
        <v>1.2041007377419706</v>
      </c>
      <c r="AX2431" s="7">
        <v>-8.8959488212213316</v>
      </c>
      <c r="AY2431" s="7" t="e">
        <v>#N/A</v>
      </c>
      <c r="AZ2431" s="7">
        <v>72.58299879040041</v>
      </c>
      <c r="BA2431" s="7">
        <v>-8.8829987904004071</v>
      </c>
      <c r="BU2431" t="b">
        <v>1</v>
      </c>
      <c r="BW2431">
        <v>1</v>
      </c>
      <c r="BX2431">
        <v>0</v>
      </c>
      <c r="BY2431">
        <v>61</v>
      </c>
      <c r="BZ2431">
        <v>9.35</v>
      </c>
      <c r="CA2431">
        <v>4255.7816929999999</v>
      </c>
    </row>
    <row r="2432" spans="40:79" x14ac:dyDescent="0.25">
      <c r="AN2432" t="str">
        <v>Timor-Leste</v>
      </c>
      <c r="AO2432" s="7">
        <v>62.3</v>
      </c>
      <c r="AP2432" s="7">
        <v>63.59013672470541</v>
      </c>
      <c r="AQ2432" s="7">
        <v>-1.2901367247054125</v>
      </c>
      <c r="AR2432" s="7">
        <v>8.3357030030438244E-4</v>
      </c>
      <c r="AS2432" s="7">
        <v>-0.21050699248045762</v>
      </c>
      <c r="AT2432" s="7">
        <v>7.3937957150422196E-6</v>
      </c>
      <c r="AU2432" s="7">
        <v>1.2060766577411284</v>
      </c>
      <c r="AV2432" s="7">
        <v>0.90212775874970852</v>
      </c>
      <c r="AW2432" s="7">
        <v>0.45881041017010243</v>
      </c>
      <c r="AX2432" s="7">
        <v>-1.2912130415482128</v>
      </c>
      <c r="AY2432" s="7" t="e">
        <v>#N/A</v>
      </c>
      <c r="AZ2432" s="7">
        <v>63.59013672470541</v>
      </c>
      <c r="BA2432" s="7">
        <v>-1.2901367247054125</v>
      </c>
      <c r="BU2432" t="b">
        <v>1</v>
      </c>
      <c r="BW2432">
        <v>1</v>
      </c>
      <c r="BX2432">
        <v>0</v>
      </c>
      <c r="BY2432">
        <v>63</v>
      </c>
      <c r="BZ2432">
        <v>9.6199999999999992</v>
      </c>
      <c r="CA2432">
        <v>4873.8188</v>
      </c>
    </row>
    <row r="2433" spans="40:79" x14ac:dyDescent="0.25">
      <c r="AN2433" t="str">
        <v>Timor-Leste</v>
      </c>
      <c r="AO2433" s="7">
        <v>61</v>
      </c>
      <c r="AP2433" s="7">
        <v>72.681522500655959</v>
      </c>
      <c r="AQ2433" s="7">
        <v>-11.681522500655959</v>
      </c>
      <c r="AR2433" s="7">
        <v>1.4429411933248567E-3</v>
      </c>
      <c r="AS2433" s="7">
        <v>-1.9066137136407781</v>
      </c>
      <c r="AT2433" s="7">
        <v>1.0505849289381881E-3</v>
      </c>
      <c r="AU2433" s="7">
        <v>1.2060766577411284</v>
      </c>
      <c r="AV2433" s="7">
        <v>0.9027525686429585</v>
      </c>
      <c r="AW2433" s="7">
        <v>1.3808018372093724</v>
      </c>
      <c r="AX2433" s="7">
        <v>-11.698402607674671</v>
      </c>
      <c r="AY2433" s="7" t="e">
        <v>#N/A</v>
      </c>
      <c r="AZ2433" s="7">
        <v>72.681522500655959</v>
      </c>
      <c r="BA2433" s="7">
        <v>-11.681522500655959</v>
      </c>
      <c r="BU2433" t="b">
        <v>1</v>
      </c>
      <c r="BW2433">
        <v>1</v>
      </c>
      <c r="BX2433">
        <v>0</v>
      </c>
      <c r="BY2433">
        <v>64</v>
      </c>
      <c r="BZ2433">
        <v>9.7799999999999994</v>
      </c>
      <c r="CA2433">
        <v>578.74171720000004</v>
      </c>
    </row>
    <row r="2434" spans="40:79" x14ac:dyDescent="0.25">
      <c r="AN2434" t="str">
        <v>Timor-Leste</v>
      </c>
      <c r="AO2434" s="7">
        <v>62</v>
      </c>
      <c r="AP2434" s="7">
        <v>62.207325294749594</v>
      </c>
      <c r="AQ2434" s="7">
        <v>-0.20732529474959449</v>
      </c>
      <c r="AR2434" s="7">
        <v>9.1249992130886079E-4</v>
      </c>
      <c r="AS2434" s="7">
        <v>-3.3829862638283345E-2</v>
      </c>
      <c r="AT2434" s="7">
        <v>2.0905462243258721E-7</v>
      </c>
      <c r="AU2434" s="7">
        <v>1.2060766577411284</v>
      </c>
      <c r="AV2434" s="7">
        <v>0.90317003487045433</v>
      </c>
      <c r="AW2434" s="7">
        <v>0.18392896084707092</v>
      </c>
      <c r="AX2434" s="7">
        <v>-0.20751465185308085</v>
      </c>
      <c r="AY2434" s="7" t="e">
        <v>#N/A</v>
      </c>
      <c r="AZ2434" s="7">
        <v>62.207325294749594</v>
      </c>
      <c r="BA2434" s="7">
        <v>-0.20732529474959449</v>
      </c>
      <c r="BU2434" t="b">
        <v>1</v>
      </c>
      <c r="BW2434">
        <v>1</v>
      </c>
      <c r="BX2434">
        <v>0</v>
      </c>
      <c r="BY2434">
        <v>66</v>
      </c>
      <c r="BZ2434">
        <v>9.99</v>
      </c>
      <c r="CA2434">
        <v>5047.2540580000004</v>
      </c>
    </row>
    <row r="2435" spans="40:79" x14ac:dyDescent="0.25">
      <c r="AN2435" t="str">
        <v>Timor-Leste</v>
      </c>
      <c r="AO2435" s="7">
        <v>59.4</v>
      </c>
      <c r="AP2435" s="7">
        <v>61.860708746982617</v>
      </c>
      <c r="AQ2435" s="7">
        <v>-2.4607087469826183</v>
      </c>
      <c r="AR2435" s="7">
        <v>9.4173710726948279E-4</v>
      </c>
      <c r="AS2435" s="7">
        <v>-0.40152677498023376</v>
      </c>
      <c r="AT2435" s="7">
        <v>3.0394701601239515E-5</v>
      </c>
      <c r="AU2435" s="7">
        <v>1.2060766577411284</v>
      </c>
      <c r="AV2435" s="7">
        <v>0.90404565201308518</v>
      </c>
      <c r="AW2435" s="7">
        <v>0.63366140404811921</v>
      </c>
      <c r="AX2435" s="7">
        <v>-2.4630282721027115</v>
      </c>
      <c r="AY2435" s="7" t="e">
        <v>#N/A</v>
      </c>
      <c r="AZ2435" s="7">
        <v>61.860708746982617</v>
      </c>
      <c r="BA2435" s="7">
        <v>-2.4607087469826183</v>
      </c>
      <c r="BU2435" t="b">
        <v>1</v>
      </c>
      <c r="BW2435">
        <v>1</v>
      </c>
      <c r="BX2435">
        <v>0</v>
      </c>
      <c r="BY2435">
        <v>7</v>
      </c>
      <c r="BZ2435">
        <v>10.24</v>
      </c>
      <c r="CA2435">
        <v>5596.5352030000004</v>
      </c>
    </row>
    <row r="2436" spans="40:79" x14ac:dyDescent="0.25">
      <c r="AN2436" t="str">
        <v>Timor-Leste</v>
      </c>
      <c r="AO2436" s="7">
        <v>58.7</v>
      </c>
      <c r="AP2436" s="7">
        <v>61.576258699496236</v>
      </c>
      <c r="AQ2436" s="7">
        <v>-2.8762586994962334</v>
      </c>
      <c r="AR2436" s="7">
        <v>9.7364947182883624E-4</v>
      </c>
      <c r="AS2436" s="7">
        <v>-0.46934174008170509</v>
      </c>
      <c r="AT2436" s="7">
        <v>4.2937231944964482E-5</v>
      </c>
      <c r="AU2436" s="7">
        <v>1.2060766577411284</v>
      </c>
      <c r="AV2436" s="7">
        <v>0.90405011267999769</v>
      </c>
      <c r="AW2436" s="7">
        <v>0.68508520643910065</v>
      </c>
      <c r="AX2436" s="7">
        <v>-2.879061896591212</v>
      </c>
      <c r="AY2436" s="7" t="e">
        <v>#N/A</v>
      </c>
      <c r="AZ2436" s="7">
        <v>61.576258699496236</v>
      </c>
      <c r="BA2436" s="7">
        <v>-2.8762586994962334</v>
      </c>
      <c r="BU2436" t="b">
        <v>1</v>
      </c>
      <c r="BW2436">
        <v>1</v>
      </c>
      <c r="BX2436">
        <v>0</v>
      </c>
      <c r="BY2436">
        <v>72</v>
      </c>
      <c r="BZ2436">
        <v>11.05</v>
      </c>
      <c r="CA2436">
        <v>510.9327012</v>
      </c>
    </row>
    <row r="2437" spans="40:79" x14ac:dyDescent="0.25">
      <c r="AN2437" t="str">
        <v>Togo</v>
      </c>
      <c r="AO2437" s="7">
        <v>59.7</v>
      </c>
      <c r="AP2437" s="7">
        <v>60.965079855892277</v>
      </c>
      <c r="AQ2437" s="7">
        <v>-1.2650798558922745</v>
      </c>
      <c r="AR2437" s="7">
        <v>1.1273388085114061E-3</v>
      </c>
      <c r="AS2437" s="7">
        <v>-0.20644890448766284</v>
      </c>
      <c r="AT2437" s="7">
        <v>9.6205409378472102E-6</v>
      </c>
      <c r="AU2437" s="7">
        <v>1.2060766577411284</v>
      </c>
      <c r="AV2437" s="7">
        <v>0.9059574060339729</v>
      </c>
      <c r="AW2437" s="7">
        <v>0.45436648697682674</v>
      </c>
      <c r="AX2437" s="7">
        <v>-1.2665076391051138</v>
      </c>
      <c r="AY2437" s="7" t="e">
        <v>#N/A</v>
      </c>
      <c r="AZ2437" s="7">
        <v>60.965079855892277</v>
      </c>
      <c r="BA2437" s="7">
        <v>-1.2650798558922745</v>
      </c>
      <c r="BU2437" t="b">
        <v>1</v>
      </c>
      <c r="BW2437">
        <v>1</v>
      </c>
      <c r="BX2437">
        <v>0</v>
      </c>
      <c r="BY2437">
        <v>73</v>
      </c>
      <c r="BZ2437">
        <v>11.86</v>
      </c>
      <c r="CA2437">
        <v>4460.3900059999996</v>
      </c>
    </row>
    <row r="2438" spans="40:79" x14ac:dyDescent="0.25">
      <c r="AN2438" t="str">
        <v>Togo</v>
      </c>
      <c r="AO2438" s="7">
        <v>59.4</v>
      </c>
      <c r="AP2438" s="7">
        <v>60.903151900190409</v>
      </c>
      <c r="AQ2438" s="7">
        <v>-1.5031519001904101</v>
      </c>
      <c r="AR2438" s="7">
        <v>1.138272746488513E-3</v>
      </c>
      <c r="AS2438" s="7">
        <v>-0.24530132235382152</v>
      </c>
      <c r="AT2438" s="7">
        <v>1.3714208229272837E-5</v>
      </c>
      <c r="AU2438" s="7">
        <v>1.2291574011448154</v>
      </c>
      <c r="AV2438" s="7">
        <v>0.90612423418832488</v>
      </c>
      <c r="AW2438" s="7">
        <v>0.49527903484179653</v>
      </c>
      <c r="AX2438" s="7">
        <v>-1.5048648468327084</v>
      </c>
      <c r="AY2438" s="7" t="e">
        <v>#N/A</v>
      </c>
      <c r="AZ2438" s="7">
        <v>60.903151900190409</v>
      </c>
      <c r="BA2438" s="7">
        <v>-1.5031519001904101</v>
      </c>
      <c r="BU2438" t="b">
        <v>1</v>
      </c>
      <c r="BW2438">
        <v>1</v>
      </c>
      <c r="BX2438">
        <v>0</v>
      </c>
      <c r="BY2438">
        <v>77</v>
      </c>
      <c r="BZ2438">
        <v>11.92</v>
      </c>
      <c r="CA2438">
        <v>405.44759809999999</v>
      </c>
    </row>
    <row r="2439" spans="40:79" x14ac:dyDescent="0.25">
      <c r="AN2439" t="str">
        <v>Togo</v>
      </c>
      <c r="AO2439" s="7">
        <v>58.9</v>
      </c>
      <c r="AP2439" s="7">
        <v>60.588415527486639</v>
      </c>
      <c r="AQ2439" s="7">
        <v>-1.6884155274866401</v>
      </c>
      <c r="AR2439" s="7">
        <v>1.1768323341690879E-3</v>
      </c>
      <c r="AS2439" s="7">
        <v>-0.27554005418670013</v>
      </c>
      <c r="AT2439" s="7">
        <v>1.7890622819558717E-5</v>
      </c>
      <c r="AU2439" s="7">
        <v>1.2291574011448154</v>
      </c>
      <c r="AV2439" s="7">
        <v>0.9067987995157214</v>
      </c>
      <c r="AW2439" s="7">
        <v>0.52491909299119621</v>
      </c>
      <c r="AX2439" s="7">
        <v>-1.6904048505726303</v>
      </c>
      <c r="AY2439" s="7" t="e">
        <v>#N/A</v>
      </c>
      <c r="AZ2439" s="7">
        <v>60.588415527486639</v>
      </c>
      <c r="BA2439" s="7">
        <v>-1.6884155274866401</v>
      </c>
      <c r="BU2439" t="b">
        <v>1</v>
      </c>
      <c r="BW2439">
        <v>1</v>
      </c>
      <c r="BX2439">
        <v>0</v>
      </c>
      <c r="BY2439">
        <v>79</v>
      </c>
      <c r="BZ2439">
        <v>11.96</v>
      </c>
      <c r="CA2439">
        <v>3715.3700950000002</v>
      </c>
    </row>
    <row r="2440" spans="40:79" x14ac:dyDescent="0.25">
      <c r="AN2440" t="str">
        <v>Togo</v>
      </c>
      <c r="AO2440" s="7">
        <v>58.3</v>
      </c>
      <c r="AP2440" s="7">
        <v>72.655852136916522</v>
      </c>
      <c r="AQ2440" s="7">
        <v>-14.355852136916525</v>
      </c>
      <c r="AR2440" s="7">
        <v>1.1950154686670672E-3</v>
      </c>
      <c r="AS2440" s="7">
        <v>-2.3428168107226202</v>
      </c>
      <c r="AT2440" s="7">
        <v>1.3134074785649311E-3</v>
      </c>
      <c r="AU2440" s="7">
        <v>1.2291574011448154</v>
      </c>
      <c r="AV2440" s="7">
        <v>0.90766943436415082</v>
      </c>
      <c r="AW2440" s="7">
        <v>1.5306262805540156</v>
      </c>
      <c r="AX2440" s="7">
        <v>-14.373028127860906</v>
      </c>
      <c r="AY2440" s="7" t="e">
        <v>#N/A</v>
      </c>
      <c r="AZ2440" s="7">
        <v>72.655852136916522</v>
      </c>
      <c r="BA2440" s="7">
        <v>-14.355852136916525</v>
      </c>
      <c r="BU2440" t="b">
        <v>1</v>
      </c>
      <c r="BW2440">
        <v>1</v>
      </c>
      <c r="BX2440">
        <v>0</v>
      </c>
      <c r="BY2440">
        <v>83</v>
      </c>
      <c r="BZ2440">
        <v>12.09</v>
      </c>
      <c r="CA2440">
        <v>3205.019918</v>
      </c>
    </row>
    <row r="2441" spans="40:79" x14ac:dyDescent="0.25">
      <c r="AN2441" t="str">
        <v>Togo</v>
      </c>
      <c r="AO2441" s="7">
        <v>57.4</v>
      </c>
      <c r="AP2441" s="7">
        <v>59.75617750917506</v>
      </c>
      <c r="AQ2441" s="7">
        <v>-2.3561775091750619</v>
      </c>
      <c r="AR2441" s="7">
        <v>1.1272409074611371E-3</v>
      </c>
      <c r="AS2441" s="7">
        <v>-0.38450556258892338</v>
      </c>
      <c r="AT2441" s="7">
        <v>3.3368894688064794E-5</v>
      </c>
      <c r="AU2441" s="7">
        <v>1.2291574011448154</v>
      </c>
      <c r="AV2441" s="7">
        <v>0.9079020367517695</v>
      </c>
      <c r="AW2441" s="7">
        <v>0.620085125276299</v>
      </c>
      <c r="AX2441" s="7">
        <v>-2.3588364861562692</v>
      </c>
      <c r="AY2441" s="7" t="e">
        <v>#N/A</v>
      </c>
      <c r="AZ2441" s="7">
        <v>59.75617750917506</v>
      </c>
      <c r="BA2441" s="7">
        <v>-2.3561775091750619</v>
      </c>
      <c r="BU2441" t="b">
        <v>1</v>
      </c>
      <c r="BW2441">
        <v>1</v>
      </c>
      <c r="BX2441">
        <v>0</v>
      </c>
      <c r="BY2441">
        <v>83</v>
      </c>
      <c r="BZ2441">
        <v>12.26</v>
      </c>
      <c r="CA2441">
        <v>228.35430239999999</v>
      </c>
    </row>
    <row r="2442" spans="40:79" x14ac:dyDescent="0.25">
      <c r="AN2442" t="str">
        <v>Togo</v>
      </c>
      <c r="AO2442" s="7">
        <v>56.7</v>
      </c>
      <c r="AP2442" s="7">
        <v>59.212515893587536</v>
      </c>
      <c r="AQ2442" s="7">
        <v>-2.5125158935875334</v>
      </c>
      <c r="AR2442" s="7">
        <v>1.2218509212005486E-3</v>
      </c>
      <c r="AS2442" s="7">
        <v>-0.4100379060944303</v>
      </c>
      <c r="AT2442" s="7">
        <v>4.1136486733911307E-5</v>
      </c>
      <c r="AU2442" s="7">
        <v>1.2291574011448154</v>
      </c>
      <c r="AV2442" s="7">
        <v>0.90802384154012328</v>
      </c>
      <c r="AW2442" s="7">
        <v>0.64034202274599339</v>
      </c>
      <c r="AX2442" s="7">
        <v>-2.5155895690198027</v>
      </c>
      <c r="AY2442" s="7" t="e">
        <v>#N/A</v>
      </c>
      <c r="AZ2442" s="7">
        <v>59.212515893587536</v>
      </c>
      <c r="BA2442" s="7">
        <v>-2.5125158935875334</v>
      </c>
      <c r="BU2442" t="b">
        <v>1</v>
      </c>
      <c r="BW2442">
        <v>1</v>
      </c>
      <c r="BX2442">
        <v>0</v>
      </c>
      <c r="BY2442">
        <v>84</v>
      </c>
      <c r="BZ2442">
        <v>9.86</v>
      </c>
      <c r="CA2442">
        <v>2044.1697610000001</v>
      </c>
    </row>
    <row r="2443" spans="40:79" x14ac:dyDescent="0.25">
      <c r="AN2443" t="str">
        <v>Togo</v>
      </c>
      <c r="AO2443" s="7">
        <v>56.2</v>
      </c>
      <c r="AP2443" s="7">
        <v>58.887075963961024</v>
      </c>
      <c r="AQ2443" s="7">
        <v>-2.6870759639610213</v>
      </c>
      <c r="AR2443" s="7">
        <v>1.273139337675532E-3</v>
      </c>
      <c r="AS2443" s="7">
        <v>-0.43853704373055064</v>
      </c>
      <c r="AT2443" s="7">
        <v>4.9031115258451294E-5</v>
      </c>
      <c r="AU2443" s="7">
        <v>1.2291574011448154</v>
      </c>
      <c r="AV2443" s="7">
        <v>0.90947856348706868</v>
      </c>
      <c r="AW2443" s="7">
        <v>0.66222129513520678</v>
      </c>
      <c r="AX2443" s="7">
        <v>-2.6905013470640373</v>
      </c>
      <c r="AY2443" s="7" t="e">
        <v>#N/A</v>
      </c>
      <c r="AZ2443" s="7">
        <v>58.887075963961024</v>
      </c>
      <c r="BA2443" s="7">
        <v>-2.6870759639610213</v>
      </c>
      <c r="BU2443" t="b">
        <v>1</v>
      </c>
      <c r="BW2443">
        <v>1</v>
      </c>
      <c r="BX2443">
        <v>0</v>
      </c>
      <c r="BY2443">
        <v>86</v>
      </c>
      <c r="BZ2443">
        <v>11.12</v>
      </c>
      <c r="CA2443">
        <v>1934.398154</v>
      </c>
    </row>
    <row r="2444" spans="40:79" x14ac:dyDescent="0.25">
      <c r="AN2444" t="str">
        <v>Togo</v>
      </c>
      <c r="AO2444" s="7">
        <v>55.9</v>
      </c>
      <c r="AP2444" s="7">
        <v>58.860287830065182</v>
      </c>
      <c r="AQ2444" s="7">
        <v>-2.9602878300651838</v>
      </c>
      <c r="AR2444" s="7">
        <v>1.2659120557905958E-3</v>
      </c>
      <c r="AS2444" s="7">
        <v>-0.48312410733122646</v>
      </c>
      <c r="AT2444" s="7">
        <v>5.9169932800001211E-5</v>
      </c>
      <c r="AU2444" s="7">
        <v>1.2291574011448154</v>
      </c>
      <c r="AV2444" s="7">
        <v>0.90978827531302242</v>
      </c>
      <c r="AW2444" s="7">
        <v>0.69507129658131217</v>
      </c>
      <c r="AX2444" s="7">
        <v>-2.9640400440908445</v>
      </c>
      <c r="AY2444" s="7" t="e">
        <v>#N/A</v>
      </c>
      <c r="AZ2444" s="7">
        <v>58.860287830065182</v>
      </c>
      <c r="BA2444" s="7">
        <v>-2.9602878300651838</v>
      </c>
      <c r="BU2444" t="b">
        <v>0</v>
      </c>
      <c r="BW2444">
        <v>1</v>
      </c>
      <c r="BX2444">
        <v>1</v>
      </c>
      <c r="BY2444">
        <v>138</v>
      </c>
      <c r="BZ2444">
        <v>0</v>
      </c>
      <c r="CA2444">
        <v>0</v>
      </c>
    </row>
    <row r="2445" spans="40:79" x14ac:dyDescent="0.25">
      <c r="AN2445" t="str">
        <v>Togo</v>
      </c>
      <c r="AO2445" s="7">
        <v>55.7</v>
      </c>
      <c r="AP2445" s="7">
        <v>58.819333078858456</v>
      </c>
      <c r="AQ2445" s="7">
        <v>-3.1193330788584532</v>
      </c>
      <c r="AR2445" s="7">
        <v>1.2743262597599329E-3</v>
      </c>
      <c r="AS2445" s="7">
        <v>-0.50908271221836254</v>
      </c>
      <c r="AT2445" s="7">
        <v>6.6136485463578738E-5</v>
      </c>
      <c r="AU2445" s="7">
        <v>1.2291574011448154</v>
      </c>
      <c r="AV2445" s="7">
        <v>0.91056122469018075</v>
      </c>
      <c r="AW2445" s="7">
        <v>0.71350032390908036</v>
      </c>
      <c r="AX2445" s="7">
        <v>-3.1233131988852478</v>
      </c>
      <c r="AY2445" s="7" t="e">
        <v>#N/A</v>
      </c>
      <c r="AZ2445" s="7">
        <v>58.819333078858456</v>
      </c>
      <c r="BA2445" s="7">
        <v>-3.1193330788584532</v>
      </c>
      <c r="BU2445" t="b">
        <v>1</v>
      </c>
      <c r="BW2445">
        <v>1</v>
      </c>
      <c r="BX2445">
        <v>1</v>
      </c>
      <c r="BY2445">
        <v>141</v>
      </c>
      <c r="BZ2445">
        <v>2.37</v>
      </c>
      <c r="CA2445">
        <v>42.730828299999999</v>
      </c>
    </row>
    <row r="2446" spans="40:79" x14ac:dyDescent="0.25">
      <c r="AN2446" t="str">
        <v>Togo</v>
      </c>
      <c r="AO2446" s="7">
        <v>55</v>
      </c>
      <c r="AP2446" s="7">
        <v>58.218878841081704</v>
      </c>
      <c r="AQ2446" s="7">
        <v>-3.218878841081704</v>
      </c>
      <c r="AR2446" s="7">
        <v>1.4142834996548979E-3</v>
      </c>
      <c r="AS2446" s="7">
        <v>-0.52536563423366744</v>
      </c>
      <c r="AT2446" s="7">
        <v>7.8181579848843829E-5</v>
      </c>
      <c r="AU2446" s="7">
        <v>1.2291574011448154</v>
      </c>
      <c r="AV2446" s="7">
        <v>0.91198092670516173</v>
      </c>
      <c r="AW2446" s="7">
        <v>0.72482110498637353</v>
      </c>
      <c r="AX2446" s="7">
        <v>-3.2234376958270778</v>
      </c>
      <c r="AY2446" s="7" t="e">
        <v>#N/A</v>
      </c>
      <c r="AZ2446" s="7">
        <v>58.218878841081704</v>
      </c>
      <c r="BA2446" s="7">
        <v>-3.218878841081704</v>
      </c>
      <c r="BU2446" t="b">
        <v>1</v>
      </c>
      <c r="BW2446">
        <v>1</v>
      </c>
      <c r="BX2446">
        <v>1</v>
      </c>
      <c r="BY2446">
        <v>142</v>
      </c>
      <c r="BZ2446">
        <v>2.56</v>
      </c>
      <c r="CA2446">
        <v>41.620535879999998</v>
      </c>
    </row>
    <row r="2447" spans="40:79" x14ac:dyDescent="0.25">
      <c r="AN2447" t="str">
        <v>Togo</v>
      </c>
      <c r="AO2447" s="7">
        <v>54.9</v>
      </c>
      <c r="AP2447" s="7">
        <v>58.238531301287324</v>
      </c>
      <c r="AQ2447" s="7">
        <v>-3.3385313012873254</v>
      </c>
      <c r="AR2447" s="7">
        <v>1.4169961343614267E-3</v>
      </c>
      <c r="AS2447" s="7">
        <v>-0.54489531398663194</v>
      </c>
      <c r="AT2447" s="7">
        <v>8.4263721786170711E-5</v>
      </c>
      <c r="AU2447" s="7">
        <v>1.2291574011448154</v>
      </c>
      <c r="AV2447" s="7">
        <v>0.91282248809318123</v>
      </c>
      <c r="AW2447" s="7">
        <v>0.73817024729166103</v>
      </c>
      <c r="AX2447" s="7">
        <v>-3.3432687001115151</v>
      </c>
      <c r="AY2447" s="7" t="e">
        <v>#N/A</v>
      </c>
      <c r="AZ2447" s="7">
        <v>58.238531301287324</v>
      </c>
      <c r="BA2447" s="7">
        <v>-3.3385313012873254</v>
      </c>
      <c r="BU2447" t="b">
        <v>1</v>
      </c>
      <c r="BW2447">
        <v>1</v>
      </c>
      <c r="BX2447">
        <v>1</v>
      </c>
      <c r="BY2447">
        <v>143</v>
      </c>
      <c r="BZ2447">
        <v>2.8</v>
      </c>
      <c r="CA2447">
        <v>20.768773110000001</v>
      </c>
    </row>
    <row r="2448" spans="40:79" x14ac:dyDescent="0.25">
      <c r="AN2448" t="str">
        <v>Togo</v>
      </c>
      <c r="AO2448" s="7">
        <v>54.7</v>
      </c>
      <c r="AP2448" s="7">
        <v>58.241703469486133</v>
      </c>
      <c r="AQ2448" s="7">
        <v>-3.54170346948613</v>
      </c>
      <c r="AR2448" s="7">
        <v>1.4152862507275195E-3</v>
      </c>
      <c r="AS2448" s="7">
        <v>-0.57805537754099812</v>
      </c>
      <c r="AT2448" s="7">
        <v>9.4717071311122895E-5</v>
      </c>
      <c r="AU2448" s="7">
        <v>1.2291574011448154</v>
      </c>
      <c r="AV2448" s="7">
        <v>0.91379315933365379</v>
      </c>
      <c r="AW2448" s="7">
        <v>0.76029953146177731</v>
      </c>
      <c r="AX2448" s="7">
        <v>-3.5467230979217566</v>
      </c>
      <c r="AY2448" s="7" t="e">
        <v>#N/A</v>
      </c>
      <c r="AZ2448" s="7">
        <v>58.241703469486133</v>
      </c>
      <c r="BA2448" s="7">
        <v>-3.54170346948613</v>
      </c>
      <c r="BU2448" t="b">
        <v>1</v>
      </c>
      <c r="BW2448">
        <v>1</v>
      </c>
      <c r="BX2448">
        <v>1</v>
      </c>
      <c r="BY2448">
        <v>141</v>
      </c>
      <c r="BZ2448">
        <v>3.03</v>
      </c>
      <c r="CA2448">
        <v>20.833023669999999</v>
      </c>
    </row>
    <row r="2449" spans="40:79" x14ac:dyDescent="0.25">
      <c r="AN2449" t="str">
        <v>Togo</v>
      </c>
      <c r="AO2449" s="7">
        <v>54.7</v>
      </c>
      <c r="AP2449" s="7">
        <v>58.410899433866298</v>
      </c>
      <c r="AQ2449" s="7">
        <v>-3.7108994338662953</v>
      </c>
      <c r="AR2449" s="7">
        <v>1.3835042574582685E-3</v>
      </c>
      <c r="AS2449" s="7">
        <v>-0.60566087939925151</v>
      </c>
      <c r="AT2449" s="7">
        <v>1.0164143911321353E-4</v>
      </c>
      <c r="AU2449" s="7">
        <v>1.2291574011448154</v>
      </c>
      <c r="AV2449" s="7">
        <v>0.9155217171540212</v>
      </c>
      <c r="AW2449" s="7">
        <v>0.77824217271955365</v>
      </c>
      <c r="AX2449" s="7">
        <v>-3.716040591846002</v>
      </c>
      <c r="AY2449" s="7" t="e">
        <v>#N/A</v>
      </c>
      <c r="AZ2449" s="7">
        <v>58.410899433866298</v>
      </c>
      <c r="BA2449" s="7">
        <v>-3.7108994338662953</v>
      </c>
      <c r="BU2449" t="b">
        <v>1</v>
      </c>
      <c r="BW2449">
        <v>1</v>
      </c>
      <c r="BX2449">
        <v>1</v>
      </c>
      <c r="BY2449">
        <v>138</v>
      </c>
      <c r="BZ2449">
        <v>2.31</v>
      </c>
      <c r="CA2449">
        <v>191.72675889999999</v>
      </c>
    </row>
    <row r="2450" spans="40:79" x14ac:dyDescent="0.25">
      <c r="AN2450" t="str">
        <v>Togo</v>
      </c>
      <c r="AO2450" s="7">
        <v>54.6</v>
      </c>
      <c r="AP2450" s="7">
        <v>58.65808464799963</v>
      </c>
      <c r="AQ2450" s="7">
        <v>-4.0580846479996282</v>
      </c>
      <c r="AR2450" s="7">
        <v>1.3409448054584026E-3</v>
      </c>
      <c r="AS2450" s="7">
        <v>-0.6623113312006127</v>
      </c>
      <c r="AT2450" s="7">
        <v>1.1780074151467036E-4</v>
      </c>
      <c r="AU2450" s="7">
        <v>1.2529122040589804</v>
      </c>
      <c r="AV2450" s="7">
        <v>0.91576005962377949</v>
      </c>
      <c r="AW2450" s="7">
        <v>0.81382512323017697</v>
      </c>
      <c r="AX2450" s="7">
        <v>-4.06353362230226</v>
      </c>
      <c r="AY2450" s="7" t="e">
        <v>#N/A</v>
      </c>
      <c r="AZ2450" s="7">
        <v>58.65808464799963</v>
      </c>
      <c r="BA2450" s="7">
        <v>-4.0580846479996282</v>
      </c>
      <c r="BU2450" t="b">
        <v>1</v>
      </c>
      <c r="BW2450">
        <v>1</v>
      </c>
      <c r="BX2450">
        <v>1</v>
      </c>
      <c r="BY2450">
        <v>183</v>
      </c>
      <c r="BZ2450">
        <v>2.0499999999999998</v>
      </c>
      <c r="CA2450">
        <v>13.39092189</v>
      </c>
    </row>
    <row r="2451" spans="40:79" x14ac:dyDescent="0.25">
      <c r="AN2451" t="str">
        <v>Togo</v>
      </c>
      <c r="AO2451" s="7">
        <v>54.6</v>
      </c>
      <c r="AP2451" s="7">
        <v>58.980797092747224</v>
      </c>
      <c r="AQ2451" s="7">
        <v>-4.3807970927472226</v>
      </c>
      <c r="AR2451" s="7">
        <v>1.2664635045354063E-3</v>
      </c>
      <c r="AS2451" s="7">
        <v>-0.71495387970028812</v>
      </c>
      <c r="AT2451" s="7">
        <v>1.2963703696870259E-4</v>
      </c>
      <c r="AU2451" s="7">
        <v>1.2529122040589804</v>
      </c>
      <c r="AV2451" s="7">
        <v>0.91675635680860545</v>
      </c>
      <c r="AW2451" s="7">
        <v>0.84554945431966788</v>
      </c>
      <c r="AX2451" s="7">
        <v>-4.386352247787082</v>
      </c>
      <c r="AY2451" s="7" t="e">
        <v>#N/A</v>
      </c>
      <c r="AZ2451" s="7">
        <v>58.980797092747224</v>
      </c>
      <c r="BA2451" s="7">
        <v>-4.3807970927472226</v>
      </c>
      <c r="BU2451" t="b">
        <v>1</v>
      </c>
      <c r="BW2451">
        <v>1</v>
      </c>
      <c r="BX2451">
        <v>1</v>
      </c>
      <c r="BY2451">
        <v>172</v>
      </c>
      <c r="BZ2451">
        <v>2.1</v>
      </c>
      <c r="CA2451">
        <v>17.814243439999998</v>
      </c>
    </row>
    <row r="2452" spans="40:79" x14ac:dyDescent="0.25">
      <c r="AN2452" t="str">
        <v>Tonga</v>
      </c>
      <c r="AO2452" s="7">
        <v>73.3</v>
      </c>
      <c r="AP2452" s="7">
        <v>67.958526011554738</v>
      </c>
      <c r="AQ2452" s="7">
        <v>5.3414739884452587</v>
      </c>
      <c r="AR2452" s="7">
        <v>9.3696636002656066E-4</v>
      </c>
      <c r="AS2452" s="7">
        <v>0.87159429413549661</v>
      </c>
      <c r="AT2452" s="7">
        <v>1.4249179630242907E-4</v>
      </c>
      <c r="AU2452" s="7">
        <v>1.2529122040589804</v>
      </c>
      <c r="AV2452" s="7">
        <v>0.91788850056006865</v>
      </c>
      <c r="AW2452" s="7">
        <v>0.93359214549796665</v>
      </c>
      <c r="AX2452" s="7">
        <v>5.346483463595086</v>
      </c>
      <c r="AY2452" s="7" t="e">
        <v>#N/A</v>
      </c>
      <c r="AZ2452" s="7">
        <v>67.958526011554738</v>
      </c>
      <c r="BA2452" s="7">
        <v>5.3414739884452587</v>
      </c>
      <c r="BU2452" t="b">
        <v>1</v>
      </c>
      <c r="BW2452">
        <v>1</v>
      </c>
      <c r="BX2452">
        <v>1</v>
      </c>
      <c r="BY2452">
        <v>146</v>
      </c>
      <c r="BZ2452">
        <v>2.29</v>
      </c>
      <c r="CA2452">
        <v>127.6377505</v>
      </c>
    </row>
    <row r="2453" spans="40:79" x14ac:dyDescent="0.25">
      <c r="AN2453" t="str">
        <v>Tonga</v>
      </c>
      <c r="AO2453" s="7">
        <v>73.2</v>
      </c>
      <c r="AP2453" s="7">
        <v>67.88142212605652</v>
      </c>
      <c r="AQ2453" s="7">
        <v>5.3185778739434824</v>
      </c>
      <c r="AR2453" s="7">
        <v>9.3358310993187294E-4</v>
      </c>
      <c r="AS2453" s="7">
        <v>0.86785675429095732</v>
      </c>
      <c r="AT2453" s="7">
        <v>1.4076176917286913E-4</v>
      </c>
      <c r="AU2453" s="7">
        <v>1.2529122040589804</v>
      </c>
      <c r="AV2453" s="7">
        <v>0.9178913538906851</v>
      </c>
      <c r="AW2453" s="7">
        <v>0.93158829656182207</v>
      </c>
      <c r="AX2453" s="7">
        <v>5.3235478482995688</v>
      </c>
      <c r="AY2453" s="7" t="e">
        <v>#N/A</v>
      </c>
      <c r="AZ2453" s="7">
        <v>67.88142212605652</v>
      </c>
      <c r="BA2453" s="7">
        <v>5.3185778739434824</v>
      </c>
      <c r="BU2453" t="b">
        <v>1</v>
      </c>
      <c r="BW2453">
        <v>1</v>
      </c>
      <c r="BX2453">
        <v>1</v>
      </c>
      <c r="BY2453">
        <v>145</v>
      </c>
      <c r="BZ2453">
        <v>1.96</v>
      </c>
      <c r="CA2453">
        <v>120.24717130000001</v>
      </c>
    </row>
    <row r="2454" spans="40:79" x14ac:dyDescent="0.25">
      <c r="AN2454" t="str">
        <v>Tonga</v>
      </c>
      <c r="AO2454" s="7">
        <v>73</v>
      </c>
      <c r="AP2454" s="7">
        <v>67.519143368056973</v>
      </c>
      <c r="AQ2454" s="7">
        <v>5.480856631943027</v>
      </c>
      <c r="AR2454" s="7">
        <v>9.240813593920994E-4</v>
      </c>
      <c r="AS2454" s="7">
        <v>0.89433227097677859</v>
      </c>
      <c r="AT2454" s="7">
        <v>1.4795836328168035E-4</v>
      </c>
      <c r="AU2454" s="7">
        <v>1.2529122040589804</v>
      </c>
      <c r="AV2454" s="7">
        <v>0.918348593366896</v>
      </c>
      <c r="AW2454" s="7">
        <v>0.94569142481931101</v>
      </c>
      <c r="AX2454" s="7">
        <v>5.4859260739669828</v>
      </c>
      <c r="AY2454" s="7" t="e">
        <v>#N/A</v>
      </c>
      <c r="AZ2454" s="7">
        <v>67.519143368056973</v>
      </c>
      <c r="BA2454" s="7">
        <v>5.480856631943027</v>
      </c>
      <c r="BU2454" t="b">
        <v>1</v>
      </c>
      <c r="BW2454">
        <v>1</v>
      </c>
      <c r="BX2454">
        <v>1</v>
      </c>
      <c r="BY2454">
        <v>138</v>
      </c>
      <c r="BZ2454">
        <v>1.97</v>
      </c>
      <c r="CA2454">
        <v>97.766370620000004</v>
      </c>
    </row>
    <row r="2455" spans="40:79" x14ac:dyDescent="0.25">
      <c r="AN2455" t="str">
        <v>Tonga</v>
      </c>
      <c r="AO2455" s="7">
        <v>72.900000000000006</v>
      </c>
      <c r="AP2455" s="7">
        <v>73.341746970544989</v>
      </c>
      <c r="AQ2455" s="7">
        <v>-0.44174697054498324</v>
      </c>
      <c r="AR2455" s="7">
        <v>1.4433173858948874E-3</v>
      </c>
      <c r="AS2455" s="7">
        <v>-7.2100275508126616E-2</v>
      </c>
      <c r="AT2455" s="7">
        <v>1.5027715508313192E-6</v>
      </c>
      <c r="AU2455" s="7">
        <v>1.2529122040589804</v>
      </c>
      <c r="AV2455" s="7">
        <v>0.91925392331641653</v>
      </c>
      <c r="AW2455" s="7">
        <v>0.26851494466440151</v>
      </c>
      <c r="AX2455" s="7">
        <v>-0.44238547318970528</v>
      </c>
      <c r="AY2455" s="7" t="e">
        <v>#N/A</v>
      </c>
      <c r="AZ2455" s="7">
        <v>73.341746970544989</v>
      </c>
      <c r="BA2455" s="7">
        <v>-0.44174697054498324</v>
      </c>
      <c r="BU2455" t="b">
        <v>1</v>
      </c>
      <c r="BW2455">
        <v>1</v>
      </c>
      <c r="BX2455">
        <v>1</v>
      </c>
      <c r="BY2455">
        <v>197</v>
      </c>
      <c r="BZ2455">
        <v>1.56</v>
      </c>
      <c r="CA2455">
        <v>15.35342268</v>
      </c>
    </row>
    <row r="2456" spans="40:79" x14ac:dyDescent="0.25">
      <c r="AN2456" t="str">
        <v>Tonga</v>
      </c>
      <c r="AO2456" s="7">
        <v>72.8</v>
      </c>
      <c r="AP2456" s="7">
        <v>68.055472763651707</v>
      </c>
      <c r="AQ2456" s="7">
        <v>4.74452723634829</v>
      </c>
      <c r="AR2456" s="7">
        <v>6.6771976438544122E-4</v>
      </c>
      <c r="AS2456" s="7">
        <v>0.77408328841532648</v>
      </c>
      <c r="AT2456" s="7">
        <v>8.0073662691568969E-5</v>
      </c>
      <c r="AU2456" s="7">
        <v>1.2529122040589804</v>
      </c>
      <c r="AV2456" s="7">
        <v>0.91932658358455099</v>
      </c>
      <c r="AW2456" s="7">
        <v>0.87982003183340085</v>
      </c>
      <c r="AX2456" s="7">
        <v>4.7476973677160341</v>
      </c>
      <c r="AY2456" s="7" t="e">
        <v>#N/A</v>
      </c>
      <c r="AZ2456" s="7">
        <v>68.055472763651707</v>
      </c>
      <c r="BA2456" s="7">
        <v>4.74452723634829</v>
      </c>
      <c r="BU2456" t="b">
        <v>1</v>
      </c>
      <c r="BW2456">
        <v>1</v>
      </c>
      <c r="BX2456">
        <v>1</v>
      </c>
      <c r="BY2456">
        <v>146</v>
      </c>
      <c r="BZ2456">
        <v>1.69</v>
      </c>
      <c r="CA2456">
        <v>72.428089400000005</v>
      </c>
    </row>
    <row r="2457" spans="40:79" x14ac:dyDescent="0.25">
      <c r="AN2457" t="str">
        <v>Tonga</v>
      </c>
      <c r="AO2457" s="7">
        <v>72.5</v>
      </c>
      <c r="AP2457" s="7">
        <v>67.488375544439094</v>
      </c>
      <c r="AQ2457" s="7">
        <v>5.0116244555609057</v>
      </c>
      <c r="AR2457" s="7">
        <v>6.9060572299360667E-4</v>
      </c>
      <c r="AS2457" s="7">
        <v>0.81767033217328156</v>
      </c>
      <c r="AT2457" s="7">
        <v>9.2409512524195802E-5</v>
      </c>
      <c r="AU2457" s="7">
        <v>1.2529122040589804</v>
      </c>
      <c r="AV2457" s="7">
        <v>0.92111860660364187</v>
      </c>
      <c r="AW2457" s="7">
        <v>0.90425125500232595</v>
      </c>
      <c r="AX2457" s="7">
        <v>5.0150879039687029</v>
      </c>
      <c r="AY2457" s="7" t="e">
        <v>#N/A</v>
      </c>
      <c r="AZ2457" s="7">
        <v>67.488375544439094</v>
      </c>
      <c r="BA2457" s="7">
        <v>5.0116244555609057</v>
      </c>
      <c r="BU2457" t="b">
        <v>1</v>
      </c>
      <c r="BW2457">
        <v>1</v>
      </c>
      <c r="BX2457">
        <v>1</v>
      </c>
      <c r="BY2457">
        <v>149</v>
      </c>
      <c r="BZ2457">
        <v>1.62</v>
      </c>
      <c r="CA2457">
        <v>59.635956739999997</v>
      </c>
    </row>
    <row r="2458" spans="40:79" x14ac:dyDescent="0.25">
      <c r="AN2458" t="str">
        <v>Tonga</v>
      </c>
      <c r="AO2458" s="7">
        <v>72.599999999999994</v>
      </c>
      <c r="AP2458" s="7">
        <v>67.929212597923026</v>
      </c>
      <c r="AQ2458" s="7">
        <v>4.670787402076968</v>
      </c>
      <c r="AR2458" s="7">
        <v>6.8946216482564451E-4</v>
      </c>
      <c r="AS2458" s="7">
        <v>0.76206071209182347</v>
      </c>
      <c r="AT2458" s="7">
        <v>8.0134422536099983E-5</v>
      </c>
      <c r="AU2458" s="7">
        <v>1.2529122040589804</v>
      </c>
      <c r="AV2458" s="7">
        <v>0.92204994842840005</v>
      </c>
      <c r="AW2458" s="7">
        <v>0.87296088806533789</v>
      </c>
      <c r="AX2458" s="7">
        <v>4.6740099550990273</v>
      </c>
      <c r="AY2458" s="7" t="e">
        <v>#N/A</v>
      </c>
      <c r="AZ2458" s="7">
        <v>67.929212597923026</v>
      </c>
      <c r="BA2458" s="7">
        <v>4.670787402076968</v>
      </c>
      <c r="BU2458" t="b">
        <v>1</v>
      </c>
      <c r="BW2458">
        <v>1</v>
      </c>
      <c r="BX2458">
        <v>1</v>
      </c>
      <c r="BY2458">
        <v>16</v>
      </c>
      <c r="BZ2458">
        <v>1.68</v>
      </c>
      <c r="CA2458">
        <v>53.612786370000002</v>
      </c>
    </row>
    <row r="2459" spans="40:79" x14ac:dyDescent="0.25">
      <c r="AN2459" t="str">
        <v>Tonga</v>
      </c>
      <c r="AO2459" s="7">
        <v>72.5</v>
      </c>
      <c r="AP2459" s="7">
        <v>68.243374256625174</v>
      </c>
      <c r="AQ2459" s="7">
        <v>4.2566257433748262</v>
      </c>
      <c r="AR2459" s="7">
        <v>5.5798535301087486E-4</v>
      </c>
      <c r="AS2459" s="7">
        <v>0.69444262756955222</v>
      </c>
      <c r="AT2459" s="7">
        <v>5.3847796407141306E-5</v>
      </c>
      <c r="AU2459" s="7">
        <v>1.2529122040589804</v>
      </c>
      <c r="AV2459" s="7">
        <v>0.92353244650314581</v>
      </c>
      <c r="AW2459" s="7">
        <v>0.83333224320768495</v>
      </c>
      <c r="AX2459" s="7">
        <v>4.2590022042232238</v>
      </c>
      <c r="AY2459" s="7" t="e">
        <v>#N/A</v>
      </c>
      <c r="AZ2459" s="7">
        <v>68.243374256625174</v>
      </c>
      <c r="BA2459" s="7">
        <v>4.2566257433748262</v>
      </c>
      <c r="BU2459" t="b">
        <v>1</v>
      </c>
      <c r="BW2459">
        <v>1</v>
      </c>
      <c r="BX2459">
        <v>1</v>
      </c>
      <c r="BY2459">
        <v>175</v>
      </c>
      <c r="BZ2459">
        <v>1.45</v>
      </c>
      <c r="CA2459">
        <v>60.490981499999997</v>
      </c>
    </row>
    <row r="2460" spans="40:79" x14ac:dyDescent="0.25">
      <c r="AN2460" t="str">
        <v>Tonga</v>
      </c>
      <c r="AO2460" s="7">
        <v>72.400000000000006</v>
      </c>
      <c r="AP2460" s="7">
        <v>68.01662304787223</v>
      </c>
      <c r="AQ2460" s="7">
        <v>4.3833769521277759</v>
      </c>
      <c r="AR2460" s="7">
        <v>5.8056342291192692E-4</v>
      </c>
      <c r="AS2460" s="7">
        <v>0.71512939483450411</v>
      </c>
      <c r="AT2460" s="7">
        <v>5.9415688560928624E-5</v>
      </c>
      <c r="AU2460" s="7">
        <v>1.2732621143422516</v>
      </c>
      <c r="AV2460" s="7">
        <v>0.92605335144636758</v>
      </c>
      <c r="AW2460" s="7">
        <v>0.84565323557265726</v>
      </c>
      <c r="AX2460" s="7">
        <v>4.3859232587475034</v>
      </c>
      <c r="AY2460" s="7" t="e">
        <v>#N/A</v>
      </c>
      <c r="AZ2460" s="7">
        <v>68.01662304787223</v>
      </c>
      <c r="BA2460" s="7">
        <v>4.3833769521277759</v>
      </c>
      <c r="BU2460" t="b">
        <v>0</v>
      </c>
      <c r="BW2460">
        <v>1</v>
      </c>
      <c r="BX2460">
        <v>1</v>
      </c>
      <c r="BY2460">
        <v>225</v>
      </c>
      <c r="BZ2460">
        <v>0</v>
      </c>
      <c r="CA2460">
        <v>0</v>
      </c>
    </row>
    <row r="2461" spans="40:79" x14ac:dyDescent="0.25">
      <c r="AN2461" t="str">
        <v>Tonga</v>
      </c>
      <c r="AO2461" s="7">
        <v>72.3</v>
      </c>
      <c r="AP2461" s="7">
        <v>73.944527800094846</v>
      </c>
      <c r="AQ2461" s="7">
        <v>-1.6445278000948491</v>
      </c>
      <c r="AR2461" s="7">
        <v>1.3076469401311528E-3</v>
      </c>
      <c r="AS2461" s="7">
        <v>-0.26839539665052153</v>
      </c>
      <c r="AT2461" s="7">
        <v>1.886422199929113E-5</v>
      </c>
      <c r="AU2461" s="7">
        <v>1.2732621143422516</v>
      </c>
      <c r="AV2461" s="7">
        <v>0.92819943480314959</v>
      </c>
      <c r="AW2461" s="7">
        <v>0.51806891110210573</v>
      </c>
      <c r="AX2461" s="7">
        <v>-1.646681077567302</v>
      </c>
      <c r="AY2461" s="7" t="e">
        <v>#N/A</v>
      </c>
      <c r="AZ2461" s="7">
        <v>73.944527800094846</v>
      </c>
      <c r="BA2461" s="7">
        <v>-1.6445278000948491</v>
      </c>
      <c r="BU2461" t="b">
        <v>1</v>
      </c>
      <c r="BW2461">
        <v>1</v>
      </c>
      <c r="BX2461">
        <v>1</v>
      </c>
      <c r="BY2461">
        <v>229</v>
      </c>
      <c r="BZ2461">
        <v>0.01</v>
      </c>
      <c r="CA2461">
        <v>253.60865079999999</v>
      </c>
    </row>
    <row r="2462" spans="40:79" x14ac:dyDescent="0.25">
      <c r="AN2462" t="str">
        <v>Tonga</v>
      </c>
      <c r="AO2462" s="7">
        <v>72.2</v>
      </c>
      <c r="AP2462" s="7">
        <v>67.838393892807744</v>
      </c>
      <c r="AQ2462" s="7">
        <v>4.3616061071922587</v>
      </c>
      <c r="AR2462" s="7">
        <v>5.7180008946746189E-4</v>
      </c>
      <c r="AS2462" s="7">
        <v>0.71157445395316476</v>
      </c>
      <c r="AT2462" s="7">
        <v>5.7937974953824573E-5</v>
      </c>
      <c r="AU2462" s="7">
        <v>1.2732621143422516</v>
      </c>
      <c r="AV2462" s="7">
        <v>0.92826933860274008</v>
      </c>
      <c r="AW2462" s="7">
        <v>0.84354872648422907</v>
      </c>
      <c r="AX2462" s="7">
        <v>4.3641015008208734</v>
      </c>
      <c r="AY2462" s="7" t="e">
        <v>#N/A</v>
      </c>
      <c r="AZ2462" s="7">
        <v>67.838393892807744</v>
      </c>
      <c r="BA2462" s="7">
        <v>4.3616061071922587</v>
      </c>
      <c r="BU2462" t="b">
        <v>1</v>
      </c>
      <c r="BW2462">
        <v>1</v>
      </c>
      <c r="BX2462">
        <v>1</v>
      </c>
      <c r="BY2462">
        <v>232</v>
      </c>
      <c r="BZ2462">
        <v>0.01</v>
      </c>
      <c r="CA2462">
        <v>227.83532080000001</v>
      </c>
    </row>
    <row r="2463" spans="40:79" x14ac:dyDescent="0.25">
      <c r="AN2463" t="str">
        <v>Tonga</v>
      </c>
      <c r="AO2463" s="7">
        <v>72</v>
      </c>
      <c r="AP2463" s="7">
        <v>67.515662639408589</v>
      </c>
      <c r="AQ2463" s="7">
        <v>4.484337360591411</v>
      </c>
      <c r="AR2463" s="7">
        <v>5.772737668195549E-4</v>
      </c>
      <c r="AS2463" s="7">
        <v>0.73159945405497373</v>
      </c>
      <c r="AT2463" s="7">
        <v>6.1831437374103255E-5</v>
      </c>
      <c r="AU2463" s="7">
        <v>1.2732621143422516</v>
      </c>
      <c r="AV2463" s="7">
        <v>0.92916019686009654</v>
      </c>
      <c r="AW2463" s="7">
        <v>0.85533587207305517</v>
      </c>
      <c r="AX2463" s="7">
        <v>4.4869275461574283</v>
      </c>
      <c r="AY2463" s="7" t="e">
        <v>#N/A</v>
      </c>
      <c r="AZ2463" s="7">
        <v>67.515662639408589</v>
      </c>
      <c r="BA2463" s="7">
        <v>4.484337360591411</v>
      </c>
      <c r="BU2463" t="b">
        <v>1</v>
      </c>
      <c r="BW2463">
        <v>1</v>
      </c>
      <c r="BX2463">
        <v>1</v>
      </c>
      <c r="BY2463">
        <v>235</v>
      </c>
      <c r="BZ2463">
        <v>0.01</v>
      </c>
      <c r="CA2463">
        <v>220.52219199999999</v>
      </c>
    </row>
    <row r="2464" spans="40:79" x14ac:dyDescent="0.25">
      <c r="AN2464" t="str">
        <v>Tonga</v>
      </c>
      <c r="AO2464" s="7">
        <v>71.900000000000006</v>
      </c>
      <c r="AP2464" s="7">
        <v>67.482833128131432</v>
      </c>
      <c r="AQ2464" s="7">
        <v>4.4171668718685737</v>
      </c>
      <c r="AR2464" s="7">
        <v>6.015411103514022E-4</v>
      </c>
      <c r="AS2464" s="7">
        <v>0.72064964041898572</v>
      </c>
      <c r="AT2464" s="7">
        <v>6.2517986434873168E-5</v>
      </c>
      <c r="AU2464" s="7">
        <v>1.2732621143422516</v>
      </c>
      <c r="AV2464" s="7">
        <v>0.9296220064157259</v>
      </c>
      <c r="AW2464" s="7">
        <v>0.84891085540178224</v>
      </c>
      <c r="AX2464" s="7">
        <v>4.4198255786547174</v>
      </c>
      <c r="AY2464" s="7" t="e">
        <v>#N/A</v>
      </c>
      <c r="AZ2464" s="7">
        <v>67.482833128131432</v>
      </c>
      <c r="BA2464" s="7">
        <v>4.4171668718685737</v>
      </c>
      <c r="BU2464" t="b">
        <v>1</v>
      </c>
      <c r="BW2464">
        <v>1</v>
      </c>
      <c r="BX2464">
        <v>1</v>
      </c>
      <c r="BY2464">
        <v>241</v>
      </c>
      <c r="BZ2464">
        <v>2.12</v>
      </c>
      <c r="CA2464">
        <v>196.6892153</v>
      </c>
    </row>
    <row r="2465" spans="40:79" x14ac:dyDescent="0.25">
      <c r="AN2465" t="str">
        <v>Tonga</v>
      </c>
      <c r="AO2465" s="7">
        <v>71.8</v>
      </c>
      <c r="AP2465" s="7">
        <v>67.345456788320121</v>
      </c>
      <c r="AQ2465" s="7">
        <v>4.4545432116798764</v>
      </c>
      <c r="AR2465" s="7">
        <v>6.2181496332910035E-4</v>
      </c>
      <c r="AS2465" s="7">
        <v>0.72675486757380703</v>
      </c>
      <c r="AT2465" s="7">
        <v>6.5725999258769031E-5</v>
      </c>
      <c r="AU2465" s="7">
        <v>1.2732621143422516</v>
      </c>
      <c r="AV2465" s="7">
        <v>0.93162451546629188</v>
      </c>
      <c r="AW2465" s="7">
        <v>0.85249918919246315</v>
      </c>
      <c r="AX2465" s="7">
        <v>4.4573148367416318</v>
      </c>
      <c r="AY2465" s="7" t="e">
        <v>#N/A</v>
      </c>
      <c r="AZ2465" s="7">
        <v>67.345456788320121</v>
      </c>
      <c r="BA2465" s="7">
        <v>4.4545432116798764</v>
      </c>
      <c r="BU2465" t="b">
        <v>1</v>
      </c>
      <c r="BW2465">
        <v>1</v>
      </c>
      <c r="BX2465">
        <v>1</v>
      </c>
      <c r="BY2465">
        <v>243</v>
      </c>
      <c r="BZ2465">
        <v>1.77</v>
      </c>
      <c r="CA2465">
        <v>172.00978839999999</v>
      </c>
    </row>
    <row r="2466" spans="40:79" x14ac:dyDescent="0.25">
      <c r="AN2466" t="str">
        <v>Tonga</v>
      </c>
      <c r="AO2466" s="7">
        <v>71.599999999999994</v>
      </c>
      <c r="AP2466" s="7">
        <v>67.08286696981115</v>
      </c>
      <c r="AQ2466" s="7">
        <v>4.5171330301888446</v>
      </c>
      <c r="AR2466" s="7">
        <v>6.4395526439469113E-4</v>
      </c>
      <c r="AS2466" s="7">
        <v>0.73697450580400636</v>
      </c>
      <c r="AT2466" s="7">
        <v>6.9995541714996248E-5</v>
      </c>
      <c r="AU2466" s="7">
        <v>1.2732621143422516</v>
      </c>
      <c r="AV2466" s="7">
        <v>0.93181663638324153</v>
      </c>
      <c r="AW2466" s="7">
        <v>0.85847219279601972</v>
      </c>
      <c r="AX2466" s="7">
        <v>4.5200437361480308</v>
      </c>
      <c r="AY2466" s="7" t="e">
        <v>#N/A</v>
      </c>
      <c r="AZ2466" s="7">
        <v>67.08286696981115</v>
      </c>
      <c r="BA2466" s="7">
        <v>4.5171330301888446</v>
      </c>
      <c r="BU2466" t="b">
        <v>1</v>
      </c>
      <c r="BW2466">
        <v>1</v>
      </c>
      <c r="BX2466">
        <v>1</v>
      </c>
      <c r="BY2466">
        <v>248</v>
      </c>
      <c r="BZ2466">
        <v>1.99</v>
      </c>
      <c r="CA2466">
        <v>17.053692900000001</v>
      </c>
    </row>
    <row r="2467" spans="40:79" x14ac:dyDescent="0.25">
      <c r="AN2467" t="str">
        <v>Trinidad and Tobago</v>
      </c>
      <c r="AO2467" s="7">
        <v>71.099999999999994</v>
      </c>
      <c r="AP2467" s="7">
        <v>69.598752725789254</v>
      </c>
      <c r="AQ2467" s="7">
        <v>1.5012472742107406</v>
      </c>
      <c r="AR2467" s="7">
        <v>9.8228101693610746E-4</v>
      </c>
      <c r="AS2467" s="7">
        <v>0.24497137617089307</v>
      </c>
      <c r="AT2467" s="7">
        <v>1.1801120354673697E-5</v>
      </c>
      <c r="AU2467" s="7">
        <v>1.2878269299152787</v>
      </c>
      <c r="AV2467" s="7">
        <v>0.93803857989835771</v>
      </c>
      <c r="AW2467" s="7">
        <v>0.49494583155219429</v>
      </c>
      <c r="AX2467" s="7">
        <v>1.5027233708516343</v>
      </c>
      <c r="AY2467" s="7" t="e">
        <v>#N/A</v>
      </c>
      <c r="AZ2467" s="7">
        <v>69.598752725789254</v>
      </c>
      <c r="BA2467" s="7">
        <v>1.5012472742107406</v>
      </c>
      <c r="BU2467" t="b">
        <v>1</v>
      </c>
      <c r="BW2467">
        <v>1</v>
      </c>
      <c r="BX2467">
        <v>1</v>
      </c>
      <c r="BY2467">
        <v>251</v>
      </c>
      <c r="BZ2467">
        <v>2.0099999999999998</v>
      </c>
      <c r="CA2467">
        <v>128.63627109999999</v>
      </c>
    </row>
    <row r="2468" spans="40:79" x14ac:dyDescent="0.25">
      <c r="AN2468" t="str">
        <v>Trinidad and Tobago</v>
      </c>
      <c r="AO2468" s="7">
        <v>71</v>
      </c>
      <c r="AP2468" s="7">
        <v>68.606313161195814</v>
      </c>
      <c r="AQ2468" s="7">
        <v>2.3936868388041859</v>
      </c>
      <c r="AR2468" s="7">
        <v>8.1875852415202663E-4</v>
      </c>
      <c r="AS2468" s="7">
        <v>0.39056642053443175</v>
      </c>
      <c r="AT2468" s="7">
        <v>2.4999502213032454E-5</v>
      </c>
      <c r="AU2468" s="7">
        <v>1.2878269299152787</v>
      </c>
      <c r="AV2468" s="7">
        <v>0.94118604309495246</v>
      </c>
      <c r="AW2468" s="7">
        <v>0.6249531346704581</v>
      </c>
      <c r="AX2468" s="7">
        <v>2.3956482962676251</v>
      </c>
      <c r="AY2468" s="7" t="e">
        <v>#N/A</v>
      </c>
      <c r="AZ2468" s="7">
        <v>68.606313161195814</v>
      </c>
      <c r="BA2468" s="7">
        <v>2.3936868388041859</v>
      </c>
      <c r="BU2468" t="b">
        <v>1</v>
      </c>
      <c r="BW2468">
        <v>1</v>
      </c>
      <c r="BX2468">
        <v>1</v>
      </c>
      <c r="BY2468">
        <v>254</v>
      </c>
      <c r="BZ2468">
        <v>2.0099999999999998</v>
      </c>
      <c r="CA2468">
        <v>86.131669439999996</v>
      </c>
    </row>
    <row r="2469" spans="40:79" x14ac:dyDescent="0.25">
      <c r="AN2469" t="str">
        <v>Trinidad and Tobago</v>
      </c>
      <c r="AO2469" s="7">
        <v>78</v>
      </c>
      <c r="AP2469" s="7">
        <v>69.318529119652467</v>
      </c>
      <c r="AQ2469" s="7">
        <v>8.6814708803475327</v>
      </c>
      <c r="AR2469" s="7">
        <v>9.0837045589179776E-4</v>
      </c>
      <c r="AS2469" s="7">
        <v>1.4165775612941733</v>
      </c>
      <c r="AT2469" s="7">
        <v>3.6489540324637928E-4</v>
      </c>
      <c r="AU2469" s="7">
        <v>1.2878269299152787</v>
      </c>
      <c r="AV2469" s="7">
        <v>0.94178691431020101</v>
      </c>
      <c r="AW2469" s="7">
        <v>1.1902006390916504</v>
      </c>
      <c r="AX2469" s="7">
        <v>8.6893640419237048</v>
      </c>
      <c r="AY2469" s="7" t="e">
        <v>#N/A</v>
      </c>
      <c r="AZ2469" s="7">
        <v>69.318529119652467</v>
      </c>
      <c r="BA2469" s="7">
        <v>8.6814708803475327</v>
      </c>
      <c r="BU2469" t="b">
        <v>1</v>
      </c>
      <c r="BW2469">
        <v>1</v>
      </c>
      <c r="BX2469">
        <v>1</v>
      </c>
      <c r="BY2469">
        <v>26</v>
      </c>
      <c r="BZ2469">
        <v>1.9</v>
      </c>
      <c r="CA2469">
        <v>60.336857100000003</v>
      </c>
    </row>
    <row r="2470" spans="40:79" x14ac:dyDescent="0.25">
      <c r="AN2470" t="str">
        <v>Trinidad and Tobago</v>
      </c>
      <c r="AO2470" s="7">
        <v>76</v>
      </c>
      <c r="AP2470" s="7">
        <v>68.336006587320924</v>
      </c>
      <c r="AQ2470" s="7">
        <v>7.6639934126790763</v>
      </c>
      <c r="AR2470" s="7">
        <v>7.724438099802472E-4</v>
      </c>
      <c r="AS2470" s="7">
        <v>1.2504681290784809</v>
      </c>
      <c r="AT2470" s="7">
        <v>2.4175626931246781E-4</v>
      </c>
      <c r="AU2470" s="7">
        <v>1.2878269299152787</v>
      </c>
      <c r="AV2470" s="7">
        <v>0.94184705610726271</v>
      </c>
      <c r="AW2470" s="7">
        <v>1.118243322841</v>
      </c>
      <c r="AX2470" s="7">
        <v>7.6699179933561004</v>
      </c>
      <c r="AY2470" s="7" t="e">
        <v>#N/A</v>
      </c>
      <c r="AZ2470" s="7">
        <v>68.336006587320924</v>
      </c>
      <c r="BA2470" s="7">
        <v>7.6639934126790763</v>
      </c>
      <c r="BU2470" t="b">
        <v>1</v>
      </c>
      <c r="BW2470">
        <v>1</v>
      </c>
      <c r="BX2470">
        <v>1</v>
      </c>
      <c r="BY2470">
        <v>261</v>
      </c>
      <c r="BZ2470">
        <v>1.55</v>
      </c>
      <c r="CA2470">
        <v>37.590395919999999</v>
      </c>
    </row>
    <row r="2471" spans="40:79" x14ac:dyDescent="0.25">
      <c r="AN2471" t="str">
        <v>Trinidad and Tobago</v>
      </c>
      <c r="AO2471" s="7">
        <v>74</v>
      </c>
      <c r="AP2471" s="7">
        <v>68.962402703248969</v>
      </c>
      <c r="AQ2471" s="7">
        <v>5.0375972967510307</v>
      </c>
      <c r="AR2471" s="7">
        <v>8.4768732470307093E-4</v>
      </c>
      <c r="AS2471" s="7">
        <v>0.82197253010399829</v>
      </c>
      <c r="AT2471" s="7">
        <v>1.1464327784414117E-4</v>
      </c>
      <c r="AU2471" s="7">
        <v>1.2878269299152787</v>
      </c>
      <c r="AV2471" s="7">
        <v>0.94227883513865662</v>
      </c>
      <c r="AW2471" s="7">
        <v>0.90662700715564293</v>
      </c>
      <c r="AX2471" s="7">
        <v>5.0418712270830142</v>
      </c>
      <c r="AY2471" s="7" t="e">
        <v>#N/A</v>
      </c>
      <c r="AZ2471" s="7">
        <v>68.962402703248969</v>
      </c>
      <c r="BA2471" s="7">
        <v>5.0375972967510307</v>
      </c>
      <c r="BU2471" t="b">
        <v>1</v>
      </c>
      <c r="BW2471">
        <v>1</v>
      </c>
      <c r="BX2471">
        <v>1</v>
      </c>
      <c r="BY2471">
        <v>278</v>
      </c>
      <c r="BZ2471">
        <v>1.59</v>
      </c>
      <c r="CA2471">
        <v>37.044799560000001</v>
      </c>
    </row>
    <row r="2472" spans="40:79" x14ac:dyDescent="0.25">
      <c r="AN2472" t="str">
        <v>Trinidad and Tobago</v>
      </c>
      <c r="AO2472" s="7">
        <v>71</v>
      </c>
      <c r="AP2472" s="7">
        <v>67.966191260050124</v>
      </c>
      <c r="AQ2472" s="7">
        <v>3.0338087399498761</v>
      </c>
      <c r="AR2472" s="7">
        <v>7.4511186432414645E-4</v>
      </c>
      <c r="AS2472" s="7">
        <v>0.49499380432585083</v>
      </c>
      <c r="AT2472" s="7">
        <v>3.6540519630507906E-5</v>
      </c>
      <c r="AU2472" s="7">
        <v>1.2878269299152787</v>
      </c>
      <c r="AV2472" s="7">
        <v>0.94228651140243802</v>
      </c>
      <c r="AW2472" s="7">
        <v>0.70355796088584688</v>
      </c>
      <c r="AX2472" s="7">
        <v>3.0360709524374672</v>
      </c>
      <c r="AY2472" s="7" t="e">
        <v>#N/A</v>
      </c>
      <c r="AZ2472" s="7">
        <v>67.966191260050124</v>
      </c>
      <c r="BA2472" s="7">
        <v>3.0338087399498761</v>
      </c>
      <c r="BU2472" t="b">
        <v>1</v>
      </c>
      <c r="BW2472">
        <v>1</v>
      </c>
      <c r="BX2472">
        <v>1</v>
      </c>
      <c r="BY2472">
        <v>278</v>
      </c>
      <c r="BZ2472">
        <v>1.74</v>
      </c>
      <c r="CA2472">
        <v>35.35264737</v>
      </c>
    </row>
    <row r="2473" spans="40:79" x14ac:dyDescent="0.25">
      <c r="AN2473" t="str">
        <v>Trinidad and Tobago</v>
      </c>
      <c r="AO2473" s="7">
        <v>69.900000000000006</v>
      </c>
      <c r="AP2473" s="7">
        <v>68.975272089113261</v>
      </c>
      <c r="AQ2473" s="7">
        <v>0.92472791088674455</v>
      </c>
      <c r="AR2473" s="7">
        <v>9.6858781073634452E-4</v>
      </c>
      <c r="AS2473" s="7">
        <v>0.15089473954237778</v>
      </c>
      <c r="AT2473" s="7">
        <v>4.4150746469804872E-6</v>
      </c>
      <c r="AU2473" s="7">
        <v>1.2878269299152787</v>
      </c>
      <c r="AV2473" s="7">
        <v>0.94516420216999986</v>
      </c>
      <c r="AW2473" s="7">
        <v>0.38845172099294112</v>
      </c>
      <c r="AX2473" s="7">
        <v>0.92562445945549265</v>
      </c>
      <c r="AY2473" s="7" t="e">
        <v>#N/A</v>
      </c>
      <c r="AZ2473" s="7">
        <v>68.975272089113261</v>
      </c>
      <c r="BA2473" s="7">
        <v>0.92472791088674455</v>
      </c>
      <c r="BU2473" t="b">
        <v>1</v>
      </c>
      <c r="BW2473">
        <v>1</v>
      </c>
      <c r="BX2473">
        <v>1</v>
      </c>
      <c r="BY2473">
        <v>277</v>
      </c>
      <c r="BZ2473">
        <v>1.59</v>
      </c>
      <c r="CA2473">
        <v>30.622875480000001</v>
      </c>
    </row>
    <row r="2474" spans="40:79" x14ac:dyDescent="0.25">
      <c r="AN2474" t="str">
        <v>Trinidad and Tobago</v>
      </c>
      <c r="AO2474" s="7">
        <v>69.7</v>
      </c>
      <c r="AP2474" s="7">
        <v>67.794192666609504</v>
      </c>
      <c r="AQ2474" s="7">
        <v>1.9058073333904986</v>
      </c>
      <c r="AR2474" s="7">
        <v>7.4456610184033044E-4</v>
      </c>
      <c r="AS2474" s="7">
        <v>0.31094991329769411</v>
      </c>
      <c r="AT2474" s="7">
        <v>1.440912527516223E-5</v>
      </c>
      <c r="AU2474" s="7">
        <v>1.2878269299152787</v>
      </c>
      <c r="AV2474" s="7">
        <v>0.94517098836807389</v>
      </c>
      <c r="AW2474" s="7">
        <v>0.55762883112128814</v>
      </c>
      <c r="AX2474" s="7">
        <v>1.9072273902537831</v>
      </c>
      <c r="AY2474" s="7" t="e">
        <v>#N/A</v>
      </c>
      <c r="AZ2474" s="7">
        <v>67.794192666609504</v>
      </c>
      <c r="BA2474" s="7">
        <v>1.9058073333904986</v>
      </c>
      <c r="BU2474" t="b">
        <v>1</v>
      </c>
      <c r="BW2474">
        <v>1</v>
      </c>
      <c r="BX2474">
        <v>1</v>
      </c>
      <c r="BY2474">
        <v>283</v>
      </c>
      <c r="BZ2474">
        <v>1.81</v>
      </c>
      <c r="CA2474">
        <v>28.880696570000001</v>
      </c>
    </row>
    <row r="2475" spans="40:79" x14ac:dyDescent="0.25">
      <c r="AN2475" t="str">
        <v>Trinidad and Tobago</v>
      </c>
      <c r="AO2475" s="7">
        <v>69.599999999999994</v>
      </c>
      <c r="AP2475" s="7">
        <v>67.721849282996743</v>
      </c>
      <c r="AQ2475" s="7">
        <v>1.8781507170032512</v>
      </c>
      <c r="AR2475" s="7">
        <v>7.4340047273702083E-4</v>
      </c>
      <c r="AS2475" s="7">
        <v>0.3064373044204185</v>
      </c>
      <c r="AT2475" s="7">
        <v>1.3972015868198514E-5</v>
      </c>
      <c r="AU2475" s="7">
        <v>1.2878269299152787</v>
      </c>
      <c r="AV2475" s="7">
        <v>0.94543598028570786</v>
      </c>
      <c r="AW2475" s="7">
        <v>0.55356779568578451</v>
      </c>
      <c r="AX2475" s="7">
        <v>1.8795479738555474</v>
      </c>
      <c r="AY2475" s="7" t="e">
        <v>#N/A</v>
      </c>
      <c r="AZ2475" s="7">
        <v>67.721849282996743</v>
      </c>
      <c r="BA2475" s="7">
        <v>1.8781507170032512</v>
      </c>
      <c r="BU2475" t="b">
        <v>1</v>
      </c>
      <c r="BW2475">
        <v>1</v>
      </c>
      <c r="BX2475">
        <v>1</v>
      </c>
      <c r="BY2475">
        <v>284</v>
      </c>
      <c r="BZ2475">
        <v>1.76</v>
      </c>
      <c r="CA2475">
        <v>30.86000992</v>
      </c>
    </row>
    <row r="2476" spans="40:79" x14ac:dyDescent="0.25">
      <c r="AN2476" t="str">
        <v>Trinidad and Tobago</v>
      </c>
      <c r="AO2476" s="7">
        <v>69.5</v>
      </c>
      <c r="AP2476" s="7">
        <v>68.252279897398964</v>
      </c>
      <c r="AQ2476" s="7">
        <v>1.2477201026010363</v>
      </c>
      <c r="AR2476" s="7">
        <v>7.4447593490100002E-4</v>
      </c>
      <c r="AS2476" s="7">
        <v>0.20357694790108077</v>
      </c>
      <c r="AT2476" s="7">
        <v>6.1753460542056727E-6</v>
      </c>
      <c r="AU2476" s="7">
        <v>1.2878269299152787</v>
      </c>
      <c r="AV2476" s="7">
        <v>0.94669325814579541</v>
      </c>
      <c r="AW2476" s="7">
        <v>0.45119502202604228</v>
      </c>
      <c r="AX2476" s="7">
        <v>1.2486496922480366</v>
      </c>
      <c r="AY2476" s="7" t="e">
        <v>#N/A</v>
      </c>
      <c r="AZ2476" s="7">
        <v>68.252279897398964</v>
      </c>
      <c r="BA2476" s="7">
        <v>1.2477201026010363</v>
      </c>
      <c r="BU2476" t="b">
        <v>0</v>
      </c>
      <c r="BW2476">
        <v>1</v>
      </c>
      <c r="BX2476">
        <v>1</v>
      </c>
      <c r="BY2476">
        <v>176</v>
      </c>
      <c r="BZ2476">
        <v>0</v>
      </c>
      <c r="CA2476">
        <v>0</v>
      </c>
    </row>
    <row r="2477" spans="40:79" x14ac:dyDescent="0.25">
      <c r="AN2477" t="str">
        <v>Trinidad and Tobago</v>
      </c>
      <c r="AO2477" s="7">
        <v>69.400000000000006</v>
      </c>
      <c r="AP2477" s="7">
        <v>74.959365048226701</v>
      </c>
      <c r="AQ2477" s="7">
        <v>-5.5593650482266952</v>
      </c>
      <c r="AR2477" s="7">
        <v>1.3792894696484129E-3</v>
      </c>
      <c r="AS2477" s="7">
        <v>-0.90734951955014898</v>
      </c>
      <c r="AT2477" s="7">
        <v>2.2742283796556577E-4</v>
      </c>
      <c r="AU2477" s="7">
        <v>1.2878269299152787</v>
      </c>
      <c r="AV2477" s="7">
        <v>0.94764820067066768</v>
      </c>
      <c r="AW2477" s="7">
        <v>0.95254895913551285</v>
      </c>
      <c r="AX2477" s="7">
        <v>-5.5670436128589849</v>
      </c>
      <c r="AY2477" s="7" t="e">
        <v>#N/A</v>
      </c>
      <c r="AZ2477" s="7">
        <v>74.959365048226701</v>
      </c>
      <c r="BA2477" s="7">
        <v>-5.5593650482266952</v>
      </c>
      <c r="BU2477" t="b">
        <v>1</v>
      </c>
      <c r="BW2477">
        <v>1</v>
      </c>
      <c r="BX2477">
        <v>1</v>
      </c>
      <c r="BY2477">
        <v>178</v>
      </c>
      <c r="BZ2477">
        <v>6.32</v>
      </c>
      <c r="CA2477">
        <v>1132.432517</v>
      </c>
    </row>
    <row r="2478" spans="40:79" x14ac:dyDescent="0.25">
      <c r="AN2478" t="str">
        <v>Trinidad and Tobago</v>
      </c>
      <c r="AO2478" s="7">
        <v>69.3</v>
      </c>
      <c r="AP2478" s="7">
        <v>67.263946213369707</v>
      </c>
      <c r="AQ2478" s="7">
        <v>2.0360537866302906</v>
      </c>
      <c r="AR2478" s="7">
        <v>6.039647893823091E-4</v>
      </c>
      <c r="AS2478" s="7">
        <v>0.33217744562392715</v>
      </c>
      <c r="AT2478" s="7">
        <v>1.3336573910129126E-5</v>
      </c>
      <c r="AU2478" s="7">
        <v>1.3112824955195803</v>
      </c>
      <c r="AV2478" s="7">
        <v>0.94770902157629899</v>
      </c>
      <c r="AW2478" s="7">
        <v>0.57634837175438181</v>
      </c>
      <c r="AX2478" s="7">
        <v>2.0372842345739368</v>
      </c>
      <c r="AY2478" s="7" t="e">
        <v>#N/A</v>
      </c>
      <c r="AZ2478" s="7">
        <v>67.263946213369707</v>
      </c>
      <c r="BA2478" s="7">
        <v>2.0360537866302906</v>
      </c>
      <c r="BU2478" t="b">
        <v>1</v>
      </c>
      <c r="BW2478">
        <v>1</v>
      </c>
      <c r="BX2478">
        <v>1</v>
      </c>
      <c r="BY2478">
        <v>179</v>
      </c>
      <c r="BZ2478">
        <v>6.02</v>
      </c>
      <c r="CA2478">
        <v>1122.9729669999999</v>
      </c>
    </row>
    <row r="2479" spans="40:79" x14ac:dyDescent="0.25">
      <c r="AN2479" t="str">
        <v>Trinidad and Tobago</v>
      </c>
      <c r="AO2479" s="7">
        <v>69.2</v>
      </c>
      <c r="AP2479" s="7">
        <v>67.06060684122626</v>
      </c>
      <c r="AQ2479" s="7">
        <v>2.1393931587737427</v>
      </c>
      <c r="AR2479" s="7">
        <v>5.5124514633524244E-4</v>
      </c>
      <c r="AS2479" s="7">
        <v>0.34902781838662472</v>
      </c>
      <c r="AT2479" s="7">
        <v>1.3437990457274013E-5</v>
      </c>
      <c r="AU2479" s="7">
        <v>1.3112824955195803</v>
      </c>
      <c r="AV2479" s="7">
        <v>0.94785422461446833</v>
      </c>
      <c r="AW2479" s="7">
        <v>0.59078576352737611</v>
      </c>
      <c r="AX2479" s="7">
        <v>2.1405731393271723</v>
      </c>
      <c r="AY2479" s="7" t="e">
        <v>#N/A</v>
      </c>
      <c r="AZ2479" s="7">
        <v>67.06060684122626</v>
      </c>
      <c r="BA2479" s="7">
        <v>2.1393931587737427</v>
      </c>
      <c r="BU2479" t="b">
        <v>1</v>
      </c>
      <c r="BW2479">
        <v>1</v>
      </c>
      <c r="BX2479">
        <v>1</v>
      </c>
      <c r="BY2479">
        <v>178</v>
      </c>
      <c r="BZ2479">
        <v>5.73</v>
      </c>
      <c r="CA2479">
        <v>1168.3240949999999</v>
      </c>
    </row>
    <row r="2480" spans="40:79" x14ac:dyDescent="0.25">
      <c r="AN2480" t="str">
        <v>Trinidad and Tobago</v>
      </c>
      <c r="AO2480" s="7">
        <v>69.099999999999994</v>
      </c>
      <c r="AP2480" s="7">
        <v>67.027831813787074</v>
      </c>
      <c r="AQ2480" s="7">
        <v>2.0721681862129202</v>
      </c>
      <c r="AR2480" s="7">
        <v>4.8865181360019741E-4</v>
      </c>
      <c r="AS2480" s="7">
        <v>0.3380499240359725</v>
      </c>
      <c r="AT2480" s="7">
        <v>1.117386619979709E-5</v>
      </c>
      <c r="AU2480" s="7">
        <v>1.3112824955195803</v>
      </c>
      <c r="AV2480" s="7">
        <v>0.94861920976905112</v>
      </c>
      <c r="AW2480" s="7">
        <v>0.58142060854081579</v>
      </c>
      <c r="AX2480" s="7">
        <v>2.0731812499906503</v>
      </c>
      <c r="AY2480" s="7" t="e">
        <v>#N/A</v>
      </c>
      <c r="AZ2480" s="7">
        <v>67.027831813787074</v>
      </c>
      <c r="BA2480" s="7">
        <v>2.0721681862129202</v>
      </c>
      <c r="BU2480" t="b">
        <v>1</v>
      </c>
      <c r="BW2480">
        <v>1</v>
      </c>
      <c r="BX2480">
        <v>1</v>
      </c>
      <c r="BY2480">
        <v>187</v>
      </c>
      <c r="BZ2480">
        <v>5.64</v>
      </c>
      <c r="CA2480">
        <v>989.12635580000006</v>
      </c>
    </row>
    <row r="2481" spans="40:79" x14ac:dyDescent="0.25">
      <c r="AN2481" t="str">
        <v>Trinidad and Tobago</v>
      </c>
      <c r="AO2481" s="7">
        <v>69.099999999999994</v>
      </c>
      <c r="AP2481" s="7">
        <v>66.655292278206488</v>
      </c>
      <c r="AQ2481" s="7">
        <v>2.444707721793506</v>
      </c>
      <c r="AR2481" s="7">
        <v>5.1137171956992854E-4</v>
      </c>
      <c r="AS2481" s="7">
        <v>0.39882991068682744</v>
      </c>
      <c r="AT2481" s="7">
        <v>1.6276622361868104E-5</v>
      </c>
      <c r="AU2481" s="7">
        <v>1.3112824955195803</v>
      </c>
      <c r="AV2481" s="7">
        <v>0.94888801367873599</v>
      </c>
      <c r="AW2481" s="7">
        <v>0.63152981773375316</v>
      </c>
      <c r="AX2481" s="7">
        <v>2.4459585158057302</v>
      </c>
      <c r="AY2481" s="7" t="e">
        <v>#N/A</v>
      </c>
      <c r="AZ2481" s="7">
        <v>66.655292278206488</v>
      </c>
      <c r="BA2481" s="7">
        <v>2.444707721793506</v>
      </c>
      <c r="BU2481" t="b">
        <v>1</v>
      </c>
      <c r="BW2481">
        <v>1</v>
      </c>
      <c r="BX2481">
        <v>1</v>
      </c>
      <c r="BY2481">
        <v>19</v>
      </c>
      <c r="BZ2481">
        <v>5.26</v>
      </c>
      <c r="CA2481">
        <v>99.080953750000006</v>
      </c>
    </row>
    <row r="2482" spans="40:79" x14ac:dyDescent="0.25">
      <c r="AN2482" t="str">
        <v>Tunisia</v>
      </c>
      <c r="AO2482" s="7">
        <v>75.099999999999994</v>
      </c>
      <c r="AP2482" s="7">
        <v>73.957634522630812</v>
      </c>
      <c r="AQ2482" s="7">
        <v>1.1423654773691823</v>
      </c>
      <c r="AR2482" s="7">
        <v>1.3582434395444192E-3</v>
      </c>
      <c r="AS2482" s="7">
        <v>0.18644464534919297</v>
      </c>
      <c r="AT2482" s="7">
        <v>9.455787861404648E-6</v>
      </c>
      <c r="AU2482" s="7">
        <v>1.3112824955195803</v>
      </c>
      <c r="AV2482" s="7">
        <v>0.94902624519221757</v>
      </c>
      <c r="AW2482" s="7">
        <v>0.43179236369949037</v>
      </c>
      <c r="AX2482" s="7">
        <v>1.1439191981153913</v>
      </c>
      <c r="AY2482" s="7" t="e">
        <v>#N/A</v>
      </c>
      <c r="AZ2482" s="7">
        <v>73.957634522630812</v>
      </c>
      <c r="BA2482" s="7">
        <v>1.1423654773691823</v>
      </c>
      <c r="BU2482" t="b">
        <v>1</v>
      </c>
      <c r="BW2482">
        <v>1</v>
      </c>
      <c r="BX2482">
        <v>1</v>
      </c>
      <c r="BY2482">
        <v>196</v>
      </c>
      <c r="BZ2482">
        <v>5.13</v>
      </c>
      <c r="CA2482">
        <v>885.07397660000004</v>
      </c>
    </row>
    <row r="2483" spans="40:79" x14ac:dyDescent="0.25">
      <c r="AN2483" t="str">
        <v>Tunisia</v>
      </c>
      <c r="AO2483" s="7">
        <v>74.900000000000006</v>
      </c>
      <c r="AP2483" s="7">
        <v>73.869269983477835</v>
      </c>
      <c r="AQ2483" s="7">
        <v>1.0307300165221704</v>
      </c>
      <c r="AR2483" s="7">
        <v>1.3646651544968534E-3</v>
      </c>
      <c r="AS2483" s="7">
        <v>0.16822524321169996</v>
      </c>
      <c r="AT2483" s="7">
        <v>7.7344867367496102E-6</v>
      </c>
      <c r="AU2483" s="7">
        <v>1.3112824955195803</v>
      </c>
      <c r="AV2483" s="7">
        <v>0.94950090447496194</v>
      </c>
      <c r="AW2483" s="7">
        <v>0.41015270718562857</v>
      </c>
      <c r="AX2483" s="7">
        <v>1.0321385400223522</v>
      </c>
      <c r="AY2483" s="7" t="e">
        <v>#N/A</v>
      </c>
      <c r="AZ2483" s="7">
        <v>73.869269983477835</v>
      </c>
      <c r="BA2483" s="7">
        <v>1.0307300165221704</v>
      </c>
      <c r="BU2483" t="b">
        <v>1</v>
      </c>
      <c r="BW2483">
        <v>1</v>
      </c>
      <c r="BX2483">
        <v>1</v>
      </c>
      <c r="BY2483">
        <v>196</v>
      </c>
      <c r="BZ2483">
        <v>4.9400000000000004</v>
      </c>
      <c r="CA2483">
        <v>815.43559949999997</v>
      </c>
    </row>
    <row r="2484" spans="40:79" x14ac:dyDescent="0.25">
      <c r="AN2484" t="str">
        <v>Tunisia</v>
      </c>
      <c r="AO2484" s="7">
        <v>74.900000000000006</v>
      </c>
      <c r="AP2484" s="7">
        <v>73.867699601167445</v>
      </c>
      <c r="AQ2484" s="7">
        <v>1.032300398832561</v>
      </c>
      <c r="AR2484" s="7">
        <v>1.3630338345941365E-3</v>
      </c>
      <c r="AS2484" s="7">
        <v>0.16848140738834949</v>
      </c>
      <c r="AT2484" s="7">
        <v>7.748773337542913E-6</v>
      </c>
      <c r="AU2484" s="7">
        <v>1.3112824955195803</v>
      </c>
      <c r="AV2484" s="7">
        <v>0.95140721321985999</v>
      </c>
      <c r="AW2484" s="7">
        <v>0.41046486742271804</v>
      </c>
      <c r="AX2484" s="7">
        <v>1.0337093796922188</v>
      </c>
      <c r="AY2484" s="7" t="e">
        <v>#N/A</v>
      </c>
      <c r="AZ2484" s="7">
        <v>73.867699601167445</v>
      </c>
      <c r="BA2484" s="7">
        <v>1.032300398832561</v>
      </c>
      <c r="BU2484" t="b">
        <v>1</v>
      </c>
      <c r="BW2484">
        <v>1</v>
      </c>
      <c r="BX2484">
        <v>1</v>
      </c>
      <c r="BY2484">
        <v>22</v>
      </c>
      <c r="BZ2484">
        <v>4.72</v>
      </c>
      <c r="CA2484">
        <v>685.02990829999999</v>
      </c>
    </row>
    <row r="2485" spans="40:79" x14ac:dyDescent="0.25">
      <c r="AN2485" t="str">
        <v>Tunisia</v>
      </c>
      <c r="AO2485" s="7">
        <v>74.8</v>
      </c>
      <c r="AP2485" s="7">
        <v>73.886697942549958</v>
      </c>
      <c r="AQ2485" s="7">
        <v>0.91330205745003923</v>
      </c>
      <c r="AR2485" s="7">
        <v>1.3650066676932739E-3</v>
      </c>
      <c r="AS2485" s="7">
        <v>0.14905987460194853</v>
      </c>
      <c r="AT2485" s="7">
        <v>6.074065787052802E-6</v>
      </c>
      <c r="AU2485" s="7">
        <v>1.3112824955195803</v>
      </c>
      <c r="AV2485" s="7">
        <v>0.95222125013233228</v>
      </c>
      <c r="AW2485" s="7">
        <v>0.38608273025602757</v>
      </c>
      <c r="AX2485" s="7">
        <v>0.91455042487793925</v>
      </c>
      <c r="AY2485" s="7" t="e">
        <v>#N/A</v>
      </c>
      <c r="AZ2485" s="7">
        <v>73.886697942549958</v>
      </c>
      <c r="BA2485" s="7">
        <v>0.91330205745003923</v>
      </c>
      <c r="BU2485" t="b">
        <v>1</v>
      </c>
      <c r="BW2485">
        <v>1</v>
      </c>
      <c r="BX2485">
        <v>1</v>
      </c>
      <c r="BY2485">
        <v>199</v>
      </c>
      <c r="BZ2485">
        <v>4.5199999999999996</v>
      </c>
      <c r="CA2485">
        <v>72.800167999999999</v>
      </c>
    </row>
    <row r="2486" spans="40:79" x14ac:dyDescent="0.25">
      <c r="AN2486" t="str">
        <v>Tunisia</v>
      </c>
      <c r="AO2486" s="7">
        <v>74.8</v>
      </c>
      <c r="AP2486" s="7">
        <v>73.586619066928435</v>
      </c>
      <c r="AQ2486" s="7">
        <v>1.2133809330715621</v>
      </c>
      <c r="AR2486" s="7">
        <v>1.4026105544482235E-3</v>
      </c>
      <c r="AS2486" s="7">
        <v>0.1980394258800251</v>
      </c>
      <c r="AT2486" s="7">
        <v>1.1017422117016318E-5</v>
      </c>
      <c r="AU2486" s="7">
        <v>1.3112824955195803</v>
      </c>
      <c r="AV2486" s="7">
        <v>0.95337810709261639</v>
      </c>
      <c r="AW2486" s="7">
        <v>0.44501620855877272</v>
      </c>
      <c r="AX2486" s="7">
        <v>1.2150852244319044</v>
      </c>
      <c r="AY2486" s="7" t="e">
        <v>#N/A</v>
      </c>
      <c r="AZ2486" s="7">
        <v>73.586619066928435</v>
      </c>
      <c r="BA2486" s="7">
        <v>1.2133809330715621</v>
      </c>
      <c r="BU2486" t="b">
        <v>1</v>
      </c>
      <c r="BW2486">
        <v>1</v>
      </c>
      <c r="BX2486">
        <v>1</v>
      </c>
      <c r="BY2486">
        <v>25</v>
      </c>
      <c r="BZ2486">
        <v>4.47</v>
      </c>
      <c r="CA2486">
        <v>418.92066080000001</v>
      </c>
    </row>
    <row r="2487" spans="40:79" x14ac:dyDescent="0.25">
      <c r="AN2487" t="str">
        <v>Tunisia</v>
      </c>
      <c r="AO2487" s="7">
        <v>74.7</v>
      </c>
      <c r="AP2487" s="7">
        <v>73.949675568478753</v>
      </c>
      <c r="AQ2487" s="7">
        <v>0.75032443152124983</v>
      </c>
      <c r="AR2487" s="7">
        <v>1.3566085215779996E-3</v>
      </c>
      <c r="AS2487" s="7">
        <v>0.12245980887045278</v>
      </c>
      <c r="AT2487" s="7">
        <v>4.0743774410028623E-6</v>
      </c>
      <c r="AU2487" s="7">
        <v>1.3112824955195803</v>
      </c>
      <c r="AV2487" s="7">
        <v>0.95401783735704226</v>
      </c>
      <c r="AW2487" s="7">
        <v>0.34994257939046625</v>
      </c>
      <c r="AX2487" s="7">
        <v>0.75134371080195783</v>
      </c>
      <c r="AY2487" s="7" t="e">
        <v>#N/A</v>
      </c>
      <c r="AZ2487" s="7">
        <v>73.949675568478753</v>
      </c>
      <c r="BA2487" s="7">
        <v>0.75032443152124983</v>
      </c>
      <c r="BU2487" t="b">
        <v>1</v>
      </c>
      <c r="BW2487">
        <v>1</v>
      </c>
      <c r="BX2487">
        <v>1</v>
      </c>
      <c r="BY2487">
        <v>214</v>
      </c>
      <c r="BZ2487">
        <v>4.55</v>
      </c>
      <c r="CA2487">
        <v>4.2325766800000002</v>
      </c>
    </row>
    <row r="2488" spans="40:79" x14ac:dyDescent="0.25">
      <c r="AN2488" t="str">
        <v>Tunisia</v>
      </c>
      <c r="AO2488" s="7">
        <v>74.7</v>
      </c>
      <c r="AP2488" s="7">
        <v>73.613444538271693</v>
      </c>
      <c r="AQ2488" s="7">
        <v>1.0865554617283095</v>
      </c>
      <c r="AR2488" s="7">
        <v>1.3905867706316796E-3</v>
      </c>
      <c r="AS2488" s="7">
        <v>0.17733880475080052</v>
      </c>
      <c r="AT2488" s="7">
        <v>8.7587067821449984E-6</v>
      </c>
      <c r="AU2488" s="7">
        <v>1.3112824955195803</v>
      </c>
      <c r="AV2488" s="7">
        <v>0.95530375644258425</v>
      </c>
      <c r="AW2488" s="7">
        <v>0.42111614164123479</v>
      </c>
      <c r="AX2488" s="7">
        <v>1.0880685154113814</v>
      </c>
      <c r="AY2488" s="7" t="e">
        <v>#N/A</v>
      </c>
      <c r="AZ2488" s="7">
        <v>73.613444538271693</v>
      </c>
      <c r="BA2488" s="7">
        <v>1.0865554617283095</v>
      </c>
      <c r="BU2488" t="b">
        <v>1</v>
      </c>
      <c r="BW2488">
        <v>1</v>
      </c>
      <c r="BX2488">
        <v>1</v>
      </c>
      <c r="BY2488">
        <v>223</v>
      </c>
      <c r="BZ2488">
        <v>4.53</v>
      </c>
      <c r="CA2488">
        <v>32.366207699999997</v>
      </c>
    </row>
    <row r="2489" spans="40:79" x14ac:dyDescent="0.25">
      <c r="AN2489" t="str">
        <v>Tunisia</v>
      </c>
      <c r="AO2489" s="7">
        <v>74.599999999999994</v>
      </c>
      <c r="AP2489" s="7">
        <v>73.818447793812496</v>
      </c>
      <c r="AQ2489" s="7">
        <v>0.78155220618749865</v>
      </c>
      <c r="AR2489" s="7">
        <v>1.3820989048881226E-3</v>
      </c>
      <c r="AS2489" s="7">
        <v>0.12755809524230491</v>
      </c>
      <c r="AT2489" s="7">
        <v>4.5038697528124051E-6</v>
      </c>
      <c r="AU2489" s="7">
        <v>1.3354825451646304</v>
      </c>
      <c r="AV2489" s="7">
        <v>0.95711238110631736</v>
      </c>
      <c r="AW2489" s="7">
        <v>0.35715276177331307</v>
      </c>
      <c r="AX2489" s="7">
        <v>0.78263388362097963</v>
      </c>
      <c r="AY2489" s="7" t="e">
        <v>#N/A</v>
      </c>
      <c r="AZ2489" s="7">
        <v>73.818447793812496</v>
      </c>
      <c r="BA2489" s="7">
        <v>0.78155220618749865</v>
      </c>
      <c r="BU2489" t="b">
        <v>1</v>
      </c>
      <c r="BW2489">
        <v>1</v>
      </c>
      <c r="BX2489">
        <v>1</v>
      </c>
      <c r="BY2489">
        <v>221</v>
      </c>
      <c r="BZ2489">
        <v>4.41</v>
      </c>
      <c r="CA2489">
        <v>250.71123729999999</v>
      </c>
    </row>
    <row r="2490" spans="40:79" x14ac:dyDescent="0.25">
      <c r="AN2490" t="str">
        <v>Tunisia</v>
      </c>
      <c r="AO2490" s="7">
        <v>74.400000000000006</v>
      </c>
      <c r="AP2490" s="7">
        <v>73.871369475147233</v>
      </c>
      <c r="AQ2490" s="7">
        <v>0.52863052485277251</v>
      </c>
      <c r="AR2490" s="7">
        <v>1.3501906138001798E-3</v>
      </c>
      <c r="AS2490" s="7">
        <v>8.6277058697525111E-2</v>
      </c>
      <c r="AT2490" s="7">
        <v>2.0128087826148857E-6</v>
      </c>
      <c r="AU2490" s="7">
        <v>1.3354825451646304</v>
      </c>
      <c r="AV2490" s="7">
        <v>0.9578422890733711</v>
      </c>
      <c r="AW2490" s="7">
        <v>0.2937295672851562</v>
      </c>
      <c r="AX2490" s="7">
        <v>0.52934524182975085</v>
      </c>
      <c r="AY2490" s="7" t="e">
        <v>#N/A</v>
      </c>
      <c r="AZ2490" s="7">
        <v>73.871369475147233</v>
      </c>
      <c r="BA2490" s="7">
        <v>0.52863052485277251</v>
      </c>
      <c r="BU2490" t="b">
        <v>1</v>
      </c>
      <c r="BW2490">
        <v>1</v>
      </c>
      <c r="BX2490">
        <v>1</v>
      </c>
      <c r="BY2490">
        <v>219</v>
      </c>
      <c r="BZ2490">
        <v>4.2300000000000004</v>
      </c>
      <c r="CA2490">
        <v>191.21350440000001</v>
      </c>
    </row>
    <row r="2491" spans="40:79" x14ac:dyDescent="0.25">
      <c r="AN2491" t="str">
        <v>Tunisia</v>
      </c>
      <c r="AO2491" s="7">
        <v>74.2</v>
      </c>
      <c r="AP2491" s="7">
        <v>73.723910500796393</v>
      </c>
      <c r="AQ2491" s="7">
        <v>0.47608949920360999</v>
      </c>
      <c r="AR2491" s="7">
        <v>1.3470686324693886E-3</v>
      </c>
      <c r="AS2491" s="7">
        <v>7.7701788927787271E-2</v>
      </c>
      <c r="AT2491" s="7">
        <v>1.6287977969557602E-6</v>
      </c>
      <c r="AU2491" s="7">
        <v>1.3354825451646304</v>
      </c>
      <c r="AV2491" s="7">
        <v>0.95872311130852483</v>
      </c>
      <c r="AW2491" s="7">
        <v>0.27875040614820146</v>
      </c>
      <c r="AX2491" s="7">
        <v>0.47673168950865119</v>
      </c>
      <c r="AY2491" s="7" t="e">
        <v>#N/A</v>
      </c>
      <c r="AZ2491" s="7">
        <v>73.723910500796393</v>
      </c>
      <c r="BA2491" s="7">
        <v>0.47608949920360999</v>
      </c>
      <c r="BU2491" t="b">
        <v>1</v>
      </c>
      <c r="BW2491">
        <v>1</v>
      </c>
      <c r="BX2491">
        <v>1</v>
      </c>
      <c r="BY2491">
        <v>224</v>
      </c>
      <c r="BZ2491">
        <v>4.29</v>
      </c>
      <c r="CA2491">
        <v>268.18379720000001</v>
      </c>
    </row>
    <row r="2492" spans="40:79" x14ac:dyDescent="0.25">
      <c r="AN2492" t="str">
        <v>Tunisia</v>
      </c>
      <c r="AO2492" s="7">
        <v>74</v>
      </c>
      <c r="AP2492" s="7">
        <v>73.675944705524856</v>
      </c>
      <c r="AQ2492" s="7">
        <v>0.32405529447514425</v>
      </c>
      <c r="AR2492" s="7">
        <v>1.3397382841613733E-3</v>
      </c>
      <c r="AS2492" s="7">
        <v>5.288834078988143E-2</v>
      </c>
      <c r="AT2492" s="7">
        <v>7.5050239022483065E-7</v>
      </c>
      <c r="AU2492" s="7">
        <v>1.3354825451646304</v>
      </c>
      <c r="AV2492" s="7">
        <v>0.96034338818638143</v>
      </c>
      <c r="AW2492" s="7">
        <v>0.22997465249431606</v>
      </c>
      <c r="AX2492" s="7">
        <v>0.32449002618605421</v>
      </c>
      <c r="AY2492" s="7" t="e">
        <v>#N/A</v>
      </c>
      <c r="AZ2492" s="7">
        <v>73.675944705524856</v>
      </c>
      <c r="BA2492" s="7">
        <v>0.32405529447514425</v>
      </c>
      <c r="BU2492" t="b">
        <v>0</v>
      </c>
      <c r="BW2492">
        <v>1</v>
      </c>
      <c r="BX2492">
        <v>1</v>
      </c>
      <c r="BY2492">
        <v>373</v>
      </c>
      <c r="BZ2492">
        <v>0</v>
      </c>
      <c r="CA2492">
        <v>0</v>
      </c>
    </row>
    <row r="2493" spans="40:79" x14ac:dyDescent="0.25">
      <c r="AN2493" t="str">
        <v>Tunisia</v>
      </c>
      <c r="AO2493" s="7">
        <v>73.7</v>
      </c>
      <c r="AP2493" s="7">
        <v>73.544323301062931</v>
      </c>
      <c r="AQ2493" s="7">
        <v>0.15567669893707148</v>
      </c>
      <c r="AR2493" s="7">
        <v>1.3279295737693949E-3</v>
      </c>
      <c r="AS2493" s="7">
        <v>2.5407496092831709E-2</v>
      </c>
      <c r="AT2493" s="7">
        <v>1.7167453089182008E-7</v>
      </c>
      <c r="AU2493" s="7">
        <v>1.3354825451646304</v>
      </c>
      <c r="AV2493" s="7">
        <v>0.96052559683989658</v>
      </c>
      <c r="AW2493" s="7">
        <v>0.15939729010504447</v>
      </c>
      <c r="AX2493" s="7">
        <v>0.15588370151438105</v>
      </c>
      <c r="AY2493" s="7" t="e">
        <v>#N/A</v>
      </c>
      <c r="AZ2493" s="7">
        <v>73.544323301062931</v>
      </c>
      <c r="BA2493" s="7">
        <v>0.15567669893707148</v>
      </c>
      <c r="BU2493" t="b">
        <v>1</v>
      </c>
      <c r="BW2493">
        <v>1</v>
      </c>
      <c r="BX2493">
        <v>1</v>
      </c>
      <c r="BY2493">
        <v>382</v>
      </c>
      <c r="BZ2493">
        <v>0.01</v>
      </c>
      <c r="CA2493">
        <v>574.38951020000002</v>
      </c>
    </row>
    <row r="2494" spans="40:79" x14ac:dyDescent="0.25">
      <c r="AN2494" t="str">
        <v>Tunisia</v>
      </c>
      <c r="AO2494" s="7">
        <v>73.5</v>
      </c>
      <c r="AP2494" s="7">
        <v>73.355441100848893</v>
      </c>
      <c r="AQ2494" s="7">
        <v>0.14455889915110731</v>
      </c>
      <c r="AR2494" s="7">
        <v>1.3405129354554495E-3</v>
      </c>
      <c r="AS2494" s="7">
        <v>2.3593144189055375E-2</v>
      </c>
      <c r="AT2494" s="7">
        <v>1.4943599392781198E-7</v>
      </c>
      <c r="AU2494" s="7">
        <v>1.3354825451646304</v>
      </c>
      <c r="AV2494" s="7">
        <v>0.96128510926249655</v>
      </c>
      <c r="AW2494" s="7">
        <v>0.15360059957257777</v>
      </c>
      <c r="AX2494" s="7">
        <v>0.14475294234276304</v>
      </c>
      <c r="AY2494" s="7" t="e">
        <v>#N/A</v>
      </c>
      <c r="AZ2494" s="7">
        <v>73.355441100848893</v>
      </c>
      <c r="BA2494" s="7">
        <v>0.14455889915110731</v>
      </c>
      <c r="BU2494" t="b">
        <v>1</v>
      </c>
      <c r="BW2494">
        <v>1</v>
      </c>
      <c r="BX2494">
        <v>1</v>
      </c>
      <c r="BY2494">
        <v>393</v>
      </c>
      <c r="BZ2494">
        <v>0.01</v>
      </c>
      <c r="CA2494">
        <v>708.95566480000002</v>
      </c>
    </row>
    <row r="2495" spans="40:79" x14ac:dyDescent="0.25">
      <c r="AN2495" t="str">
        <v>Tunisia</v>
      </c>
      <c r="AO2495" s="7">
        <v>73.2</v>
      </c>
      <c r="AP2495" s="7">
        <v>73.714351423296463</v>
      </c>
      <c r="AQ2495" s="7">
        <v>-0.51435142329646055</v>
      </c>
      <c r="AR2495" s="7">
        <v>1.4083562446683632E-3</v>
      </c>
      <c r="AS2495" s="7">
        <v>-8.3949031041710781E-2</v>
      </c>
      <c r="AT2495" s="7">
        <v>1.9878607900252919E-6</v>
      </c>
      <c r="AU2495" s="7">
        <v>1.3354825451646304</v>
      </c>
      <c r="AV2495" s="7">
        <v>0.96213881376198052</v>
      </c>
      <c r="AW2495" s="7">
        <v>0.28973959177459813</v>
      </c>
      <c r="AX2495" s="7">
        <v>-0.51507683497347945</v>
      </c>
      <c r="AY2495" s="7" t="e">
        <v>#N/A</v>
      </c>
      <c r="AZ2495" s="7">
        <v>73.714351423296463</v>
      </c>
      <c r="BA2495" s="7">
        <v>-0.51435142329646055</v>
      </c>
      <c r="BU2495" t="b">
        <v>1</v>
      </c>
      <c r="BW2495">
        <v>1</v>
      </c>
      <c r="BX2495">
        <v>1</v>
      </c>
      <c r="BY2495">
        <v>412</v>
      </c>
      <c r="BZ2495">
        <v>0.01</v>
      </c>
      <c r="CA2495">
        <v>720.23339290000001</v>
      </c>
    </row>
    <row r="2496" spans="40:79" x14ac:dyDescent="0.25">
      <c r="AN2496" t="str">
        <v>Tunisia</v>
      </c>
      <c r="AO2496" s="7">
        <v>72.900000000000006</v>
      </c>
      <c r="AP2496" s="7">
        <v>69.248049693359135</v>
      </c>
      <c r="AQ2496" s="7">
        <v>3.6519503066408703</v>
      </c>
      <c r="AR2496" s="7">
        <v>7.5870806365757647E-4</v>
      </c>
      <c r="AS2496" s="7">
        <v>0.5958533410011726</v>
      </c>
      <c r="AT2496" s="7">
        <v>5.3915430950624783E-5</v>
      </c>
      <c r="AU2496" s="7">
        <v>1.3354825451646304</v>
      </c>
      <c r="AV2496" s="7">
        <v>0.96242921848841079</v>
      </c>
      <c r="AW2496" s="7">
        <v>0.77191537165752344</v>
      </c>
      <c r="AX2496" s="7">
        <v>3.6547231745838635</v>
      </c>
      <c r="AY2496" s="7" t="e">
        <v>#N/A</v>
      </c>
      <c r="AZ2496" s="7">
        <v>69.248049693359135</v>
      </c>
      <c r="BA2496" s="7">
        <v>3.6519503066408703</v>
      </c>
      <c r="BU2496" t="b">
        <v>1</v>
      </c>
      <c r="BW2496">
        <v>1</v>
      </c>
      <c r="BX2496">
        <v>1</v>
      </c>
      <c r="BY2496">
        <v>438</v>
      </c>
      <c r="BZ2496">
        <v>5.2</v>
      </c>
      <c r="CA2496">
        <v>735.7090978</v>
      </c>
    </row>
    <row r="2497" spans="40:79" x14ac:dyDescent="0.25">
      <c r="AN2497" t="str">
        <v>Turkey</v>
      </c>
      <c r="AO2497" s="7">
        <v>75.5</v>
      </c>
      <c r="AP2497" s="7">
        <v>73.500561254018749</v>
      </c>
      <c r="AQ2497" s="7">
        <v>1.9994387459812515</v>
      </c>
      <c r="AR2497" s="7">
        <v>1.3215336298688157E-3</v>
      </c>
      <c r="AS2497" s="7">
        <v>0.32632095746296286</v>
      </c>
      <c r="AT2497" s="7">
        <v>2.8182042306436517E-5</v>
      </c>
      <c r="AU2497" s="7">
        <v>1.3354825451646304</v>
      </c>
      <c r="AV2497" s="7">
        <v>0.96361354311396075</v>
      </c>
      <c r="AW2497" s="7">
        <v>0.57124509403841961</v>
      </c>
      <c r="AX2497" s="7">
        <v>2.0020845680677946</v>
      </c>
      <c r="AY2497" s="7" t="e">
        <v>#N/A</v>
      </c>
      <c r="AZ2497" s="7">
        <v>73.500561254018749</v>
      </c>
      <c r="BA2497" s="7">
        <v>1.9994387459812515</v>
      </c>
      <c r="BU2497" t="b">
        <v>1</v>
      </c>
      <c r="BW2497">
        <v>1</v>
      </c>
      <c r="BX2497">
        <v>1</v>
      </c>
      <c r="BY2497">
        <v>459</v>
      </c>
      <c r="BZ2497">
        <v>4.93</v>
      </c>
      <c r="CA2497">
        <v>56.936705609999997</v>
      </c>
    </row>
    <row r="2498" spans="40:79" x14ac:dyDescent="0.25">
      <c r="AN2498" t="str">
        <v>Turkey</v>
      </c>
      <c r="AO2498" s="7">
        <v>75.2</v>
      </c>
      <c r="AP2498" s="7">
        <v>73.400569400488564</v>
      </c>
      <c r="AQ2498" s="7">
        <v>1.7994305995114388</v>
      </c>
      <c r="AR2498" s="7">
        <v>1.3092902453021992E-3</v>
      </c>
      <c r="AS2498" s="7">
        <v>0.29367657197257457</v>
      </c>
      <c r="AT2498" s="7">
        <v>2.261379871391859E-5</v>
      </c>
      <c r="AU2498" s="7">
        <v>1.3354825451646304</v>
      </c>
      <c r="AV2498" s="7">
        <v>0.96399865231567372</v>
      </c>
      <c r="AW2498" s="7">
        <v>0.54191934083641502</v>
      </c>
      <c r="AX2498" s="7">
        <v>1.8017896651440983</v>
      </c>
      <c r="AY2498" s="7" t="e">
        <v>#N/A</v>
      </c>
      <c r="AZ2498" s="7">
        <v>73.400569400488564</v>
      </c>
      <c r="BA2498" s="7">
        <v>1.7994305995114388</v>
      </c>
      <c r="BU2498" t="b">
        <v>1</v>
      </c>
      <c r="BW2498">
        <v>1</v>
      </c>
      <c r="BX2498">
        <v>1</v>
      </c>
      <c r="BY2498">
        <v>46</v>
      </c>
      <c r="BZ2498">
        <v>4.9000000000000004</v>
      </c>
      <c r="CA2498">
        <v>47.616452299999999</v>
      </c>
    </row>
    <row r="2499" spans="40:79" x14ac:dyDescent="0.25">
      <c r="AN2499" t="str">
        <v>Turkey</v>
      </c>
      <c r="AO2499" s="7">
        <v>74.8</v>
      </c>
      <c r="AP2499" s="7">
        <v>69.223862992186653</v>
      </c>
      <c r="AQ2499" s="7">
        <v>5.5761370078133439</v>
      </c>
      <c r="AR2499" s="7">
        <v>7.2364336369869144E-4</v>
      </c>
      <c r="AS2499" s="7">
        <v>0.90978827531302242</v>
      </c>
      <c r="AT2499" s="7">
        <v>1.1988080173825475E-4</v>
      </c>
      <c r="AU2499" s="7">
        <v>1.3581822856739931</v>
      </c>
      <c r="AV2499" s="7">
        <v>0.9657497397546978</v>
      </c>
      <c r="AW2499" s="7">
        <v>0.95382822107181464</v>
      </c>
      <c r="AX2499" s="7">
        <v>5.5801750644670225</v>
      </c>
      <c r="AY2499" s="7" t="e">
        <v>#N/A</v>
      </c>
      <c r="AZ2499" s="7">
        <v>69.223862992186653</v>
      </c>
      <c r="BA2499" s="7">
        <v>5.5761370078133439</v>
      </c>
      <c r="BU2499" t="b">
        <v>1</v>
      </c>
      <c r="BW2499">
        <v>1</v>
      </c>
      <c r="BX2499">
        <v>1</v>
      </c>
      <c r="BY2499">
        <v>477</v>
      </c>
      <c r="BZ2499">
        <v>4.87</v>
      </c>
      <c r="CA2499">
        <v>413.00630269999999</v>
      </c>
    </row>
    <row r="2500" spans="40:79" x14ac:dyDescent="0.25">
      <c r="AN2500" t="str">
        <v>Turkey</v>
      </c>
      <c r="AO2500" s="7">
        <v>74.5</v>
      </c>
      <c r="AP2500" s="7">
        <v>69.897128911561538</v>
      </c>
      <c r="AQ2500" s="7">
        <v>4.6028710884384623</v>
      </c>
      <c r="AR2500" s="7">
        <v>7.9390991234653911E-4</v>
      </c>
      <c r="AS2500" s="7">
        <v>0.75101909851194959</v>
      </c>
      <c r="AT2500" s="7">
        <v>8.9628909046296493E-5</v>
      </c>
      <c r="AU2500" s="7">
        <v>1.3581822856739931</v>
      </c>
      <c r="AV2500" s="7">
        <v>0.96590413680488074</v>
      </c>
      <c r="AW2500" s="7">
        <v>0.86661358084901341</v>
      </c>
      <c r="AX2500" s="7">
        <v>4.6065282568831059</v>
      </c>
      <c r="AY2500" s="7" t="e">
        <v>#N/A</v>
      </c>
      <c r="AZ2500" s="7">
        <v>69.897128911561538</v>
      </c>
      <c r="BA2500" s="7">
        <v>4.6028710884384623</v>
      </c>
      <c r="BU2500" t="b">
        <v>1</v>
      </c>
      <c r="BW2500">
        <v>1</v>
      </c>
      <c r="BX2500">
        <v>1</v>
      </c>
      <c r="BY2500">
        <v>51</v>
      </c>
      <c r="BZ2500">
        <v>5.55</v>
      </c>
      <c r="CA2500">
        <v>43.366499900000001</v>
      </c>
    </row>
    <row r="2501" spans="40:79" x14ac:dyDescent="0.25">
      <c r="AN2501" t="str">
        <v>Turkey</v>
      </c>
      <c r="AO2501" s="7">
        <v>74.2</v>
      </c>
      <c r="AP2501" s="7">
        <v>69.034946457626035</v>
      </c>
      <c r="AQ2501" s="7">
        <v>5.1650535423739683</v>
      </c>
      <c r="AR2501" s="7">
        <v>7.1444574212713207E-4</v>
      </c>
      <c r="AS2501" s="7">
        <v>0.84271306853396399</v>
      </c>
      <c r="AT2501" s="7">
        <v>1.0154746738276671E-4</v>
      </c>
      <c r="AU2501" s="7">
        <v>1.3581822856739931</v>
      </c>
      <c r="AV2501" s="7">
        <v>0.96692783185295372</v>
      </c>
      <c r="AW2501" s="7">
        <v>0.91799404602315582</v>
      </c>
      <c r="AX2501" s="7">
        <v>5.1687463311824162</v>
      </c>
      <c r="AY2501" s="7" t="e">
        <v>#N/A</v>
      </c>
      <c r="AZ2501" s="7">
        <v>69.034946457626035</v>
      </c>
      <c r="BA2501" s="7">
        <v>5.1650535423739683</v>
      </c>
      <c r="BU2501" t="b">
        <v>1</v>
      </c>
      <c r="BW2501">
        <v>1</v>
      </c>
      <c r="BX2501">
        <v>1</v>
      </c>
      <c r="BY2501">
        <v>564</v>
      </c>
      <c r="BZ2501">
        <v>5.53</v>
      </c>
      <c r="CA2501">
        <v>437.08024380000001</v>
      </c>
    </row>
    <row r="2502" spans="40:79" x14ac:dyDescent="0.25">
      <c r="AN2502" t="str">
        <v>Turkey</v>
      </c>
      <c r="AO2502" s="7">
        <v>73.900000000000006</v>
      </c>
      <c r="AP2502" s="7">
        <v>68.957504604113367</v>
      </c>
      <c r="AQ2502" s="7">
        <v>4.9424953958866382</v>
      </c>
      <c r="AR2502" s="7">
        <v>7.1482618844851027E-4</v>
      </c>
      <c r="AS2502" s="7">
        <v>0.80640137028172199</v>
      </c>
      <c r="AT2502" s="7">
        <v>9.3034391382940262E-5</v>
      </c>
      <c r="AU2502" s="7">
        <v>1.3581822856739931</v>
      </c>
      <c r="AV2502" s="7">
        <v>0.9670161545038447</v>
      </c>
      <c r="AW2502" s="7">
        <v>0.897998535790411</v>
      </c>
      <c r="AX2502" s="7">
        <v>4.9460309483373868</v>
      </c>
      <c r="AY2502" s="7" t="e">
        <v>#N/A</v>
      </c>
      <c r="AZ2502" s="7">
        <v>68.957504604113367</v>
      </c>
      <c r="BA2502" s="7">
        <v>4.9424953958866382</v>
      </c>
      <c r="BU2502" t="b">
        <v>1</v>
      </c>
      <c r="BW2502">
        <v>1</v>
      </c>
      <c r="BX2502">
        <v>1</v>
      </c>
      <c r="BY2502">
        <v>63</v>
      </c>
      <c r="BZ2502">
        <v>5.08</v>
      </c>
      <c r="CA2502">
        <v>372.1651473</v>
      </c>
    </row>
    <row r="2503" spans="40:79" x14ac:dyDescent="0.25">
      <c r="AN2503" t="str">
        <v>Turkey</v>
      </c>
      <c r="AO2503" s="7">
        <v>73.5</v>
      </c>
      <c r="AP2503" s="7">
        <v>68.769288535628817</v>
      </c>
      <c r="AQ2503" s="7">
        <v>4.7307114643711827</v>
      </c>
      <c r="AR2503" s="7">
        <v>7.1170172703694835E-4</v>
      </c>
      <c r="AS2503" s="7">
        <v>0.77184619059489723</v>
      </c>
      <c r="AT2503" s="7">
        <v>8.4859162967246179E-5</v>
      </c>
      <c r="AU2503" s="7">
        <v>1.3581822856739931</v>
      </c>
      <c r="AV2503" s="7">
        <v>0.96718513311093879</v>
      </c>
      <c r="AW2503" s="7">
        <v>0.87854777365542125</v>
      </c>
      <c r="AX2503" s="7">
        <v>4.7340807177939688</v>
      </c>
      <c r="AY2503" s="7" t="e">
        <v>#N/A</v>
      </c>
      <c r="AZ2503" s="7">
        <v>68.769288535628817</v>
      </c>
      <c r="BA2503" s="7">
        <v>4.7307114643711827</v>
      </c>
      <c r="BU2503" t="b">
        <v>1</v>
      </c>
      <c r="BW2503">
        <v>1</v>
      </c>
      <c r="BX2503">
        <v>1</v>
      </c>
      <c r="BY2503">
        <v>69</v>
      </c>
      <c r="BZ2503">
        <v>5.78</v>
      </c>
      <c r="CA2503">
        <v>37.438576640000001</v>
      </c>
    </row>
    <row r="2504" spans="40:79" x14ac:dyDescent="0.25">
      <c r="AN2504" t="str">
        <v>Turkey</v>
      </c>
      <c r="AO2504" s="7">
        <v>73.2</v>
      </c>
      <c r="AP2504" s="7">
        <v>68.64382527078746</v>
      </c>
      <c r="AQ2504" s="7">
        <v>4.5561747292125432</v>
      </c>
      <c r="AR2504" s="7">
        <v>7.1510370709160697E-4</v>
      </c>
      <c r="AS2504" s="7">
        <v>0.7433706580928513</v>
      </c>
      <c r="AT2504" s="7">
        <v>7.9089809872471712E-5</v>
      </c>
      <c r="AU2504" s="7">
        <v>1.3581822856739931</v>
      </c>
      <c r="AV2504" s="7">
        <v>0.96734617159279235</v>
      </c>
      <c r="AW2504" s="7">
        <v>0.86218945603205521</v>
      </c>
      <c r="AX2504" s="7">
        <v>4.5594351982250378</v>
      </c>
      <c r="AY2504" s="7" t="e">
        <v>#N/A</v>
      </c>
      <c r="AZ2504" s="7">
        <v>68.64382527078746</v>
      </c>
      <c r="BA2504" s="7">
        <v>4.5561747292125432</v>
      </c>
      <c r="BU2504" t="b">
        <v>1</v>
      </c>
      <c r="BW2504">
        <v>1</v>
      </c>
      <c r="BX2504">
        <v>1</v>
      </c>
      <c r="BY2504">
        <v>6</v>
      </c>
      <c r="BZ2504">
        <v>5.65</v>
      </c>
      <c r="CA2504">
        <v>2.8191244740000001</v>
      </c>
    </row>
    <row r="2505" spans="40:79" x14ac:dyDescent="0.25">
      <c r="AN2505" t="str">
        <v>Turkey</v>
      </c>
      <c r="AO2505" s="7">
        <v>72.8</v>
      </c>
      <c r="AP2505" s="7">
        <v>68.559123830298759</v>
      </c>
      <c r="AQ2505" s="7">
        <v>4.240876169701238</v>
      </c>
      <c r="AR2505" s="7">
        <v>7.0493009368673913E-4</v>
      </c>
      <c r="AS2505" s="7">
        <v>0.69192404786815898</v>
      </c>
      <c r="AT2505" s="7">
        <v>6.7545924711849252E-5</v>
      </c>
      <c r="AU2505" s="7">
        <v>1.3581822856739931</v>
      </c>
      <c r="AV2505" s="7">
        <v>0.96868106543423382</v>
      </c>
      <c r="AW2505" s="7">
        <v>0.83181972077377375</v>
      </c>
      <c r="AX2505" s="7">
        <v>4.2438677998269645</v>
      </c>
      <c r="AY2505" s="7" t="e">
        <v>#N/A</v>
      </c>
      <c r="AZ2505" s="7">
        <v>68.559123830298759</v>
      </c>
      <c r="BA2505" s="7">
        <v>4.240876169701238</v>
      </c>
      <c r="BU2505" t="b">
        <v>1</v>
      </c>
      <c r="BW2505">
        <v>1</v>
      </c>
      <c r="BX2505">
        <v>1</v>
      </c>
      <c r="BY2505">
        <v>587</v>
      </c>
      <c r="BZ2505">
        <v>5.52</v>
      </c>
      <c r="CA2505">
        <v>131.0421269</v>
      </c>
    </row>
    <row r="2506" spans="40:79" x14ac:dyDescent="0.25">
      <c r="AN2506" t="str">
        <v>Turkey</v>
      </c>
      <c r="AO2506" s="7">
        <v>72.400000000000006</v>
      </c>
      <c r="AP2506" s="7">
        <v>68.871111931373662</v>
      </c>
      <c r="AQ2506" s="7">
        <v>3.528888068626344</v>
      </c>
      <c r="AR2506" s="7">
        <v>7.1699324611630775E-4</v>
      </c>
      <c r="AS2506" s="7">
        <v>0.57576245029753637</v>
      </c>
      <c r="AT2506" s="7">
        <v>4.7571104416201308E-5</v>
      </c>
      <c r="AU2506" s="7">
        <v>1.3581822856739931</v>
      </c>
      <c r="AV2506" s="7">
        <v>0.96870172928646214</v>
      </c>
      <c r="AW2506" s="7">
        <v>0.7587901226937106</v>
      </c>
      <c r="AX2506" s="7">
        <v>3.5314200729678613</v>
      </c>
      <c r="AY2506" s="7" t="e">
        <v>#N/A</v>
      </c>
      <c r="AZ2506" s="7">
        <v>68.871111931373662</v>
      </c>
      <c r="BA2506" s="7">
        <v>3.528888068626344</v>
      </c>
      <c r="BU2506" t="b">
        <v>1</v>
      </c>
      <c r="BW2506">
        <v>1</v>
      </c>
      <c r="BX2506">
        <v>1</v>
      </c>
      <c r="BY2506">
        <v>568</v>
      </c>
      <c r="BZ2506">
        <v>6.72</v>
      </c>
      <c r="CA2506">
        <v>143.61973159999999</v>
      </c>
    </row>
    <row r="2507" spans="40:79" x14ac:dyDescent="0.25">
      <c r="AN2507" t="str">
        <v>Turkey</v>
      </c>
      <c r="AO2507" s="7">
        <v>72</v>
      </c>
      <c r="AP2507" s="7">
        <v>68.253283146534969</v>
      </c>
      <c r="AQ2507" s="7">
        <v>3.7467168534650312</v>
      </c>
      <c r="AR2507" s="7">
        <v>6.8513654874960081E-4</v>
      </c>
      <c r="AS2507" s="7">
        <v>0.611292976542397</v>
      </c>
      <c r="AT2507" s="7">
        <v>5.1239348167320205E-5</v>
      </c>
      <c r="AU2507" s="7">
        <v>1.3581822856739931</v>
      </c>
      <c r="AV2507" s="7">
        <v>0.96907659602254603</v>
      </c>
      <c r="AW2507" s="7">
        <v>0.78185227283828818</v>
      </c>
      <c r="AX2507" s="7">
        <v>3.7492856260791596</v>
      </c>
      <c r="AY2507" s="7" t="e">
        <v>#N/A</v>
      </c>
      <c r="AZ2507" s="7">
        <v>68.253283146534969</v>
      </c>
      <c r="BA2507" s="7">
        <v>3.7467168534650312</v>
      </c>
      <c r="BU2507" t="b">
        <v>1</v>
      </c>
      <c r="BW2507">
        <v>1</v>
      </c>
      <c r="BX2507">
        <v>1</v>
      </c>
      <c r="BY2507">
        <v>536</v>
      </c>
      <c r="BZ2507">
        <v>7.19</v>
      </c>
      <c r="CA2507">
        <v>25.216833179999998</v>
      </c>
    </row>
    <row r="2508" spans="40:79" x14ac:dyDescent="0.25">
      <c r="AN2508" t="str">
        <v>Turkey</v>
      </c>
      <c r="AO2508" s="7">
        <v>71.599999999999994</v>
      </c>
      <c r="AP2508" s="7">
        <v>68.426113497090128</v>
      </c>
      <c r="AQ2508" s="7">
        <v>3.1738865029098662</v>
      </c>
      <c r="AR2508" s="7">
        <v>6.5578463315044361E-4</v>
      </c>
      <c r="AS2508" s="7">
        <v>0.51782563525277014</v>
      </c>
      <c r="AT2508" s="7">
        <v>3.5191941069272235E-5</v>
      </c>
      <c r="AU2508" s="7">
        <v>1.3581822856739931</v>
      </c>
      <c r="AV2508" s="7">
        <v>0.96911993048864042</v>
      </c>
      <c r="AW2508" s="7">
        <v>0.71960102504983281</v>
      </c>
      <c r="AX2508" s="7">
        <v>3.1759692547424843</v>
      </c>
      <c r="AY2508" s="7" t="e">
        <v>#N/A</v>
      </c>
      <c r="AZ2508" s="7">
        <v>68.426113497090128</v>
      </c>
      <c r="BA2508" s="7">
        <v>3.1738865029098662</v>
      </c>
      <c r="BU2508" t="b">
        <v>0</v>
      </c>
      <c r="BW2508">
        <v>1</v>
      </c>
      <c r="BX2508">
        <v>0</v>
      </c>
      <c r="BY2508">
        <v>53</v>
      </c>
      <c r="BZ2508">
        <v>0</v>
      </c>
      <c r="CA2508">
        <v>0</v>
      </c>
    </row>
    <row r="2509" spans="40:79" x14ac:dyDescent="0.25">
      <c r="AN2509" t="str">
        <v>Turkey</v>
      </c>
      <c r="AO2509" s="7">
        <v>71.2</v>
      </c>
      <c r="AP2509" s="7">
        <v>68.053582160054503</v>
      </c>
      <c r="AQ2509" s="7">
        <v>3.1464178399454994</v>
      </c>
      <c r="AR2509" s="7">
        <v>6.4975399964701218E-4</v>
      </c>
      <c r="AS2509" s="7">
        <v>0.51334252160626037</v>
      </c>
      <c r="AT2509" s="7">
        <v>3.4266970655425984E-5</v>
      </c>
      <c r="AU2509" s="7">
        <v>1.3581822856739931</v>
      </c>
      <c r="AV2509" s="7">
        <v>0.9698299681075746</v>
      </c>
      <c r="AW2509" s="7">
        <v>0.71647925413528923</v>
      </c>
      <c r="AX2509" s="7">
        <v>3.1484635667407321</v>
      </c>
      <c r="AY2509" s="7" t="e">
        <v>#N/A</v>
      </c>
      <c r="AZ2509" s="7">
        <v>68.053582160054503</v>
      </c>
      <c r="BA2509" s="7">
        <v>3.1464178399454994</v>
      </c>
      <c r="BU2509" t="b">
        <v>1</v>
      </c>
      <c r="BW2509">
        <v>1</v>
      </c>
      <c r="BX2509">
        <v>0</v>
      </c>
      <c r="BY2509">
        <v>54</v>
      </c>
      <c r="BZ2509">
        <v>7.3</v>
      </c>
      <c r="CA2509">
        <v>1142.212403</v>
      </c>
    </row>
    <row r="2510" spans="40:79" x14ac:dyDescent="0.25">
      <c r="AN2510" t="str">
        <v>Turkey</v>
      </c>
      <c r="AO2510" s="7">
        <v>78</v>
      </c>
      <c r="AP2510" s="7">
        <v>73.694164891893919</v>
      </c>
      <c r="AQ2510" s="7">
        <v>4.3058351081060806</v>
      </c>
      <c r="AR2510" s="7">
        <v>1.3366121525284782E-3</v>
      </c>
      <c r="AS2510" s="7">
        <v>0.70274463041903656</v>
      </c>
      <c r="AT2510" s="7">
        <v>1.3219387841524629E-4</v>
      </c>
      <c r="AU2510" s="7">
        <v>1.3839885053952825</v>
      </c>
      <c r="AV2510" s="7">
        <v>0.96993103026163385</v>
      </c>
      <c r="AW2510" s="7">
        <v>0.83829865228272704</v>
      </c>
      <c r="AX2510" s="7">
        <v>4.3115980424464322</v>
      </c>
      <c r="AY2510" s="7" t="e">
        <v>#N/A</v>
      </c>
      <c r="AZ2510" s="7">
        <v>73.694164891893919</v>
      </c>
      <c r="BA2510" s="7">
        <v>4.3058351081060806</v>
      </c>
      <c r="BU2510" t="b">
        <v>1</v>
      </c>
      <c r="BW2510">
        <v>1</v>
      </c>
      <c r="BX2510">
        <v>0</v>
      </c>
      <c r="BY2510">
        <v>57</v>
      </c>
      <c r="BZ2510">
        <v>7.3</v>
      </c>
      <c r="CA2510">
        <v>1212.6663269999999</v>
      </c>
    </row>
    <row r="2511" spans="40:79" x14ac:dyDescent="0.25">
      <c r="AN2511" t="str">
        <v>Turkey</v>
      </c>
      <c r="AO2511" s="7">
        <v>74</v>
      </c>
      <c r="AP2511" s="7">
        <v>68.093658469812752</v>
      </c>
      <c r="AQ2511" s="7">
        <v>5.9063415301872482</v>
      </c>
      <c r="AR2511" s="7">
        <v>6.1981760398407721E-4</v>
      </c>
      <c r="AS2511" s="7">
        <v>0.96361354311396075</v>
      </c>
      <c r="AT2511" s="7">
        <v>1.1517784795355589E-4</v>
      </c>
      <c r="AU2511" s="7">
        <v>1.3839885053952825</v>
      </c>
      <c r="AV2511" s="7">
        <v>0.9705791722194429</v>
      </c>
      <c r="AW2511" s="7">
        <v>0.98163819358965487</v>
      </c>
      <c r="AX2511" s="7">
        <v>5.9100046551121146</v>
      </c>
      <c r="AY2511" s="7" t="e">
        <v>#N/A</v>
      </c>
      <c r="AZ2511" s="7">
        <v>68.093658469812752</v>
      </c>
      <c r="BA2511" s="7">
        <v>5.9063415301872482</v>
      </c>
      <c r="BU2511" t="b">
        <v>1</v>
      </c>
      <c r="BW2511">
        <v>1</v>
      </c>
      <c r="BX2511">
        <v>0</v>
      </c>
      <c r="BY2511">
        <v>57</v>
      </c>
      <c r="BZ2511">
        <v>7.4</v>
      </c>
      <c r="CA2511">
        <v>10947.02327</v>
      </c>
    </row>
    <row r="2512" spans="40:79" x14ac:dyDescent="0.25">
      <c r="AN2512" t="str">
        <v>Turkmenistan</v>
      </c>
      <c r="AO2512" s="7">
        <v>66</v>
      </c>
      <c r="AP2512" s="7">
        <v>65.490938421565289</v>
      </c>
      <c r="AQ2512" s="7">
        <v>0.50906157843471078</v>
      </c>
      <c r="AR2512" s="7">
        <v>5.0812759284073541E-4</v>
      </c>
      <c r="AS2512" s="7">
        <v>8.304823212923583E-2</v>
      </c>
      <c r="AT2512" s="7">
        <v>7.0126843578762176E-7</v>
      </c>
      <c r="AU2512" s="7">
        <v>1.3839885053952825</v>
      </c>
      <c r="AV2512" s="7">
        <v>0.97089086406167235</v>
      </c>
      <c r="AW2512" s="7">
        <v>0.28818090174270022</v>
      </c>
      <c r="AX2512" s="7">
        <v>0.50932037817245623</v>
      </c>
      <c r="AY2512" s="7" t="e">
        <v>#N/A</v>
      </c>
      <c r="AZ2512" s="7">
        <v>65.490938421565289</v>
      </c>
      <c r="BA2512" s="7">
        <v>0.50906157843471078</v>
      </c>
      <c r="BU2512" t="b">
        <v>1</v>
      </c>
      <c r="BW2512">
        <v>1</v>
      </c>
      <c r="BX2512">
        <v>0</v>
      </c>
      <c r="BY2512">
        <v>58</v>
      </c>
      <c r="BZ2512">
        <v>7.4</v>
      </c>
      <c r="CA2512">
        <v>11477.667100000001</v>
      </c>
    </row>
    <row r="2513" spans="40:79" x14ac:dyDescent="0.25">
      <c r="AN2513" t="str">
        <v>Turkmenistan</v>
      </c>
      <c r="AO2513" s="7">
        <v>65.400000000000006</v>
      </c>
      <c r="AP2513" s="7">
        <v>64.631769481307046</v>
      </c>
      <c r="AQ2513" s="7">
        <v>0.76823051869295966</v>
      </c>
      <c r="AR2513" s="7">
        <v>5.1125491576697922E-4</v>
      </c>
      <c r="AS2513" s="7">
        <v>0.12532921155471466</v>
      </c>
      <c r="AT2513" s="7">
        <v>1.6069197906846864E-6</v>
      </c>
      <c r="AU2513" s="7">
        <v>1.3839885053952825</v>
      </c>
      <c r="AV2513" s="7">
        <v>0.97471754020269563</v>
      </c>
      <c r="AW2513" s="7">
        <v>0.35401865989621883</v>
      </c>
      <c r="AX2513" s="7">
        <v>0.76862348122611046</v>
      </c>
      <c r="AY2513" s="7" t="e">
        <v>#N/A</v>
      </c>
      <c r="AZ2513" s="7">
        <v>64.631769481307046</v>
      </c>
      <c r="BA2513" s="7">
        <v>0.76823051869295966</v>
      </c>
      <c r="BU2513" t="b">
        <v>1</v>
      </c>
      <c r="BW2513">
        <v>1</v>
      </c>
      <c r="BX2513">
        <v>0</v>
      </c>
      <c r="BY2513">
        <v>58</v>
      </c>
      <c r="BZ2513">
        <v>7.2</v>
      </c>
      <c r="CA2513">
        <v>778.24774669999999</v>
      </c>
    </row>
    <row r="2514" spans="40:79" x14ac:dyDescent="0.25">
      <c r="AN2514" t="str">
        <v>Turkmenistan</v>
      </c>
      <c r="AO2514" s="7">
        <v>65.599999999999994</v>
      </c>
      <c r="AP2514" s="7">
        <v>74.012579621843912</v>
      </c>
      <c r="AQ2514" s="7">
        <v>-8.4125796218439177</v>
      </c>
      <c r="AR2514" s="7">
        <v>1.1330836121740482E-3</v>
      </c>
      <c r="AS2514" s="7">
        <v>-1.3728562929072432</v>
      </c>
      <c r="AT2514" s="7">
        <v>4.2759683557610167E-4</v>
      </c>
      <c r="AU2514" s="7">
        <v>1.3839885053952825</v>
      </c>
      <c r="AV2514" s="7">
        <v>0.97521067572275622</v>
      </c>
      <c r="AW2514" s="7">
        <v>1.1716895036259578</v>
      </c>
      <c r="AX2514" s="7">
        <v>-8.4221225909314228</v>
      </c>
      <c r="AY2514" s="7" t="e">
        <v>#N/A</v>
      </c>
      <c r="AZ2514" s="7">
        <v>74.012579621843912</v>
      </c>
      <c r="BA2514" s="7">
        <v>-8.4125796218439177</v>
      </c>
      <c r="BU2514" t="b">
        <v>1</v>
      </c>
      <c r="BW2514">
        <v>1</v>
      </c>
      <c r="BX2514">
        <v>0</v>
      </c>
      <c r="BY2514">
        <v>62</v>
      </c>
      <c r="BZ2514">
        <v>7.3</v>
      </c>
      <c r="CA2514">
        <v>682.1070608</v>
      </c>
    </row>
    <row r="2515" spans="40:79" x14ac:dyDescent="0.25">
      <c r="AN2515" t="str">
        <v>Turkmenistan</v>
      </c>
      <c r="AO2515" s="7">
        <v>65.599999999999994</v>
      </c>
      <c r="AP2515" s="7">
        <v>65.236236400462644</v>
      </c>
      <c r="AQ2515" s="7">
        <v>0.36376359953735005</v>
      </c>
      <c r="AR2515" s="7">
        <v>5.1209782587087623E-4</v>
      </c>
      <c r="AS2515" s="7">
        <v>5.934445877514663E-2</v>
      </c>
      <c r="AT2515" s="7">
        <v>3.6088242526790672E-7</v>
      </c>
      <c r="AU2515" s="7">
        <v>1.3839885053952825</v>
      </c>
      <c r="AV2515" s="7">
        <v>0.97692369037172833</v>
      </c>
      <c r="AW2515" s="7">
        <v>0.24360718128812753</v>
      </c>
      <c r="AX2515" s="7">
        <v>0.3639499775295687</v>
      </c>
      <c r="AY2515" s="7" t="e">
        <v>#N/A</v>
      </c>
      <c r="AZ2515" s="7">
        <v>65.236236400462644</v>
      </c>
      <c r="BA2515" s="7">
        <v>0.36376359953735005</v>
      </c>
      <c r="BU2515" t="b">
        <v>1</v>
      </c>
      <c r="BW2515">
        <v>1</v>
      </c>
      <c r="BX2515">
        <v>0</v>
      </c>
      <c r="BY2515">
        <v>62</v>
      </c>
      <c r="BZ2515">
        <v>6.9</v>
      </c>
      <c r="CA2515">
        <v>8105.5908820000004</v>
      </c>
    </row>
    <row r="2516" spans="40:79" x14ac:dyDescent="0.25">
      <c r="AN2516" t="str">
        <v>Turkmenistan</v>
      </c>
      <c r="AO2516" s="7">
        <v>65.8</v>
      </c>
      <c r="AP2516" s="7">
        <v>65.41171688653084</v>
      </c>
      <c r="AQ2516" s="7">
        <v>0.38828311346915712</v>
      </c>
      <c r="AR2516" s="7">
        <v>5.0218454388822789E-4</v>
      </c>
      <c r="AS2516" s="7">
        <v>6.3344262534337392E-2</v>
      </c>
      <c r="AT2516" s="7">
        <v>4.03205137536158E-7</v>
      </c>
      <c r="AU2516" s="7">
        <v>1.3839885053952825</v>
      </c>
      <c r="AV2516" s="7">
        <v>0.9784459675502063</v>
      </c>
      <c r="AW2516" s="7">
        <v>0.25168286102620774</v>
      </c>
      <c r="AX2516" s="7">
        <v>0.38847820121744597</v>
      </c>
      <c r="AY2516" s="7" t="e">
        <v>#N/A</v>
      </c>
      <c r="AZ2516" s="7">
        <v>65.41171688653084</v>
      </c>
      <c r="BA2516" s="7">
        <v>0.38828311346915712</v>
      </c>
      <c r="BU2516" t="b">
        <v>1</v>
      </c>
      <c r="BW2516">
        <v>1</v>
      </c>
      <c r="BX2516">
        <v>0</v>
      </c>
      <c r="BY2516">
        <v>63</v>
      </c>
      <c r="BZ2516">
        <v>6.9</v>
      </c>
      <c r="CA2516">
        <v>7593.3916220000001</v>
      </c>
    </row>
    <row r="2517" spans="40:79" x14ac:dyDescent="0.25">
      <c r="AN2517" t="str">
        <v>Turkmenistan</v>
      </c>
      <c r="AO2517" s="7">
        <v>65.599999999999994</v>
      </c>
      <c r="AP2517" s="7">
        <v>64.973265678740432</v>
      </c>
      <c r="AQ2517" s="7">
        <v>0.62673432125956197</v>
      </c>
      <c r="AR2517" s="7">
        <v>5.201348586779199E-4</v>
      </c>
      <c r="AS2517" s="7">
        <v>0.10224596050089257</v>
      </c>
      <c r="AT2517" s="7">
        <v>1.0880885112950188E-6</v>
      </c>
      <c r="AU2517" s="7">
        <v>1.3839885053952825</v>
      </c>
      <c r="AV2517" s="7">
        <v>0.97864525736610841</v>
      </c>
      <c r="AW2517" s="7">
        <v>0.31975922269872464</v>
      </c>
      <c r="AX2517" s="7">
        <v>0.62706047727229053</v>
      </c>
      <c r="AY2517" s="7" t="e">
        <v>#N/A</v>
      </c>
      <c r="AZ2517" s="7">
        <v>64.973265678740432</v>
      </c>
      <c r="BA2517" s="7">
        <v>0.62673432125956197</v>
      </c>
      <c r="BU2517" t="b">
        <v>1</v>
      </c>
      <c r="BW2517">
        <v>1</v>
      </c>
      <c r="BX2517">
        <v>0</v>
      </c>
      <c r="BY2517">
        <v>64</v>
      </c>
      <c r="BZ2517">
        <v>6.5</v>
      </c>
      <c r="CA2517">
        <v>6369.5161390000003</v>
      </c>
    </row>
    <row r="2518" spans="40:79" x14ac:dyDescent="0.25">
      <c r="AN2518" t="str">
        <v>Turkmenistan</v>
      </c>
      <c r="AO2518" s="7">
        <v>64.5</v>
      </c>
      <c r="AP2518" s="7">
        <v>64.103116596735617</v>
      </c>
      <c r="AQ2518" s="7">
        <v>0.39688340326438265</v>
      </c>
      <c r="AR2518" s="7">
        <v>5.583142360404338E-4</v>
      </c>
      <c r="AS2518" s="7">
        <v>6.4749126506630603E-2</v>
      </c>
      <c r="AT2518" s="7">
        <v>4.6840235062361444E-7</v>
      </c>
      <c r="AU2518" s="7">
        <v>1.3839885053952825</v>
      </c>
      <c r="AV2518" s="7">
        <v>0.97867327462430209</v>
      </c>
      <c r="AW2518" s="7">
        <v>0.2544584966288817</v>
      </c>
      <c r="AX2518" s="7">
        <v>0.39710511270200866</v>
      </c>
      <c r="AY2518" s="7" t="e">
        <v>#N/A</v>
      </c>
      <c r="AZ2518" s="7">
        <v>64.103116596735617</v>
      </c>
      <c r="BA2518" s="7">
        <v>0.39688340326438265</v>
      </c>
      <c r="BU2518" t="b">
        <v>1</v>
      </c>
      <c r="BW2518">
        <v>1</v>
      </c>
      <c r="BX2518">
        <v>0</v>
      </c>
      <c r="BY2518">
        <v>66</v>
      </c>
      <c r="BZ2518">
        <v>6.5</v>
      </c>
      <c r="CA2518">
        <v>599.03924029999996</v>
      </c>
    </row>
    <row r="2519" spans="40:79" x14ac:dyDescent="0.25">
      <c r="AN2519" t="str">
        <v>Turkmenistan</v>
      </c>
      <c r="AO2519" s="7">
        <v>64.099999999999994</v>
      </c>
      <c r="AP2519" s="7">
        <v>63.884415159720184</v>
      </c>
      <c r="AQ2519" s="7">
        <v>0.21558484027980995</v>
      </c>
      <c r="AR2519" s="7">
        <v>5.6433511995803646E-4</v>
      </c>
      <c r="AS2519" s="7">
        <v>3.5171468566308803E-2</v>
      </c>
      <c r="AT2519" s="7">
        <v>1.3969898016189655E-7</v>
      </c>
      <c r="AU2519" s="7">
        <v>1.3839885053952825</v>
      </c>
      <c r="AV2519" s="7">
        <v>0.97895503577556908</v>
      </c>
      <c r="AW2519" s="7">
        <v>0.18754057845252797</v>
      </c>
      <c r="AX2519" s="7">
        <v>0.21570657107347244</v>
      </c>
      <c r="AY2519" s="7" t="e">
        <v>#N/A</v>
      </c>
      <c r="AZ2519" s="7">
        <v>63.884415159720184</v>
      </c>
      <c r="BA2519" s="7">
        <v>0.21558484027980995</v>
      </c>
      <c r="BU2519" t="b">
        <v>1</v>
      </c>
      <c r="BW2519">
        <v>1</v>
      </c>
      <c r="BX2519">
        <v>0</v>
      </c>
      <c r="BY2519">
        <v>7</v>
      </c>
      <c r="BZ2519">
        <v>6.6</v>
      </c>
      <c r="CA2519">
        <v>5793.363644</v>
      </c>
    </row>
    <row r="2520" spans="40:79" x14ac:dyDescent="0.25">
      <c r="AN2520" t="str">
        <v>Turkmenistan</v>
      </c>
      <c r="AO2520" s="7">
        <v>63.7</v>
      </c>
      <c r="AP2520" s="7">
        <v>63.773812530773917</v>
      </c>
      <c r="AQ2520" s="7">
        <v>-7.381253077391392E-2</v>
      </c>
      <c r="AR2520" s="7">
        <v>5.6802803583536619E-4</v>
      </c>
      <c r="AS2520" s="7">
        <v>-1.2042126426168608E-2</v>
      </c>
      <c r="AT2520" s="7">
        <v>1.6483631362724359E-8</v>
      </c>
      <c r="AU2520" s="7">
        <v>1.3839885053952825</v>
      </c>
      <c r="AV2520" s="7">
        <v>0.9816074442768169</v>
      </c>
      <c r="AW2520" s="7">
        <v>0.10973662299418827</v>
      </c>
      <c r="AX2520" s="7">
        <v>-7.3854482190370149E-2</v>
      </c>
      <c r="AY2520" s="7" t="e">
        <v>#N/A</v>
      </c>
      <c r="AZ2520" s="7">
        <v>63.773812530773917</v>
      </c>
      <c r="BA2520" s="7">
        <v>-7.381253077391392E-2</v>
      </c>
      <c r="BU2520" t="b">
        <v>1</v>
      </c>
      <c r="BW2520">
        <v>1</v>
      </c>
      <c r="BX2520">
        <v>0</v>
      </c>
      <c r="BY2520">
        <v>69</v>
      </c>
      <c r="BZ2520">
        <v>6.9</v>
      </c>
      <c r="CA2520">
        <v>5067.4114179999997</v>
      </c>
    </row>
    <row r="2521" spans="40:79" x14ac:dyDescent="0.25">
      <c r="AN2521" t="str">
        <v>Turkmenistan</v>
      </c>
      <c r="AO2521" s="7">
        <v>63.3</v>
      </c>
      <c r="AP2521" s="7">
        <v>63.677172782619834</v>
      </c>
      <c r="AQ2521" s="7">
        <v>-0.37717278261983722</v>
      </c>
      <c r="AR2521" s="7">
        <v>5.7230981876529548E-4</v>
      </c>
      <c r="AS2521" s="7">
        <v>-6.1533888820802768E-2</v>
      </c>
      <c r="AT2521" s="7">
        <v>4.3364919020889362E-7</v>
      </c>
      <c r="AU2521" s="7">
        <v>1.3839885053952825</v>
      </c>
      <c r="AV2521" s="7">
        <v>0.98327762777893957</v>
      </c>
      <c r="AW2521" s="7">
        <v>0.24806025240010293</v>
      </c>
      <c r="AX2521" s="7">
        <v>-0.37738876591606274</v>
      </c>
      <c r="AY2521" s="7" t="e">
        <v>#N/A</v>
      </c>
      <c r="AZ2521" s="7">
        <v>63.677172782619834</v>
      </c>
      <c r="BA2521" s="7">
        <v>-0.37717278261983722</v>
      </c>
      <c r="BU2521" t="b">
        <v>1</v>
      </c>
      <c r="BW2521">
        <v>1</v>
      </c>
      <c r="BX2521">
        <v>0</v>
      </c>
      <c r="BY2521">
        <v>71</v>
      </c>
      <c r="BZ2521">
        <v>6.9</v>
      </c>
      <c r="CA2521">
        <v>3998.09987</v>
      </c>
    </row>
    <row r="2522" spans="40:79" x14ac:dyDescent="0.25">
      <c r="AN2522" t="str">
        <v>Turkmenistan</v>
      </c>
      <c r="AO2522" s="7">
        <v>63.5</v>
      </c>
      <c r="AP2522" s="7">
        <v>64.236555553244273</v>
      </c>
      <c r="AQ2522" s="7">
        <v>-0.73655555324427269</v>
      </c>
      <c r="AR2522" s="7">
        <v>5.3665534789103903E-4</v>
      </c>
      <c r="AS2522" s="7">
        <v>-0.12016328108765374</v>
      </c>
      <c r="AT2522" s="7">
        <v>1.5506084378669084E-6</v>
      </c>
      <c r="AU2522" s="7">
        <v>1.3839885053952825</v>
      </c>
      <c r="AV2522" s="7">
        <v>0.98360122069539713</v>
      </c>
      <c r="AW2522" s="7">
        <v>0.34664575734841147</v>
      </c>
      <c r="AX2522" s="7">
        <v>-0.7369510419620755</v>
      </c>
      <c r="AY2522" s="7" t="e">
        <v>#N/A</v>
      </c>
      <c r="AZ2522" s="7">
        <v>64.236555553244273</v>
      </c>
      <c r="BA2522" s="7">
        <v>-0.73655555324427269</v>
      </c>
      <c r="BU2522" t="b">
        <v>1</v>
      </c>
      <c r="BW2522">
        <v>1</v>
      </c>
      <c r="BX2522">
        <v>0</v>
      </c>
      <c r="BY2522">
        <v>73</v>
      </c>
      <c r="BZ2522">
        <v>6.6</v>
      </c>
      <c r="CA2522">
        <v>3554.5464339999999</v>
      </c>
    </row>
    <row r="2523" spans="40:79" x14ac:dyDescent="0.25">
      <c r="AN2523" t="str">
        <v>Turkmenistan</v>
      </c>
      <c r="AO2523" s="7">
        <v>63.4</v>
      </c>
      <c r="AP2523" s="7">
        <v>64.550542261175636</v>
      </c>
      <c r="AQ2523" s="7">
        <v>-1.1505422611756373</v>
      </c>
      <c r="AR2523" s="7">
        <v>5.1733406406714508E-4</v>
      </c>
      <c r="AS2523" s="7">
        <v>-0.1877001622132487</v>
      </c>
      <c r="AT2523" s="7">
        <v>3.6471623895460676E-6</v>
      </c>
      <c r="AU2523" s="7">
        <v>1.3839885053952825</v>
      </c>
      <c r="AV2523" s="7">
        <v>0.98436412479795654</v>
      </c>
      <c r="AW2523" s="7">
        <v>0.43324376765655692</v>
      </c>
      <c r="AX2523" s="7">
        <v>-1.1511377839637165</v>
      </c>
      <c r="AY2523" s="7" t="e">
        <v>#N/A</v>
      </c>
      <c r="AZ2523" s="7">
        <v>64.550542261175636</v>
      </c>
      <c r="BA2523" s="7">
        <v>-1.1505422611756373</v>
      </c>
      <c r="BU2523" t="b">
        <v>1</v>
      </c>
      <c r="BW2523">
        <v>1</v>
      </c>
      <c r="BX2523">
        <v>0</v>
      </c>
      <c r="BY2523">
        <v>73</v>
      </c>
      <c r="BZ2523">
        <v>6.2</v>
      </c>
      <c r="CA2523">
        <v>3689.7273</v>
      </c>
    </row>
    <row r="2524" spans="40:79" x14ac:dyDescent="0.25">
      <c r="AN2524" t="str">
        <v>Turkmenistan</v>
      </c>
      <c r="AO2524" s="7">
        <v>63.3</v>
      </c>
      <c r="AP2524" s="7">
        <v>64.401364303025431</v>
      </c>
      <c r="AQ2524" s="7">
        <v>-1.1013643030254343</v>
      </c>
      <c r="AR2524" s="7">
        <v>5.461434093508615E-4</v>
      </c>
      <c r="AS2524" s="7">
        <v>-0.17967982988502512</v>
      </c>
      <c r="AT2524" s="7">
        <v>3.5283576453118516E-6</v>
      </c>
      <c r="AU2524" s="7">
        <v>1.3839885053952825</v>
      </c>
      <c r="AV2524" s="7">
        <v>0.98644817408460594</v>
      </c>
      <c r="AW2524" s="7">
        <v>0.42388657667473395</v>
      </c>
      <c r="AX2524" s="7">
        <v>-1.1019661345671561</v>
      </c>
      <c r="AY2524" s="7" t="e">
        <v>#N/A</v>
      </c>
      <c r="AZ2524" s="7">
        <v>64.401364303025431</v>
      </c>
      <c r="BA2524" s="7">
        <v>-1.1013643030254343</v>
      </c>
      <c r="BU2524" t="b">
        <v>0</v>
      </c>
      <c r="BW2524">
        <v>1</v>
      </c>
      <c r="BX2524">
        <v>0</v>
      </c>
      <c r="BY2524">
        <v>49</v>
      </c>
      <c r="BZ2524">
        <v>0</v>
      </c>
      <c r="CA2524">
        <v>0</v>
      </c>
    </row>
    <row r="2525" spans="40:79" x14ac:dyDescent="0.25">
      <c r="AN2525" t="str">
        <v>Turkmenistan</v>
      </c>
      <c r="AO2525" s="7">
        <v>64</v>
      </c>
      <c r="AP2525" s="7">
        <v>64.748886186816364</v>
      </c>
      <c r="AQ2525" s="7">
        <v>-0.74888618681636387</v>
      </c>
      <c r="AR2525" s="7">
        <v>5.2813124500675223E-4</v>
      </c>
      <c r="AS2525" s="7">
        <v>-0.12217440657814974</v>
      </c>
      <c r="AT2525" s="7">
        <v>1.5774723621683167E-6</v>
      </c>
      <c r="AU2525" s="7">
        <v>1.3839885053952825</v>
      </c>
      <c r="AV2525" s="7">
        <v>0.98647631188415341</v>
      </c>
      <c r="AW2525" s="7">
        <v>0.34953455705859721</v>
      </c>
      <c r="AX2525" s="7">
        <v>-0.74928190600224187</v>
      </c>
      <c r="AY2525" s="7" t="e">
        <v>#N/A</v>
      </c>
      <c r="AZ2525" s="7">
        <v>64.748886186816364</v>
      </c>
      <c r="BA2525" s="7">
        <v>-0.74888618681636387</v>
      </c>
      <c r="BU2525" t="b">
        <v>1</v>
      </c>
      <c r="BW2525">
        <v>1</v>
      </c>
      <c r="BX2525">
        <v>0</v>
      </c>
      <c r="BY2525">
        <v>51</v>
      </c>
      <c r="BZ2525">
        <v>9.61</v>
      </c>
      <c r="CA2525">
        <v>19479.911609999999</v>
      </c>
    </row>
    <row r="2526" spans="40:79" x14ac:dyDescent="0.25">
      <c r="AN2526" t="str">
        <v>Turkmenistan</v>
      </c>
      <c r="AO2526" s="7">
        <v>63.8</v>
      </c>
      <c r="AP2526" s="7">
        <v>64.81274163670129</v>
      </c>
      <c r="AQ2526" s="7">
        <v>-1.0127416367012927</v>
      </c>
      <c r="AR2526" s="7">
        <v>5.0282801969204842E-4</v>
      </c>
      <c r="AS2526" s="7">
        <v>-0.1652180858235163</v>
      </c>
      <c r="AT2526" s="7">
        <v>2.7465219161851984E-6</v>
      </c>
      <c r="AU2526" s="7">
        <v>1.3839885053952825</v>
      </c>
      <c r="AV2526" s="7">
        <v>0.98913180301552261</v>
      </c>
      <c r="AW2526" s="7">
        <v>0.40647027667901658</v>
      </c>
      <c r="AX2526" s="7">
        <v>-1.0132511277593146</v>
      </c>
      <c r="AY2526" s="7" t="e">
        <v>#N/A</v>
      </c>
      <c r="AZ2526" s="7">
        <v>64.81274163670129</v>
      </c>
      <c r="BA2526" s="7">
        <v>-1.0127416367012927</v>
      </c>
      <c r="BU2526" t="b">
        <v>1</v>
      </c>
      <c r="BW2526">
        <v>1</v>
      </c>
      <c r="BX2526">
        <v>0</v>
      </c>
      <c r="BY2526">
        <v>52</v>
      </c>
      <c r="BZ2526">
        <v>9.73</v>
      </c>
      <c r="CA2526">
        <v>19099.04506</v>
      </c>
    </row>
    <row r="2527" spans="40:79" x14ac:dyDescent="0.25">
      <c r="AN2527" t="str">
        <v>Uganda</v>
      </c>
      <c r="AO2527" s="7">
        <v>61.5</v>
      </c>
      <c r="AP2527" s="7">
        <v>71.922953260620602</v>
      </c>
      <c r="AQ2527" s="7">
        <v>-10.422953260620602</v>
      </c>
      <c r="AR2527" s="7">
        <v>1.4379815126834823E-3</v>
      </c>
      <c r="AS2527" s="7">
        <v>-1.7011905999797678</v>
      </c>
      <c r="AT2527" s="7">
        <v>8.3351650464789137E-4</v>
      </c>
      <c r="AU2527" s="7">
        <v>1.3839885053952825</v>
      </c>
      <c r="AV2527" s="7">
        <v>0.98988187305598807</v>
      </c>
      <c r="AW2527" s="7">
        <v>1.3042969753778346</v>
      </c>
      <c r="AX2527" s="7">
        <v>-10.43796285824083</v>
      </c>
      <c r="AY2527" s="7" t="e">
        <v>#N/A</v>
      </c>
      <c r="AZ2527" s="7">
        <v>71.922953260620602</v>
      </c>
      <c r="BA2527" s="7">
        <v>-10.422953260620602</v>
      </c>
      <c r="BU2527" t="b">
        <v>1</v>
      </c>
      <c r="BW2527">
        <v>1</v>
      </c>
      <c r="BX2527">
        <v>0</v>
      </c>
      <c r="BY2527">
        <v>54</v>
      </c>
      <c r="BZ2527">
        <v>9.86</v>
      </c>
      <c r="CA2527">
        <v>18379.329740000001</v>
      </c>
    </row>
    <row r="2528" spans="40:79" x14ac:dyDescent="0.25">
      <c r="AN2528" t="str">
        <v>Uganda</v>
      </c>
      <c r="AO2528" s="7">
        <v>67</v>
      </c>
      <c r="AP2528" s="7">
        <v>59.24383941591676</v>
      </c>
      <c r="AQ2528" s="7">
        <v>7.7561605840832399</v>
      </c>
      <c r="AR2528" s="7">
        <v>1.380583979901733E-3</v>
      </c>
      <c r="AS2528" s="7">
        <v>1.2658915325504372</v>
      </c>
      <c r="AT2528" s="7">
        <v>4.4308373641357773E-4</v>
      </c>
      <c r="AU2528" s="7">
        <v>1.3839885053952825</v>
      </c>
      <c r="AV2528" s="7">
        <v>0.99189716007749906</v>
      </c>
      <c r="AW2528" s="7">
        <v>1.1251184526752893</v>
      </c>
      <c r="AX2528" s="7">
        <v>7.7668834189051443</v>
      </c>
      <c r="AY2528" s="7" t="e">
        <v>#N/A</v>
      </c>
      <c r="AZ2528" s="7">
        <v>59.24383941591676</v>
      </c>
      <c r="BA2528" s="7">
        <v>7.7561605840832399</v>
      </c>
      <c r="BU2528" t="b">
        <v>1</v>
      </c>
      <c r="BW2528">
        <v>1</v>
      </c>
      <c r="BX2528">
        <v>0</v>
      </c>
      <c r="BY2528">
        <v>55</v>
      </c>
      <c r="BZ2528">
        <v>9.99</v>
      </c>
      <c r="CA2528">
        <v>18822.867320000001</v>
      </c>
    </row>
    <row r="2529" spans="40:79" x14ac:dyDescent="0.25">
      <c r="AN2529" t="str">
        <v>Uganda</v>
      </c>
      <c r="AO2529" s="7">
        <v>60</v>
      </c>
      <c r="AP2529" s="7">
        <v>58.624363375432189</v>
      </c>
      <c r="AQ2529" s="7">
        <v>1.3756366245678109</v>
      </c>
      <c r="AR2529" s="7">
        <v>1.4887601539108992E-3</v>
      </c>
      <c r="AS2529" s="7">
        <v>0.22453133393347385</v>
      </c>
      <c r="AT2529" s="7">
        <v>1.5033347184338617E-5</v>
      </c>
      <c r="AU2529" s="7">
        <v>1.3839885053952825</v>
      </c>
      <c r="AV2529" s="7">
        <v>0.99336181632932841</v>
      </c>
      <c r="AW2529" s="7">
        <v>0.47384737409156741</v>
      </c>
      <c r="AX2529" s="7">
        <v>1.3776876710770447</v>
      </c>
      <c r="AY2529" s="7" t="e">
        <v>#N/A</v>
      </c>
      <c r="AZ2529" s="7">
        <v>58.624363375432189</v>
      </c>
      <c r="BA2529" s="7">
        <v>1.3756366245678109</v>
      </c>
      <c r="BU2529" t="b">
        <v>1</v>
      </c>
      <c r="BW2529">
        <v>1</v>
      </c>
      <c r="BX2529">
        <v>0</v>
      </c>
      <c r="BY2529">
        <v>57</v>
      </c>
      <c r="BZ2529">
        <v>10.01</v>
      </c>
      <c r="CA2529">
        <v>2198.5908650000001</v>
      </c>
    </row>
    <row r="2530" spans="40:79" x14ac:dyDescent="0.25">
      <c r="AN2530" t="str">
        <v>Uganda</v>
      </c>
      <c r="AO2530" s="7">
        <v>59.3</v>
      </c>
      <c r="AP2530" s="7">
        <v>62.128535805268015</v>
      </c>
      <c r="AQ2530" s="7">
        <v>-2.8285358052680181</v>
      </c>
      <c r="AR2530" s="7">
        <v>2.7414052198336215E-3</v>
      </c>
      <c r="AS2530" s="7">
        <v>-0.46196331838415994</v>
      </c>
      <c r="AT2530" s="7">
        <v>1.1733036663049841E-4</v>
      </c>
      <c r="AU2530" s="7">
        <v>1.3839885053952825</v>
      </c>
      <c r="AV2530" s="7">
        <v>0.99373599541873125</v>
      </c>
      <c r="AW2530" s="7">
        <v>0.67967883473311119</v>
      </c>
      <c r="AX2530" s="7">
        <v>-2.8363112838265732</v>
      </c>
      <c r="AY2530" s="7" t="e">
        <v>#N/A</v>
      </c>
      <c r="AZ2530" s="7">
        <v>62.128535805268015</v>
      </c>
      <c r="BA2530" s="7">
        <v>-2.8285358052680181</v>
      </c>
      <c r="BU2530" t="b">
        <v>1</v>
      </c>
      <c r="BW2530">
        <v>1</v>
      </c>
      <c r="BX2530">
        <v>0</v>
      </c>
      <c r="BY2530">
        <v>6</v>
      </c>
      <c r="BZ2530">
        <v>10.15</v>
      </c>
      <c r="CA2530">
        <v>14714.82588</v>
      </c>
    </row>
    <row r="2531" spans="40:79" x14ac:dyDescent="0.25">
      <c r="AN2531" t="str">
        <v>Uganda</v>
      </c>
      <c r="AO2531" s="7">
        <v>58.4</v>
      </c>
      <c r="AP2531" s="7">
        <v>61.404871756879565</v>
      </c>
      <c r="AQ2531" s="7">
        <v>-3.0048717568795666</v>
      </c>
      <c r="AR2531" s="7">
        <v>2.7856491425765546E-3</v>
      </c>
      <c r="AS2531" s="7">
        <v>-0.49077381992933056</v>
      </c>
      <c r="AT2531" s="7">
        <v>1.3456455086132088E-4</v>
      </c>
      <c r="AU2531" s="7">
        <v>1.3839885053952825</v>
      </c>
      <c r="AV2531" s="7">
        <v>0.99425616809851303</v>
      </c>
      <c r="AW2531" s="7">
        <v>0.700552510472506</v>
      </c>
      <c r="AX2531" s="7">
        <v>-3.0132656577755044</v>
      </c>
      <c r="AY2531" s="7" t="e">
        <v>#N/A</v>
      </c>
      <c r="AZ2531" s="7">
        <v>61.404871756879565</v>
      </c>
      <c r="BA2531" s="7">
        <v>-3.0048717568795666</v>
      </c>
      <c r="BU2531" t="b">
        <v>1</v>
      </c>
      <c r="BW2531">
        <v>1</v>
      </c>
      <c r="BX2531">
        <v>0</v>
      </c>
      <c r="BY2531">
        <v>6</v>
      </c>
      <c r="BZ2531">
        <v>10.29</v>
      </c>
      <c r="CA2531">
        <v>2084.2555349999998</v>
      </c>
    </row>
    <row r="2532" spans="40:79" x14ac:dyDescent="0.25">
      <c r="AN2532" t="str">
        <v>Uganda</v>
      </c>
      <c r="AO2532" s="7">
        <v>57.5</v>
      </c>
      <c r="AP2532" s="7">
        <v>60.52648598977374</v>
      </c>
      <c r="AQ2532" s="7">
        <v>-3.0264859897737395</v>
      </c>
      <c r="AR2532" s="7">
        <v>2.7647627216190605E-3</v>
      </c>
      <c r="AS2532" s="7">
        <v>-0.49429881064540576</v>
      </c>
      <c r="AT2532" s="7">
        <v>1.3547818688859349E-4</v>
      </c>
      <c r="AU2532" s="7">
        <v>1.3839885053952825</v>
      </c>
      <c r="AV2532" s="7">
        <v>0.99446869331007215</v>
      </c>
      <c r="AW2532" s="7">
        <v>0.70306387380195101</v>
      </c>
      <c r="AX2532" s="7">
        <v>-3.0348767037489748</v>
      </c>
      <c r="AY2532" s="7" t="e">
        <v>#N/A</v>
      </c>
      <c r="AZ2532" s="7">
        <v>60.52648598977374</v>
      </c>
      <c r="BA2532" s="7">
        <v>-3.0264859897737395</v>
      </c>
      <c r="BU2532" t="b">
        <v>1</v>
      </c>
      <c r="BW2532">
        <v>1</v>
      </c>
      <c r="BX2532">
        <v>0</v>
      </c>
      <c r="BY2532">
        <v>63</v>
      </c>
      <c r="BZ2532">
        <v>10.44</v>
      </c>
      <c r="CA2532">
        <v>11892.334290000001</v>
      </c>
    </row>
    <row r="2533" spans="40:79" x14ac:dyDescent="0.25">
      <c r="AN2533" t="str">
        <v>Uganda</v>
      </c>
      <c r="AO2533" s="7">
        <v>56.3</v>
      </c>
      <c r="AP2533" s="7">
        <v>75.521170673280906</v>
      </c>
      <c r="AQ2533" s="7">
        <v>-19.221170673280909</v>
      </c>
      <c r="AR2533" s="7">
        <v>2.3954137611007266E-3</v>
      </c>
      <c r="AS2533" s="7">
        <v>-3.1387037199748522</v>
      </c>
      <c r="AT2533" s="7">
        <v>4.7309977664408758E-3</v>
      </c>
      <c r="AU2533" s="7">
        <v>1.4411476946858088</v>
      </c>
      <c r="AV2533" s="7">
        <v>0.99484713609011732</v>
      </c>
      <c r="AW2533" s="7">
        <v>1.7716387103399078</v>
      </c>
      <c r="AX2533" s="7">
        <v>-19.267323886057156</v>
      </c>
      <c r="AY2533" s="7" t="e">
        <v>#N/A</v>
      </c>
      <c r="AZ2533" s="7">
        <v>75.521170673280906</v>
      </c>
      <c r="BA2533" s="7">
        <v>-19.221170673280909</v>
      </c>
      <c r="BU2533" t="b">
        <v>1</v>
      </c>
      <c r="BW2533">
        <v>1</v>
      </c>
      <c r="BX2533">
        <v>0</v>
      </c>
      <c r="BY2533">
        <v>65</v>
      </c>
      <c r="BZ2533">
        <v>10.24</v>
      </c>
      <c r="CA2533">
        <v>10598.08187</v>
      </c>
    </row>
    <row r="2534" spans="40:79" x14ac:dyDescent="0.25">
      <c r="AN2534" t="str">
        <v>Uganda</v>
      </c>
      <c r="AO2534" s="7">
        <v>55.5</v>
      </c>
      <c r="AP2534" s="7">
        <v>75.42748833875649</v>
      </c>
      <c r="AQ2534" s="7">
        <v>-19.92748833875649</v>
      </c>
      <c r="AR2534" s="7">
        <v>2.3474143022496484E-3</v>
      </c>
      <c r="AS2534" s="7">
        <v>-3.2539629449742344</v>
      </c>
      <c r="AT2534" s="7">
        <v>4.9827100473533179E-3</v>
      </c>
      <c r="AU2534" s="7">
        <v>1.4411476946858088</v>
      </c>
      <c r="AV2534" s="7">
        <v>0.99537378929297127</v>
      </c>
      <c r="AW2534" s="7">
        <v>1.803874426054717</v>
      </c>
      <c r="AX2534" s="7">
        <v>-19.974376475774239</v>
      </c>
      <c r="AY2534" s="7" t="e">
        <v>#N/A</v>
      </c>
      <c r="AZ2534" s="7">
        <v>75.42748833875649</v>
      </c>
      <c r="BA2534" s="7">
        <v>-19.92748833875649</v>
      </c>
      <c r="BU2534" t="b">
        <v>1</v>
      </c>
      <c r="BW2534">
        <v>1</v>
      </c>
      <c r="BX2534">
        <v>0</v>
      </c>
      <c r="BY2534">
        <v>66</v>
      </c>
      <c r="BZ2534">
        <v>10.15</v>
      </c>
      <c r="CA2534">
        <v>10055.34981</v>
      </c>
    </row>
    <row r="2535" spans="40:79" x14ac:dyDescent="0.25">
      <c r="AN2535" t="str">
        <v>Uganda</v>
      </c>
      <c r="AO2535" s="7">
        <v>54.9</v>
      </c>
      <c r="AP2535" s="7">
        <v>75.515299222743892</v>
      </c>
      <c r="AQ2535" s="7">
        <v>-20.615299222743893</v>
      </c>
      <c r="AR2535" s="7">
        <v>2.4085363822982674E-3</v>
      </c>
      <c r="AS2535" s="7">
        <v>-3.3663788243690571</v>
      </c>
      <c r="AT2535" s="7">
        <v>5.4721306138562371E-3</v>
      </c>
      <c r="AU2535" s="7">
        <v>1.4411476946858088</v>
      </c>
      <c r="AV2535" s="7">
        <v>0.99787815156200355</v>
      </c>
      <c r="AW2535" s="7">
        <v>1.8347694199460207</v>
      </c>
      <c r="AX2535" s="7">
        <v>-20.665071800017042</v>
      </c>
      <c r="AY2535" s="7" t="e">
        <v>#N/A</v>
      </c>
      <c r="AZ2535" s="7">
        <v>75.515299222743892</v>
      </c>
      <c r="BA2535" s="7">
        <v>-20.615299222743893</v>
      </c>
      <c r="BU2535" t="b">
        <v>1</v>
      </c>
      <c r="BW2535">
        <v>1</v>
      </c>
      <c r="BX2535">
        <v>0</v>
      </c>
      <c r="BY2535">
        <v>69</v>
      </c>
      <c r="BZ2535">
        <v>10.55</v>
      </c>
      <c r="CA2535">
        <v>9495.5405759999994</v>
      </c>
    </row>
    <row r="2536" spans="40:79" x14ac:dyDescent="0.25">
      <c r="AN2536" t="str">
        <v>Uganda</v>
      </c>
      <c r="AO2536" s="7">
        <v>53.2</v>
      </c>
      <c r="AP2536" s="7">
        <v>57.659177926189351</v>
      </c>
      <c r="AQ2536" s="7">
        <v>-4.4591779261893478</v>
      </c>
      <c r="AR2536" s="7">
        <v>3.7832642331211844E-3</v>
      </c>
      <c r="AS2536" s="7">
        <v>-0.72866446469693769</v>
      </c>
      <c r="AT2536" s="7">
        <v>4.0327195250779824E-4</v>
      </c>
      <c r="AU2536" s="7">
        <v>1.4411476946858088</v>
      </c>
      <c r="AV2536" s="7">
        <v>0.99915467862150042</v>
      </c>
      <c r="AW2536" s="7">
        <v>0.85361845381700696</v>
      </c>
      <c r="AX2536" s="7">
        <v>-4.4761122415361871</v>
      </c>
      <c r="AY2536" s="7" t="e">
        <v>#N/A</v>
      </c>
      <c r="AZ2536" s="7">
        <v>57.659177926189351</v>
      </c>
      <c r="BA2536" s="7">
        <v>-4.4591779261893478</v>
      </c>
      <c r="BU2536" t="b">
        <v>1</v>
      </c>
      <c r="BW2536">
        <v>1</v>
      </c>
      <c r="BX2536">
        <v>0</v>
      </c>
      <c r="BY2536">
        <v>72</v>
      </c>
      <c r="BZ2536">
        <v>10.82</v>
      </c>
      <c r="CA2536">
        <v>842.27680869999995</v>
      </c>
    </row>
    <row r="2537" spans="40:79" x14ac:dyDescent="0.25">
      <c r="AN2537" t="str">
        <v>Uganda</v>
      </c>
      <c r="AO2537" s="7">
        <v>51.3</v>
      </c>
      <c r="AP2537" s="7">
        <v>55.849479103885542</v>
      </c>
      <c r="AQ2537" s="7">
        <v>-4.5494791038855453</v>
      </c>
      <c r="AR2537" s="7">
        <v>4.2662026594381813E-3</v>
      </c>
      <c r="AS2537" s="7">
        <v>-0.74360064208455934</v>
      </c>
      <c r="AT2537" s="7">
        <v>4.7381383944145923E-4</v>
      </c>
      <c r="AU2537" s="7">
        <v>1.4411476946858088</v>
      </c>
      <c r="AV2537" s="7">
        <v>1.0002059377065218</v>
      </c>
      <c r="AW2537" s="7">
        <v>0.86232281779189823</v>
      </c>
      <c r="AX2537" s="7">
        <v>-4.5689712612311064</v>
      </c>
      <c r="AY2537" s="7" t="e">
        <v>#N/A</v>
      </c>
      <c r="AZ2537" s="7">
        <v>55.849479103885542</v>
      </c>
      <c r="BA2537" s="7">
        <v>-4.5494791038855453</v>
      </c>
      <c r="BU2537" t="b">
        <v>1</v>
      </c>
      <c r="BW2537">
        <v>1</v>
      </c>
      <c r="BX2537">
        <v>0</v>
      </c>
      <c r="BY2537">
        <v>74</v>
      </c>
      <c r="BZ2537">
        <v>10.85</v>
      </c>
      <c r="CA2537">
        <v>6853.6284939999996</v>
      </c>
    </row>
    <row r="2538" spans="40:79" x14ac:dyDescent="0.25">
      <c r="AN2538" t="str">
        <v>Uganda</v>
      </c>
      <c r="AO2538" s="7">
        <v>51</v>
      </c>
      <c r="AP2538" s="7">
        <v>75.087143007878311</v>
      </c>
      <c r="AQ2538" s="7">
        <v>-24.087143007878311</v>
      </c>
      <c r="AR2538" s="7">
        <v>2.4906326525363726E-3</v>
      </c>
      <c r="AS2538" s="7">
        <v>-3.9334760060758827</v>
      </c>
      <c r="AT2538" s="7">
        <v>7.7263735459981511E-3</v>
      </c>
      <c r="AU2538" s="7">
        <v>1.4411476946858088</v>
      </c>
      <c r="AV2538" s="7">
        <v>1.0003813358281233</v>
      </c>
      <c r="AW2538" s="7">
        <v>1.9832992729479539</v>
      </c>
      <c r="AX2538" s="7">
        <v>-24.147285024430257</v>
      </c>
      <c r="AY2538" s="7" t="e">
        <v>#N/A</v>
      </c>
      <c r="AZ2538" s="7">
        <v>75.087143007878311</v>
      </c>
      <c r="BA2538" s="7">
        <v>-24.087143007878311</v>
      </c>
      <c r="BU2538" t="b">
        <v>1</v>
      </c>
      <c r="BW2538">
        <v>1</v>
      </c>
      <c r="BX2538">
        <v>0</v>
      </c>
      <c r="BY2538">
        <v>75</v>
      </c>
      <c r="BZ2538">
        <v>11.12</v>
      </c>
      <c r="CA2538">
        <v>6478.3461349999998</v>
      </c>
    </row>
    <row r="2539" spans="40:79" x14ac:dyDescent="0.25">
      <c r="AN2539" t="str">
        <v>Uganda</v>
      </c>
      <c r="AO2539" s="7">
        <v>48.8</v>
      </c>
      <c r="AP2539" s="7">
        <v>54.344097538622066</v>
      </c>
      <c r="AQ2539" s="7">
        <v>-5.5440975386220686</v>
      </c>
      <c r="AR2539" s="7">
        <v>5.151047072946135E-3</v>
      </c>
      <c r="AS2539" s="7">
        <v>-0.90657135882394291</v>
      </c>
      <c r="AT2539" s="7">
        <v>8.5108386244708574E-4</v>
      </c>
      <c r="AU2539" s="7">
        <v>1.4411476946858088</v>
      </c>
      <c r="AV2539" s="7">
        <v>1.0015870290401534</v>
      </c>
      <c r="AW2539" s="7">
        <v>0.95214040919600873</v>
      </c>
      <c r="AX2539" s="7">
        <v>-5.5728033108042911</v>
      </c>
      <c r="AY2539" s="7" t="e">
        <v>#N/A</v>
      </c>
      <c r="AZ2539" s="7">
        <v>54.344097538622066</v>
      </c>
      <c r="BA2539" s="7">
        <v>-5.5440975386220686</v>
      </c>
      <c r="BU2539" t="b">
        <v>1</v>
      </c>
      <c r="BW2539">
        <v>1</v>
      </c>
      <c r="BX2539">
        <v>0</v>
      </c>
      <c r="BY2539">
        <v>78</v>
      </c>
      <c r="BZ2539">
        <v>11.26</v>
      </c>
      <c r="CA2539">
        <v>5834.5820460000004</v>
      </c>
    </row>
    <row r="2540" spans="40:79" x14ac:dyDescent="0.25">
      <c r="AN2540" t="str">
        <v>Uganda</v>
      </c>
      <c r="AO2540" s="7">
        <v>47.7</v>
      </c>
      <c r="AP2540" s="7">
        <v>53.706137428665826</v>
      </c>
      <c r="AQ2540" s="7">
        <v>-6.0061374286658236</v>
      </c>
      <c r="AR2540" s="7">
        <v>5.5152282762358324E-3</v>
      </c>
      <c r="AS2540" s="7">
        <v>-0.98230397666497082</v>
      </c>
      <c r="AT2540" s="7">
        <v>1.0702547289922599E-3</v>
      </c>
      <c r="AU2540" s="7">
        <v>1.4411476946858088</v>
      </c>
      <c r="AV2540" s="7">
        <v>1.0031430358482645</v>
      </c>
      <c r="AW2540" s="7">
        <v>0.99111249445507987</v>
      </c>
      <c r="AX2540" s="7">
        <v>-6.0394463539700487</v>
      </c>
      <c r="AY2540" s="7" t="e">
        <v>#N/A</v>
      </c>
      <c r="AZ2540" s="7">
        <v>53.706137428665826</v>
      </c>
      <c r="BA2540" s="7">
        <v>-6.0061374286658236</v>
      </c>
      <c r="BU2540" t="b">
        <v>0</v>
      </c>
      <c r="BW2540">
        <v>1</v>
      </c>
      <c r="BX2540">
        <v>1</v>
      </c>
      <c r="BY2540">
        <v>293</v>
      </c>
      <c r="BZ2540">
        <v>0</v>
      </c>
      <c r="CA2540">
        <v>0</v>
      </c>
    </row>
    <row r="2541" spans="40:79" x14ac:dyDescent="0.25">
      <c r="AN2541" t="str">
        <v>Uganda</v>
      </c>
      <c r="AO2541" s="7">
        <v>46.6</v>
      </c>
      <c r="AP2541" s="7">
        <v>53.000564823660433</v>
      </c>
      <c r="AQ2541" s="7">
        <v>-6.4005648236604316</v>
      </c>
      <c r="AR2541" s="7">
        <v>5.7502729109018859E-3</v>
      </c>
      <c r="AS2541" s="7">
        <v>-1.0469363183055092</v>
      </c>
      <c r="AT2541" s="7">
        <v>1.2678372391057065E-3</v>
      </c>
      <c r="AU2541" s="7">
        <v>1.4411476946858088</v>
      </c>
      <c r="AV2541" s="7">
        <v>1.0042834589151832</v>
      </c>
      <c r="AW2541" s="7">
        <v>1.0231990609385395</v>
      </c>
      <c r="AX2541" s="7">
        <v>-6.4375826809624614</v>
      </c>
      <c r="AY2541" s="7" t="e">
        <v>#N/A</v>
      </c>
      <c r="AZ2541" s="7">
        <v>53.000564823660433</v>
      </c>
      <c r="BA2541" s="7">
        <v>-6.4005648236604316</v>
      </c>
      <c r="BU2541" t="b">
        <v>1</v>
      </c>
      <c r="BW2541">
        <v>1</v>
      </c>
      <c r="BX2541">
        <v>1</v>
      </c>
      <c r="BY2541">
        <v>294</v>
      </c>
      <c r="BZ2541">
        <v>0.01</v>
      </c>
      <c r="CA2541">
        <v>0</v>
      </c>
    </row>
    <row r="2542" spans="40:79" x14ac:dyDescent="0.25">
      <c r="AN2542" t="str">
        <v>Ukraine</v>
      </c>
      <c r="AO2542" s="7">
        <v>78</v>
      </c>
      <c r="AP2542" s="7">
        <v>75.624625898328404</v>
      </c>
      <c r="AQ2542" s="7">
        <v>2.3753741016715963</v>
      </c>
      <c r="AR2542" s="7">
        <v>1.8920209472828417E-3</v>
      </c>
      <c r="AS2542" s="7">
        <v>0.38778674384760647</v>
      </c>
      <c r="AT2542" s="7">
        <v>5.7011744031956881E-5</v>
      </c>
      <c r="AU2542" s="7">
        <v>1.4411476946858088</v>
      </c>
      <c r="AV2542" s="7">
        <v>1.0065496217277097</v>
      </c>
      <c r="AW2542" s="7">
        <v>0.62272525550808233</v>
      </c>
      <c r="AX2542" s="7">
        <v>2.3798768785778197</v>
      </c>
      <c r="AY2542" s="7" t="e">
        <v>#N/A</v>
      </c>
      <c r="AZ2542" s="7">
        <v>75.624625898328404</v>
      </c>
      <c r="BA2542" s="7">
        <v>2.3753741016715963</v>
      </c>
      <c r="BU2542" t="b">
        <v>1</v>
      </c>
      <c r="BW2542">
        <v>1</v>
      </c>
      <c r="BX2542">
        <v>1</v>
      </c>
      <c r="BY2542">
        <v>37</v>
      </c>
      <c r="BZ2542">
        <v>0.01</v>
      </c>
      <c r="CA2542">
        <v>0</v>
      </c>
    </row>
    <row r="2543" spans="40:79" x14ac:dyDescent="0.25">
      <c r="AN2543" t="str">
        <v>Ukraine</v>
      </c>
      <c r="AO2543" s="7">
        <v>71</v>
      </c>
      <c r="AP2543" s="7">
        <v>68.037079841760985</v>
      </c>
      <c r="AQ2543" s="7">
        <v>2.9629201582390152</v>
      </c>
      <c r="AR2543" s="7">
        <v>1.3278491407726714E-3</v>
      </c>
      <c r="AS2543" s="7">
        <v>0.48356870248592243</v>
      </c>
      <c r="AT2543" s="7">
        <v>6.2183070462217316E-5</v>
      </c>
      <c r="AU2543" s="7">
        <v>1.4411476946858088</v>
      </c>
      <c r="AV2543" s="7">
        <v>1.0070013919610443</v>
      </c>
      <c r="AW2543" s="7">
        <v>0.69539104285712683</v>
      </c>
      <c r="AX2543" s="7">
        <v>2.9668597003429085</v>
      </c>
      <c r="AY2543" s="7" t="e">
        <v>#N/A</v>
      </c>
      <c r="AZ2543" s="7">
        <v>68.037079841760985</v>
      </c>
      <c r="BA2543" s="7">
        <v>2.9629201582390152</v>
      </c>
      <c r="BU2543" t="b">
        <v>1</v>
      </c>
      <c r="BW2543">
        <v>1</v>
      </c>
      <c r="BX2543">
        <v>1</v>
      </c>
      <c r="BY2543">
        <v>32</v>
      </c>
      <c r="BZ2543">
        <v>0.01</v>
      </c>
      <c r="CA2543">
        <v>0</v>
      </c>
    </row>
    <row r="2544" spans="40:79" x14ac:dyDescent="0.25">
      <c r="AN2544" t="str">
        <v>Ukraine</v>
      </c>
      <c r="AO2544" s="7">
        <v>77</v>
      </c>
      <c r="AP2544" s="7">
        <v>75.952917804483661</v>
      </c>
      <c r="AQ2544" s="7">
        <v>1.0470821955163387</v>
      </c>
      <c r="AR2544" s="7">
        <v>1.9363901199261318E-3</v>
      </c>
      <c r="AS2544" s="7">
        <v>0.17094301910680679</v>
      </c>
      <c r="AT2544" s="7">
        <v>1.1338807243973356E-5</v>
      </c>
      <c r="AU2544" s="7">
        <v>1.4411476946858088</v>
      </c>
      <c r="AV2544" s="7">
        <v>1.0073272849399211</v>
      </c>
      <c r="AW2544" s="7">
        <v>0.41345255968104344</v>
      </c>
      <c r="AX2544" s="7">
        <v>1.0491136888982004</v>
      </c>
      <c r="AY2544" s="7" t="e">
        <v>#N/A</v>
      </c>
      <c r="AZ2544" s="7">
        <v>75.952917804483661</v>
      </c>
      <c r="BA2544" s="7">
        <v>1.0470821955163387</v>
      </c>
      <c r="BU2544" t="b">
        <v>1</v>
      </c>
      <c r="BW2544">
        <v>1</v>
      </c>
      <c r="BX2544">
        <v>1</v>
      </c>
      <c r="BY2544">
        <v>163</v>
      </c>
      <c r="BZ2544">
        <v>0.76</v>
      </c>
      <c r="CA2544">
        <v>0</v>
      </c>
    </row>
    <row r="2545" spans="40:79" x14ac:dyDescent="0.25">
      <c r="AN2545" t="str">
        <v>Ukraine</v>
      </c>
      <c r="AO2545" s="7">
        <v>75</v>
      </c>
      <c r="AP2545" s="7">
        <v>75.988811543322257</v>
      </c>
      <c r="AQ2545" s="7">
        <v>-0.98881154332225663</v>
      </c>
      <c r="AR2545" s="7">
        <v>1.9623583831005088E-3</v>
      </c>
      <c r="AS2545" s="7">
        <v>-0.16143205402718608</v>
      </c>
      <c r="AT2545" s="7">
        <v>1.0248043133817121E-5</v>
      </c>
      <c r="AU2545" s="7">
        <v>1.4411476946858088</v>
      </c>
      <c r="AV2545" s="7">
        <v>1.0109875189253883</v>
      </c>
      <c r="AW2545" s="7">
        <v>0.40178607993207788</v>
      </c>
      <c r="AX2545" s="7">
        <v>-0.99075576119584441</v>
      </c>
      <c r="AY2545" s="7" t="e">
        <v>#N/A</v>
      </c>
      <c r="AZ2545" s="7">
        <v>75.988811543322257</v>
      </c>
      <c r="BA2545" s="7">
        <v>-0.98881154332225663</v>
      </c>
      <c r="BU2545" t="b">
        <v>1</v>
      </c>
      <c r="BW2545">
        <v>1</v>
      </c>
      <c r="BX2545">
        <v>1</v>
      </c>
      <c r="BY2545">
        <v>127</v>
      </c>
      <c r="BZ2545">
        <v>0.78</v>
      </c>
      <c r="CA2545">
        <v>0</v>
      </c>
    </row>
    <row r="2546" spans="40:79" x14ac:dyDescent="0.25">
      <c r="AN2546" t="str">
        <v>Ukraine</v>
      </c>
      <c r="AO2546" s="7">
        <v>69.8</v>
      </c>
      <c r="AP2546" s="7">
        <v>67.594627303009389</v>
      </c>
      <c r="AQ2546" s="7">
        <v>2.205372696990608</v>
      </c>
      <c r="AR2546" s="7">
        <v>1.3022045655943981E-3</v>
      </c>
      <c r="AS2546" s="7">
        <v>0.35992718817609382</v>
      </c>
      <c r="AT2546" s="7">
        <v>3.3783483238974977E-5</v>
      </c>
      <c r="AU2546" s="7">
        <v>1.4411476946858088</v>
      </c>
      <c r="AV2546" s="7">
        <v>1.0120163207374069</v>
      </c>
      <c r="AW2546" s="7">
        <v>0.59993932041173448</v>
      </c>
      <c r="AX2546" s="7">
        <v>2.2082482879931988</v>
      </c>
      <c r="AY2546" s="7" t="e">
        <v>#N/A</v>
      </c>
      <c r="AZ2546" s="7">
        <v>67.594627303009389</v>
      </c>
      <c r="BA2546" s="7">
        <v>2.205372696990608</v>
      </c>
      <c r="BU2546" t="b">
        <v>1</v>
      </c>
      <c r="BW2546">
        <v>1</v>
      </c>
      <c r="BX2546">
        <v>1</v>
      </c>
      <c r="BY2546">
        <v>124</v>
      </c>
      <c r="BZ2546">
        <v>0.81</v>
      </c>
      <c r="CA2546">
        <v>0</v>
      </c>
    </row>
    <row r="2547" spans="40:79" x14ac:dyDescent="0.25">
      <c r="AN2547" t="str">
        <v>Ukraine</v>
      </c>
      <c r="AO2547" s="7">
        <v>69.2</v>
      </c>
      <c r="AP2547" s="7">
        <v>66.841868089149031</v>
      </c>
      <c r="AQ2547" s="7">
        <v>2.3581319108509717</v>
      </c>
      <c r="AR2547" s="7">
        <v>1.4559942686027619E-3</v>
      </c>
      <c r="AS2547" s="7">
        <v>0.38488784538641663</v>
      </c>
      <c r="AT2547" s="7">
        <v>4.3200706078985562E-5</v>
      </c>
      <c r="AU2547" s="7">
        <v>1.4783829677692626</v>
      </c>
      <c r="AV2547" s="7">
        <v>1.0129129218338018</v>
      </c>
      <c r="AW2547" s="7">
        <v>0.62039329895350792</v>
      </c>
      <c r="AX2547" s="7">
        <v>2.361570343736354</v>
      </c>
      <c r="AY2547" s="7" t="e">
        <v>#N/A</v>
      </c>
      <c r="AZ2547" s="7">
        <v>66.841868089149031</v>
      </c>
      <c r="BA2547" s="7">
        <v>2.3581319108509717</v>
      </c>
      <c r="BU2547" t="b">
        <v>1</v>
      </c>
      <c r="BW2547">
        <v>1</v>
      </c>
      <c r="BX2547">
        <v>1</v>
      </c>
      <c r="BY2547">
        <v>122</v>
      </c>
      <c r="BZ2547">
        <v>0.8</v>
      </c>
      <c r="CA2547">
        <v>0</v>
      </c>
    </row>
    <row r="2548" spans="40:79" x14ac:dyDescent="0.25">
      <c r="AN2548" t="str">
        <v>Ukraine</v>
      </c>
      <c r="AO2548" s="7">
        <v>67.7</v>
      </c>
      <c r="AP2548" s="7">
        <v>65.343417552606027</v>
      </c>
      <c r="AQ2548" s="7">
        <v>2.3565824473939756</v>
      </c>
      <c r="AR2548" s="7">
        <v>1.8994400039848316E-3</v>
      </c>
      <c r="AS2548" s="7">
        <v>0.38472038136771902</v>
      </c>
      <c r="AT2548" s="7">
        <v>5.6334139641031797E-5</v>
      </c>
      <c r="AU2548" s="7">
        <v>1.4783829677692626</v>
      </c>
      <c r="AV2548" s="7">
        <v>1.0140919693508865</v>
      </c>
      <c r="AW2548" s="7">
        <v>0.62025831825757805</v>
      </c>
      <c r="AX2548" s="7">
        <v>2.3610671527960911</v>
      </c>
      <c r="AY2548" s="7" t="e">
        <v>#N/A</v>
      </c>
      <c r="AZ2548" s="7">
        <v>65.343417552606027</v>
      </c>
      <c r="BA2548" s="7">
        <v>2.3565824473939756</v>
      </c>
      <c r="BU2548" t="b">
        <v>1</v>
      </c>
      <c r="BW2548">
        <v>1</v>
      </c>
      <c r="BX2548">
        <v>1</v>
      </c>
      <c r="BY2548">
        <v>121</v>
      </c>
      <c r="BZ2548">
        <v>0.83</v>
      </c>
      <c r="CA2548">
        <v>17.981361840000002</v>
      </c>
    </row>
    <row r="2549" spans="40:79" x14ac:dyDescent="0.25">
      <c r="AN2549" t="str">
        <v>Ukraine</v>
      </c>
      <c r="AO2549" s="7">
        <v>67.5</v>
      </c>
      <c r="AP2549" s="7">
        <v>64.68904770025263</v>
      </c>
      <c r="AQ2549" s="7">
        <v>2.8109522997473704</v>
      </c>
      <c r="AR2549" s="7">
        <v>1.699182241047419E-3</v>
      </c>
      <c r="AS2549" s="7">
        <v>0.45885183002008939</v>
      </c>
      <c r="AT2549" s="7">
        <v>7.1672650533254721E-5</v>
      </c>
      <c r="AU2549" s="7">
        <v>1.4783829677692626</v>
      </c>
      <c r="AV2549" s="7">
        <v>1.015021226219486</v>
      </c>
      <c r="AW2549" s="7">
        <v>0.67738602732864917</v>
      </c>
      <c r="AX2549" s="7">
        <v>2.8157367496278023</v>
      </c>
      <c r="AY2549" s="7" t="e">
        <v>#N/A</v>
      </c>
      <c r="AZ2549" s="7">
        <v>64.68904770025263</v>
      </c>
      <c r="BA2549" s="7">
        <v>2.8109522997473704</v>
      </c>
      <c r="BU2549" t="b">
        <v>1</v>
      </c>
      <c r="BW2549">
        <v>1</v>
      </c>
      <c r="BX2549">
        <v>1</v>
      </c>
      <c r="BY2549">
        <v>123</v>
      </c>
      <c r="BZ2549">
        <v>0.97</v>
      </c>
      <c r="CA2549">
        <v>122.6523334</v>
      </c>
    </row>
    <row r="2550" spans="40:79" x14ac:dyDescent="0.25">
      <c r="AN2550" t="str">
        <v>Ukraine</v>
      </c>
      <c r="AO2550" s="7">
        <v>67.7</v>
      </c>
      <c r="AP2550" s="7">
        <v>64.793462888968577</v>
      </c>
      <c r="AQ2550" s="7">
        <v>2.906537111031426</v>
      </c>
      <c r="AR2550" s="7">
        <v>1.3525799315704079E-3</v>
      </c>
      <c r="AS2550" s="7">
        <v>0.4743724797049908</v>
      </c>
      <c r="AT2550" s="7">
        <v>6.0956457860006579E-5</v>
      </c>
      <c r="AU2550" s="7">
        <v>1.4783829677692626</v>
      </c>
      <c r="AV2550" s="7">
        <v>1.0196234362889758</v>
      </c>
      <c r="AW2550" s="7">
        <v>0.68874703607710053</v>
      </c>
      <c r="AX2550" s="7">
        <v>2.9104737594297929</v>
      </c>
      <c r="AY2550" s="7" t="e">
        <v>#N/A</v>
      </c>
      <c r="AZ2550" s="7">
        <v>64.793462888968577</v>
      </c>
      <c r="BA2550" s="7">
        <v>2.906537111031426</v>
      </c>
      <c r="BU2550" t="b">
        <v>1</v>
      </c>
      <c r="BW2550">
        <v>1</v>
      </c>
      <c r="BX2550">
        <v>1</v>
      </c>
      <c r="BY2550">
        <v>127</v>
      </c>
      <c r="BZ2550">
        <v>0.92</v>
      </c>
      <c r="CA2550">
        <v>116.2585943</v>
      </c>
    </row>
    <row r="2551" spans="40:79" x14ac:dyDescent="0.25">
      <c r="AN2551" t="str">
        <v>Ukraine</v>
      </c>
      <c r="AO2551" s="7">
        <v>67</v>
      </c>
      <c r="AP2551" s="7">
        <v>64.16349731795961</v>
      </c>
      <c r="AQ2551" s="7">
        <v>2.8365026820403898</v>
      </c>
      <c r="AR2551" s="7">
        <v>1.1935198512268556E-3</v>
      </c>
      <c r="AS2551" s="7">
        <v>0.46290538021232103</v>
      </c>
      <c r="AT2551" s="7">
        <v>5.1210940062009721E-5</v>
      </c>
      <c r="AU2551" s="7">
        <v>1.4783829677692626</v>
      </c>
      <c r="AV2551" s="7">
        <v>1.0213793600890158</v>
      </c>
      <c r="AW2551" s="7">
        <v>0.68037150161681603</v>
      </c>
      <c r="AX2551" s="7">
        <v>2.8398921496963956</v>
      </c>
      <c r="AY2551" s="7" t="e">
        <v>#N/A</v>
      </c>
      <c r="AZ2551" s="7">
        <v>64.16349731795961</v>
      </c>
      <c r="BA2551" s="7">
        <v>2.8365026820403898</v>
      </c>
      <c r="BU2551" t="b">
        <v>1</v>
      </c>
      <c r="BW2551">
        <v>1</v>
      </c>
      <c r="BX2551">
        <v>1</v>
      </c>
      <c r="BY2551">
        <v>131</v>
      </c>
      <c r="BZ2551">
        <v>0.93</v>
      </c>
      <c r="CA2551">
        <v>10.211297829999999</v>
      </c>
    </row>
    <row r="2552" spans="40:79" x14ac:dyDescent="0.25">
      <c r="AN2552" t="str">
        <v>Ukraine</v>
      </c>
      <c r="AO2552" s="7">
        <v>67.400000000000006</v>
      </c>
      <c r="AP2552" s="7">
        <v>64.432139662043767</v>
      </c>
      <c r="AQ2552" s="7">
        <v>2.9678603379562389</v>
      </c>
      <c r="AR2552" s="7">
        <v>1.0136272513753494E-3</v>
      </c>
      <c r="AS2552" s="7">
        <v>0.48429878956688305</v>
      </c>
      <c r="AT2552" s="7">
        <v>4.7596550275924466E-5</v>
      </c>
      <c r="AU2552" s="7">
        <v>1.4783829677692626</v>
      </c>
      <c r="AV2552" s="7">
        <v>1.0230207419275079</v>
      </c>
      <c r="AW2552" s="7">
        <v>0.69591579200854681</v>
      </c>
      <c r="AX2552" s="7">
        <v>2.9708716944660893</v>
      </c>
      <c r="AY2552" s="7" t="e">
        <v>#N/A</v>
      </c>
      <c r="AZ2552" s="7">
        <v>64.432139662043767</v>
      </c>
      <c r="BA2552" s="7">
        <v>2.9678603379562389</v>
      </c>
      <c r="BU2552" t="b">
        <v>1</v>
      </c>
      <c r="BW2552">
        <v>1</v>
      </c>
      <c r="BX2552">
        <v>1</v>
      </c>
      <c r="BY2552">
        <v>134</v>
      </c>
      <c r="BZ2552">
        <v>1.29</v>
      </c>
      <c r="CA2552">
        <v>94.756392109999993</v>
      </c>
    </row>
    <row r="2553" spans="40:79" x14ac:dyDescent="0.25">
      <c r="AN2553" t="str">
        <v>Ukraine</v>
      </c>
      <c r="AO2553" s="7">
        <v>67.599999999999994</v>
      </c>
      <c r="AP2553" s="7">
        <v>64.494072487705765</v>
      </c>
      <c r="AQ2553" s="7">
        <v>3.1059275122942296</v>
      </c>
      <c r="AR2553" s="7">
        <v>8.0170444645816436E-4</v>
      </c>
      <c r="AS2553" s="7">
        <v>0.50677499621259348</v>
      </c>
      <c r="AT2553" s="7">
        <v>4.121193076752931E-5</v>
      </c>
      <c r="AU2553" s="7">
        <v>1.4949873902556197</v>
      </c>
      <c r="AV2553" s="7">
        <v>1.0242343099585192</v>
      </c>
      <c r="AW2553" s="7">
        <v>0.7118813076718572</v>
      </c>
      <c r="AX2553" s="7">
        <v>3.1084195460657682</v>
      </c>
      <c r="AY2553" s="7" t="e">
        <v>#N/A</v>
      </c>
      <c r="AZ2553" s="7">
        <v>64.494072487705765</v>
      </c>
      <c r="BA2553" s="7">
        <v>3.1059275122942296</v>
      </c>
      <c r="BU2553" t="b">
        <v>1</v>
      </c>
      <c r="BW2553">
        <v>1</v>
      </c>
      <c r="BX2553">
        <v>1</v>
      </c>
      <c r="BY2553">
        <v>135</v>
      </c>
      <c r="BZ2553">
        <v>1.25</v>
      </c>
      <c r="CA2553">
        <v>91.703568329999996</v>
      </c>
    </row>
    <row r="2554" spans="40:79" x14ac:dyDescent="0.25">
      <c r="AN2554" t="str">
        <v>Ukraine</v>
      </c>
      <c r="AO2554" s="7">
        <v>67.599999999999994</v>
      </c>
      <c r="AP2554" s="7">
        <v>64.16254170894706</v>
      </c>
      <c r="AQ2554" s="7">
        <v>3.4374582910529341</v>
      </c>
      <c r="AR2554" s="7">
        <v>6.560382792924562E-4</v>
      </c>
      <c r="AS2554" s="7">
        <v>0.56082794626752108</v>
      </c>
      <c r="AT2554" s="7">
        <v>4.1295571130455426E-5</v>
      </c>
      <c r="AU2554" s="7">
        <v>1.4949873902556197</v>
      </c>
      <c r="AV2554" s="7">
        <v>1.0262375939554897</v>
      </c>
      <c r="AW2554" s="7">
        <v>0.74888446790377561</v>
      </c>
      <c r="AX2554" s="7">
        <v>3.4397148756812328</v>
      </c>
      <c r="AY2554" s="7" t="e">
        <v>#N/A</v>
      </c>
      <c r="AZ2554" s="7">
        <v>64.16254170894706</v>
      </c>
      <c r="BA2554" s="7">
        <v>3.4374582910529341</v>
      </c>
      <c r="BU2554" t="b">
        <v>1</v>
      </c>
      <c r="BW2554">
        <v>1</v>
      </c>
      <c r="BX2554">
        <v>1</v>
      </c>
      <c r="BY2554">
        <v>135</v>
      </c>
      <c r="BZ2554">
        <v>1.29</v>
      </c>
      <c r="CA2554">
        <v>93.500751109999996</v>
      </c>
    </row>
    <row r="2555" spans="40:79" x14ac:dyDescent="0.25">
      <c r="AN2555" t="str">
        <v>Ukraine</v>
      </c>
      <c r="AO2555" s="7">
        <v>67.7</v>
      </c>
      <c r="AP2555" s="7">
        <v>64.011225730626165</v>
      </c>
      <c r="AQ2555" s="7">
        <v>3.6887742693738375</v>
      </c>
      <c r="AR2555" s="7">
        <v>6.0344482792564803E-4</v>
      </c>
      <c r="AS2555" s="7">
        <v>0.60181479663061987</v>
      </c>
      <c r="AT2555" s="7">
        <v>4.37376494702377E-5</v>
      </c>
      <c r="AU2555" s="7">
        <v>1.4949873902556197</v>
      </c>
      <c r="AV2555" s="7">
        <v>1.0291335987000745</v>
      </c>
      <c r="AW2555" s="7">
        <v>0.77576723095953204</v>
      </c>
      <c r="AX2555" s="7">
        <v>3.691001585190286</v>
      </c>
      <c r="AY2555" s="7" t="e">
        <v>#N/A</v>
      </c>
      <c r="AZ2555" s="7">
        <v>64.011225730626165</v>
      </c>
      <c r="BA2555" s="7">
        <v>3.6887742693738375</v>
      </c>
      <c r="BU2555" t="b">
        <v>1</v>
      </c>
      <c r="BW2555">
        <v>1</v>
      </c>
      <c r="BX2555">
        <v>1</v>
      </c>
      <c r="BY2555">
        <v>136</v>
      </c>
      <c r="BZ2555">
        <v>1.41</v>
      </c>
      <c r="CA2555">
        <v>81.727471199999997</v>
      </c>
    </row>
    <row r="2556" spans="40:79" x14ac:dyDescent="0.25">
      <c r="AN2556" t="str">
        <v>Ukraine</v>
      </c>
      <c r="AO2556" s="7">
        <v>67.5</v>
      </c>
      <c r="AP2556" s="7">
        <v>63.901257901259406</v>
      </c>
      <c r="AQ2556" s="7">
        <v>3.598742098740594</v>
      </c>
      <c r="AR2556" s="7">
        <v>6.3018820787583997E-4</v>
      </c>
      <c r="AS2556" s="7">
        <v>0.5871341167221128</v>
      </c>
      <c r="AT2556" s="7">
        <v>4.3475909401203579E-5</v>
      </c>
      <c r="AU2556" s="7">
        <v>1.4949873902556197</v>
      </c>
      <c r="AV2556" s="7">
        <v>1.0293063122174466</v>
      </c>
      <c r="AW2556" s="7">
        <v>0.76624677273193964</v>
      </c>
      <c r="AX2556" s="7">
        <v>3.6010114136699154</v>
      </c>
      <c r="AY2556" s="7" t="e">
        <v>#N/A</v>
      </c>
      <c r="AZ2556" s="7">
        <v>63.901257901259406</v>
      </c>
      <c r="BA2556" s="7">
        <v>3.598742098740594</v>
      </c>
      <c r="BU2556" t="b">
        <v>0</v>
      </c>
      <c r="BW2556">
        <v>1</v>
      </c>
      <c r="BX2556">
        <v>1</v>
      </c>
      <c r="BY2556">
        <v>161</v>
      </c>
      <c r="BZ2556">
        <v>0</v>
      </c>
      <c r="CA2556">
        <v>0</v>
      </c>
    </row>
    <row r="2557" spans="40:79" x14ac:dyDescent="0.25">
      <c r="AN2557" t="str">
        <v>United Arab Emirates</v>
      </c>
      <c r="AO2557" s="7">
        <v>76.900000000000006</v>
      </c>
      <c r="AP2557" s="7">
        <v>73.259483917547016</v>
      </c>
      <c r="AQ2557" s="7">
        <v>3.6405160824529901</v>
      </c>
      <c r="AR2557" s="7">
        <v>2.1370127688934608E-3</v>
      </c>
      <c r="AS2557" s="7">
        <v>0.59439781258584257</v>
      </c>
      <c r="AT2557" s="7">
        <v>1.5132845697319173E-4</v>
      </c>
      <c r="AU2557" s="7">
        <v>1.4949873902556197</v>
      </c>
      <c r="AV2557" s="7">
        <v>1.0299351768895069</v>
      </c>
      <c r="AW2557" s="7">
        <v>0.77097199208910472</v>
      </c>
      <c r="AX2557" s="7">
        <v>3.6483125730064194</v>
      </c>
      <c r="AY2557" s="7" t="e">
        <v>#N/A</v>
      </c>
      <c r="AZ2557" s="7">
        <v>73.259483917547016</v>
      </c>
      <c r="BA2557" s="7">
        <v>3.6405160824529901</v>
      </c>
      <c r="BU2557" t="b">
        <v>1</v>
      </c>
      <c r="BW2557">
        <v>1</v>
      </c>
      <c r="BX2557">
        <v>1</v>
      </c>
      <c r="BY2557">
        <v>162</v>
      </c>
      <c r="BZ2557">
        <v>0.01</v>
      </c>
      <c r="CA2557">
        <v>7.8290085960000004</v>
      </c>
    </row>
    <row r="2558" spans="40:79" x14ac:dyDescent="0.25">
      <c r="AN2558" t="str">
        <v>United Arab Emirates</v>
      </c>
      <c r="AO2558" s="7">
        <v>76.7</v>
      </c>
      <c r="AP2558" s="7">
        <v>71.054716439177994</v>
      </c>
      <c r="AQ2558" s="7">
        <v>5.6452835608220084</v>
      </c>
      <c r="AR2558" s="7">
        <v>8.2899321435527472E-4</v>
      </c>
      <c r="AS2558" s="7">
        <v>0.92111860660364187</v>
      </c>
      <c r="AT2558" s="7">
        <v>1.4079014562257198E-4</v>
      </c>
      <c r="AU2558" s="7">
        <v>1.4949873902556197</v>
      </c>
      <c r="AV2558" s="7">
        <v>1.031321348404707</v>
      </c>
      <c r="AW2558" s="7">
        <v>0.95974924152282703</v>
      </c>
      <c r="AX2558" s="7">
        <v>5.6499673454126844</v>
      </c>
      <c r="AY2558" s="7" t="e">
        <v>#N/A</v>
      </c>
      <c r="AZ2558" s="7">
        <v>71.054716439177994</v>
      </c>
      <c r="BA2558" s="7">
        <v>5.6452835608220084</v>
      </c>
      <c r="BU2558" t="b">
        <v>1</v>
      </c>
      <c r="BW2558">
        <v>1</v>
      </c>
      <c r="BX2558">
        <v>1</v>
      </c>
      <c r="BY2558">
        <v>163</v>
      </c>
      <c r="BZ2558">
        <v>0.01</v>
      </c>
      <c r="CA2558">
        <v>1.0419164000000001</v>
      </c>
    </row>
    <row r="2559" spans="40:79" x14ac:dyDescent="0.25">
      <c r="AN2559" t="str">
        <v>United Arab Emirates</v>
      </c>
      <c r="AO2559" s="7">
        <v>76.5</v>
      </c>
      <c r="AP2559" s="7">
        <v>76.137194011358204</v>
      </c>
      <c r="AQ2559" s="7">
        <v>0.36280598864179581</v>
      </c>
      <c r="AR2559" s="7">
        <v>2.4229291313571785E-3</v>
      </c>
      <c r="AS2559" s="7">
        <v>5.9244893555730073E-2</v>
      </c>
      <c r="AT2559" s="7">
        <v>1.7050067233389766E-6</v>
      </c>
      <c r="AU2559" s="7">
        <v>1.4949873902556197</v>
      </c>
      <c r="AV2559" s="7">
        <v>1.0315518262528152</v>
      </c>
      <c r="AW2559" s="7">
        <v>0.24340273941706175</v>
      </c>
      <c r="AX2559" s="7">
        <v>0.3636871768974016</v>
      </c>
      <c r="AY2559" s="7" t="e">
        <v>#N/A</v>
      </c>
      <c r="AZ2559" s="7">
        <v>76.137194011358204</v>
      </c>
      <c r="BA2559" s="7">
        <v>0.36280598864179581</v>
      </c>
      <c r="BU2559" t="b">
        <v>1</v>
      </c>
      <c r="BW2559">
        <v>1</v>
      </c>
      <c r="BX2559">
        <v>1</v>
      </c>
      <c r="BY2559">
        <v>164</v>
      </c>
      <c r="BZ2559">
        <v>0.01</v>
      </c>
      <c r="CA2559">
        <v>71.508921450000003</v>
      </c>
    </row>
    <row r="2560" spans="40:79" x14ac:dyDescent="0.25">
      <c r="AN2560" t="str">
        <v>United Arab Emirates</v>
      </c>
      <c r="AO2560" s="7">
        <v>76.3</v>
      </c>
      <c r="AP2560" s="7">
        <v>70.894137614178021</v>
      </c>
      <c r="AQ2560" s="7">
        <v>5.4058623858219761</v>
      </c>
      <c r="AR2560" s="7">
        <v>8.2346191733078972E-4</v>
      </c>
      <c r="AS2560" s="7">
        <v>0.88205075828709711</v>
      </c>
      <c r="AT2560" s="7">
        <v>1.2823850382786991E-4</v>
      </c>
      <c r="AU2560" s="7">
        <v>1.4949873902556197</v>
      </c>
      <c r="AV2560" s="7">
        <v>1.0317720282444736</v>
      </c>
      <c r="AW2560" s="7">
        <v>0.93917557372788241</v>
      </c>
      <c r="AX2560" s="7">
        <v>5.4103175763067295</v>
      </c>
      <c r="AY2560" s="7" t="e">
        <v>#N/A</v>
      </c>
      <c r="AZ2560" s="7">
        <v>70.894137614178021</v>
      </c>
      <c r="BA2560" s="7">
        <v>5.4058623858219761</v>
      </c>
      <c r="BU2560" t="b">
        <v>1</v>
      </c>
      <c r="BW2560">
        <v>1</v>
      </c>
      <c r="BX2560">
        <v>1</v>
      </c>
      <c r="BY2560">
        <v>166</v>
      </c>
      <c r="BZ2560">
        <v>0.32</v>
      </c>
      <c r="CA2560">
        <v>51.991922700000003</v>
      </c>
    </row>
    <row r="2561" spans="40:79" x14ac:dyDescent="0.25">
      <c r="AN2561" t="str">
        <v>United Arab Emirates</v>
      </c>
      <c r="AO2561" s="7">
        <v>76.2</v>
      </c>
      <c r="AP2561" s="7">
        <v>70.786053689386463</v>
      </c>
      <c r="AQ2561" s="7">
        <v>5.4139463106135395</v>
      </c>
      <c r="AR2561" s="7">
        <v>8.2498818536873189E-4</v>
      </c>
      <c r="AS2561" s="7">
        <v>0.88337045137992476</v>
      </c>
      <c r="AT2561" s="7">
        <v>1.2886111847774202E-4</v>
      </c>
      <c r="AU2561" s="7">
        <v>1.5177888307938503</v>
      </c>
      <c r="AV2561" s="7">
        <v>1.0357635966600081</v>
      </c>
      <c r="AW2561" s="7">
        <v>0.93987789173909431</v>
      </c>
      <c r="AX2561" s="7">
        <v>5.4184164401600787</v>
      </c>
      <c r="AY2561" s="7" t="e">
        <v>#N/A</v>
      </c>
      <c r="AZ2561" s="7">
        <v>70.786053689386463</v>
      </c>
      <c r="BA2561" s="7">
        <v>5.4139463106135395</v>
      </c>
      <c r="BU2561" t="b">
        <v>1</v>
      </c>
      <c r="BW2561">
        <v>1</v>
      </c>
      <c r="BX2561">
        <v>1</v>
      </c>
      <c r="BY2561">
        <v>171</v>
      </c>
      <c r="BZ2561">
        <v>0.32</v>
      </c>
      <c r="CA2561">
        <v>43.340999580000002</v>
      </c>
    </row>
    <row r="2562" spans="40:79" x14ac:dyDescent="0.25">
      <c r="AN2562" t="str">
        <v>United Arab Emirates</v>
      </c>
      <c r="AO2562" s="7">
        <v>76</v>
      </c>
      <c r="AP2562" s="7">
        <v>70.702929973000849</v>
      </c>
      <c r="AQ2562" s="7">
        <v>5.2970700269991511</v>
      </c>
      <c r="AR2562" s="7">
        <v>8.1004196203832233E-4</v>
      </c>
      <c r="AS2562" s="7">
        <v>0.86429378406329316</v>
      </c>
      <c r="AT2562" s="7">
        <v>1.2111898733971343E-4</v>
      </c>
      <c r="AU2562" s="7">
        <v>1.5177888307938503</v>
      </c>
      <c r="AV2562" s="7">
        <v>1.0380675038130203</v>
      </c>
      <c r="AW2562" s="7">
        <v>0.92967402032287272</v>
      </c>
      <c r="AX2562" s="7">
        <v>5.3013643545824172</v>
      </c>
      <c r="AY2562" s="7" t="e">
        <v>#N/A</v>
      </c>
      <c r="AZ2562" s="7">
        <v>70.702929973000849</v>
      </c>
      <c r="BA2562" s="7">
        <v>5.2970700269991511</v>
      </c>
      <c r="BU2562" t="b">
        <v>1</v>
      </c>
      <c r="BW2562">
        <v>1</v>
      </c>
      <c r="BX2562">
        <v>1</v>
      </c>
      <c r="BY2562">
        <v>174</v>
      </c>
      <c r="BZ2562">
        <v>0.3</v>
      </c>
      <c r="CA2562">
        <v>35.716137930000002</v>
      </c>
    </row>
    <row r="2563" spans="40:79" x14ac:dyDescent="0.25">
      <c r="AN2563" t="str">
        <v>United Arab Emirates</v>
      </c>
      <c r="AO2563" s="7">
        <v>75.8</v>
      </c>
      <c r="AP2563" s="7">
        <v>72.972022730739639</v>
      </c>
      <c r="AQ2563" s="7">
        <v>2.8279772692603586</v>
      </c>
      <c r="AR2563" s="7">
        <v>2.2258653258492031E-3</v>
      </c>
      <c r="AS2563" s="7">
        <v>0.46175275917207093</v>
      </c>
      <c r="AT2563" s="7">
        <v>9.5129592575782406E-5</v>
      </c>
      <c r="AU2563" s="7">
        <v>1.5177888307938503</v>
      </c>
      <c r="AV2563" s="7">
        <v>1.038102332478777</v>
      </c>
      <c r="AW2563" s="7">
        <v>0.67952392097119796</v>
      </c>
      <c r="AX2563" s="7">
        <v>2.8342860082095718</v>
      </c>
      <c r="AY2563" s="7" t="e">
        <v>#N/A</v>
      </c>
      <c r="AZ2563" s="7">
        <v>72.972022730739639</v>
      </c>
      <c r="BA2563" s="7">
        <v>2.8279772692603586</v>
      </c>
      <c r="BU2563" t="b">
        <v>1</v>
      </c>
      <c r="BW2563">
        <v>1</v>
      </c>
      <c r="BX2563">
        <v>1</v>
      </c>
      <c r="BY2563">
        <v>178</v>
      </c>
      <c r="BZ2563">
        <v>0.32</v>
      </c>
      <c r="CA2563">
        <v>4.1533629120000004</v>
      </c>
    </row>
    <row r="2564" spans="40:79" x14ac:dyDescent="0.25">
      <c r="AN2564" t="str">
        <v>United Arab Emirates</v>
      </c>
      <c r="AO2564" s="7">
        <v>75.599999999999994</v>
      </c>
      <c r="AP2564" s="7">
        <v>72.669970591134643</v>
      </c>
      <c r="AQ2564" s="7">
        <v>2.9300294088653516</v>
      </c>
      <c r="AR2564" s="7">
        <v>2.0541592270763602E-3</v>
      </c>
      <c r="AS2564" s="7">
        <v>0.47837469550899497</v>
      </c>
      <c r="AT2564" s="7">
        <v>9.4209245464297128E-5</v>
      </c>
      <c r="AU2564" s="7">
        <v>1.5177888307938503</v>
      </c>
      <c r="AV2564" s="7">
        <v>1.0394983979099119</v>
      </c>
      <c r="AW2564" s="7">
        <v>0.69164636593348405</v>
      </c>
      <c r="AX2564" s="7">
        <v>2.9360605447245525</v>
      </c>
      <c r="AY2564" s="7" t="e">
        <v>#N/A</v>
      </c>
      <c r="AZ2564" s="7">
        <v>72.669970591134643</v>
      </c>
      <c r="BA2564" s="7">
        <v>2.9300294088653516</v>
      </c>
      <c r="BU2564" t="b">
        <v>1</v>
      </c>
      <c r="BW2564">
        <v>1</v>
      </c>
      <c r="BX2564">
        <v>1</v>
      </c>
      <c r="BY2564">
        <v>181</v>
      </c>
      <c r="BZ2564">
        <v>0.35</v>
      </c>
      <c r="CA2564">
        <v>2.2724049040000001</v>
      </c>
    </row>
    <row r="2565" spans="40:79" x14ac:dyDescent="0.25">
      <c r="AN2565" t="str">
        <v>United Arab Emirates</v>
      </c>
      <c r="AO2565" s="7">
        <v>75.400000000000006</v>
      </c>
      <c r="AP2565" s="7">
        <v>72.594376329257003</v>
      </c>
      <c r="AQ2565" s="7">
        <v>2.8056236707430031</v>
      </c>
      <c r="AR2565" s="7">
        <v>2.0318277967652206E-3</v>
      </c>
      <c r="AS2565" s="7">
        <v>0.45805832139531039</v>
      </c>
      <c r="AT2565" s="7">
        <v>8.5436167176343339E-5</v>
      </c>
      <c r="AU2565" s="7">
        <v>1.5177888307938503</v>
      </c>
      <c r="AV2565" s="7">
        <v>1.0426751193439261</v>
      </c>
      <c r="AW2565" s="7">
        <v>0.67680006013246663</v>
      </c>
      <c r="AX2565" s="7">
        <v>2.8113358210101733</v>
      </c>
      <c r="AY2565" s="7" t="e">
        <v>#N/A</v>
      </c>
      <c r="AZ2565" s="7">
        <v>72.594376329257003</v>
      </c>
      <c r="BA2565" s="7">
        <v>2.8056236707430031</v>
      </c>
      <c r="BU2565" t="b">
        <v>1</v>
      </c>
      <c r="BW2565">
        <v>1</v>
      </c>
      <c r="BX2565">
        <v>1</v>
      </c>
      <c r="BY2565">
        <v>183</v>
      </c>
      <c r="BZ2565">
        <v>0.38</v>
      </c>
      <c r="CA2565">
        <v>2.6262349029999998</v>
      </c>
    </row>
    <row r="2566" spans="40:79" x14ac:dyDescent="0.25">
      <c r="AN2566" t="str">
        <v>United Arab Emirates</v>
      </c>
      <c r="AO2566" s="7">
        <v>75.3</v>
      </c>
      <c r="AP2566" s="7">
        <v>72.283421937877748</v>
      </c>
      <c r="AQ2566" s="7">
        <v>3.0165780621222495</v>
      </c>
      <c r="AR2566" s="7">
        <v>1.7817370944643962E-3</v>
      </c>
      <c r="AS2566" s="7">
        <v>0.49243795413586033</v>
      </c>
      <c r="AT2566" s="7">
        <v>8.6566755960619201E-5</v>
      </c>
      <c r="AU2566" s="7">
        <v>1.5177888307938503</v>
      </c>
      <c r="AV2566" s="7">
        <v>1.0430164285310219</v>
      </c>
      <c r="AW2566" s="7">
        <v>0.70173923514070402</v>
      </c>
      <c r="AX2566" s="7">
        <v>3.0219624046366675</v>
      </c>
      <c r="AY2566" s="7" t="e">
        <v>#N/A</v>
      </c>
      <c r="AZ2566" s="7">
        <v>72.283421937877748</v>
      </c>
      <c r="BA2566" s="7">
        <v>3.0165780621222495</v>
      </c>
      <c r="BU2566" t="b">
        <v>1</v>
      </c>
      <c r="BW2566">
        <v>1</v>
      </c>
      <c r="BX2566">
        <v>1</v>
      </c>
      <c r="BY2566">
        <v>194</v>
      </c>
      <c r="BZ2566">
        <v>0.37</v>
      </c>
      <c r="CA2566">
        <v>19.836723079999999</v>
      </c>
    </row>
    <row r="2567" spans="40:79" x14ac:dyDescent="0.25">
      <c r="AN2567" t="str">
        <v>United Arab Emirates</v>
      </c>
      <c r="AO2567" s="7">
        <v>75.099999999999994</v>
      </c>
      <c r="AP2567" s="7">
        <v>71.865334390353809</v>
      </c>
      <c r="AQ2567" s="7">
        <v>3.2346656096461857</v>
      </c>
      <c r="AR2567" s="7">
        <v>1.487211594867133E-3</v>
      </c>
      <c r="AS2567" s="7">
        <v>0.52796153286942116</v>
      </c>
      <c r="AT2567" s="7">
        <v>8.3033565884100202E-5</v>
      </c>
      <c r="AU2567" s="7">
        <v>1.5177888307938503</v>
      </c>
      <c r="AV2567" s="7">
        <v>1.0431137802438186</v>
      </c>
      <c r="AW2567" s="7">
        <v>0.72660961517820633</v>
      </c>
      <c r="AX2567" s="7">
        <v>3.239483406930352</v>
      </c>
      <c r="AY2567" s="7" t="e">
        <v>#N/A</v>
      </c>
      <c r="AZ2567" s="7">
        <v>71.865334390353809</v>
      </c>
      <c r="BA2567" s="7">
        <v>3.2346656096461857</v>
      </c>
      <c r="BU2567" t="b">
        <v>1</v>
      </c>
      <c r="BW2567">
        <v>1</v>
      </c>
      <c r="BX2567">
        <v>1</v>
      </c>
      <c r="BY2567">
        <v>177</v>
      </c>
      <c r="BZ2567">
        <v>0.38</v>
      </c>
      <c r="CA2567">
        <v>2.093721752</v>
      </c>
    </row>
    <row r="2568" spans="40:79" x14ac:dyDescent="0.25">
      <c r="AN2568" t="str">
        <v>United Arab Emirates</v>
      </c>
      <c r="AO2568" s="7">
        <v>74.900000000000006</v>
      </c>
      <c r="AP2568" s="7">
        <v>70.07665008805408</v>
      </c>
      <c r="AQ2568" s="7">
        <v>4.8233499119459253</v>
      </c>
      <c r="AR2568" s="7">
        <v>7.4159721501498854E-4</v>
      </c>
      <c r="AS2568" s="7">
        <v>0.78697252476385171</v>
      </c>
      <c r="AT2568" s="7">
        <v>9.1926223210557893E-5</v>
      </c>
      <c r="AU2568" s="7">
        <v>1.5384083098927392</v>
      </c>
      <c r="AV2568" s="7">
        <v>1.0432705755550276</v>
      </c>
      <c r="AW2568" s="7">
        <v>0.88711471905489858</v>
      </c>
      <c r="AX2568" s="7">
        <v>4.8269295494568762</v>
      </c>
      <c r="AY2568" s="7" t="e">
        <v>#N/A</v>
      </c>
      <c r="AZ2568" s="7">
        <v>70.07665008805408</v>
      </c>
      <c r="BA2568" s="7">
        <v>4.8233499119459253</v>
      </c>
      <c r="BU2568" t="b">
        <v>1</v>
      </c>
      <c r="BW2568">
        <v>1</v>
      </c>
      <c r="BX2568">
        <v>1</v>
      </c>
      <c r="BY2568">
        <v>182</v>
      </c>
      <c r="BZ2568">
        <v>0.36</v>
      </c>
      <c r="CA2568">
        <v>13.257239970000001</v>
      </c>
    </row>
    <row r="2569" spans="40:79" x14ac:dyDescent="0.25">
      <c r="AN2569" t="str">
        <v>United Arab Emirates</v>
      </c>
      <c r="AO2569" s="7">
        <v>74.7</v>
      </c>
      <c r="AP2569" s="7">
        <v>75.343149154985454</v>
      </c>
      <c r="AQ2569" s="7">
        <v>-0.64314915498545133</v>
      </c>
      <c r="AR2569" s="7">
        <v>1.785522837294975E-3</v>
      </c>
      <c r="AS2569" s="7">
        <v>-0.10499037257715872</v>
      </c>
      <c r="AT2569" s="7">
        <v>3.9433969353184071E-6</v>
      </c>
      <c r="AU2569" s="7">
        <v>1.5384083098927392</v>
      </c>
      <c r="AV2569" s="7">
        <v>1.0462826029233081</v>
      </c>
      <c r="AW2569" s="7">
        <v>0.32402217914389553</v>
      </c>
      <c r="AX2569" s="7">
        <v>-0.64429956657563137</v>
      </c>
      <c r="AY2569" s="7" t="e">
        <v>#N/A</v>
      </c>
      <c r="AZ2569" s="7">
        <v>75.343149154985454</v>
      </c>
      <c r="BA2569" s="7">
        <v>-0.64314915498545133</v>
      </c>
      <c r="BU2569" t="b">
        <v>1</v>
      </c>
      <c r="BW2569">
        <v>1</v>
      </c>
      <c r="BX2569">
        <v>1</v>
      </c>
      <c r="BY2569">
        <v>193</v>
      </c>
      <c r="BZ2569">
        <v>0.6</v>
      </c>
      <c r="CA2569">
        <v>10.681474850000001</v>
      </c>
    </row>
    <row r="2570" spans="40:79" x14ac:dyDescent="0.25">
      <c r="AN2570" t="str">
        <v>United Arab Emirates</v>
      </c>
      <c r="AO2570" s="7">
        <v>74.5</v>
      </c>
      <c r="AP2570" s="7">
        <v>73.754443147550091</v>
      </c>
      <c r="AQ2570" s="7">
        <v>0.74555685244990855</v>
      </c>
      <c r="AR2570" s="7">
        <v>1.3136234821822614E-3</v>
      </c>
      <c r="AS2570" s="7">
        <v>0.12167907765254632</v>
      </c>
      <c r="AT2570" s="7">
        <v>3.894965286721786E-6</v>
      </c>
      <c r="AU2570" s="7">
        <v>1.5384083098927392</v>
      </c>
      <c r="AV2570" s="7">
        <v>1.0476395832694423</v>
      </c>
      <c r="AW2570" s="7">
        <v>0.34882528241591998</v>
      </c>
      <c r="AX2570" s="7">
        <v>0.74653752166870269</v>
      </c>
      <c r="AY2570" s="7" t="e">
        <v>#N/A</v>
      </c>
      <c r="AZ2570" s="7">
        <v>73.754443147550091</v>
      </c>
      <c r="BA2570" s="7">
        <v>0.74555685244990855</v>
      </c>
      <c r="BU2570" t="b">
        <v>1</v>
      </c>
      <c r="BW2570">
        <v>1</v>
      </c>
      <c r="BX2570">
        <v>1</v>
      </c>
      <c r="BY2570">
        <v>194</v>
      </c>
      <c r="BZ2570">
        <v>0.86</v>
      </c>
      <c r="CA2570">
        <v>1.142003812</v>
      </c>
    </row>
    <row r="2571" spans="40:79" x14ac:dyDescent="0.25">
      <c r="AN2571" t="str">
        <v>United Arab Emirates</v>
      </c>
      <c r="AO2571" s="7">
        <v>74.2</v>
      </c>
      <c r="AP2571" s="7">
        <v>73.621801300769789</v>
      </c>
      <c r="AQ2571" s="7">
        <v>0.57819869923021372</v>
      </c>
      <c r="AR2571" s="7">
        <v>1.2896304968727464E-3</v>
      </c>
      <c r="AS2571" s="7">
        <v>9.4364150884878095E-2</v>
      </c>
      <c r="AT2571" s="7">
        <v>2.2996926856646395E-6</v>
      </c>
      <c r="AU2571" s="7">
        <v>1.5384083098927392</v>
      </c>
      <c r="AV2571" s="7">
        <v>1.0497854595998166</v>
      </c>
      <c r="AW2571" s="7">
        <v>0.30718748490926207</v>
      </c>
      <c r="AX2571" s="7">
        <v>0.57894532477706806</v>
      </c>
      <c r="AY2571" s="7" t="e">
        <v>#N/A</v>
      </c>
      <c r="AZ2571" s="7">
        <v>73.621801300769789</v>
      </c>
      <c r="BA2571" s="7">
        <v>0.57819869923021372</v>
      </c>
      <c r="BU2571" t="b">
        <v>1</v>
      </c>
      <c r="BW2571">
        <v>1</v>
      </c>
      <c r="BX2571">
        <v>1</v>
      </c>
      <c r="BY2571">
        <v>198</v>
      </c>
      <c r="BZ2571">
        <v>0.37</v>
      </c>
      <c r="CA2571">
        <v>8.9430064920000003</v>
      </c>
    </row>
    <row r="2572" spans="40:79" x14ac:dyDescent="0.25">
      <c r="AN2572" t="str">
        <v>United Kingdom of Great Britain and Northern Ireland</v>
      </c>
      <c r="AO2572" s="7">
        <v>81.2</v>
      </c>
      <c r="AP2572" s="7">
        <v>78.171999101520925</v>
      </c>
      <c r="AQ2572" s="7">
        <v>3.0280008984790783</v>
      </c>
      <c r="AR2572" s="7">
        <v>3.0648142207082198E-3</v>
      </c>
      <c r="AS2572" s="7">
        <v>0.49462064926388677</v>
      </c>
      <c r="AT2572" s="7">
        <v>1.5042212232798475E-4</v>
      </c>
      <c r="AU2572" s="7">
        <v>1.5384083098927392</v>
      </c>
      <c r="AV2572" s="7">
        <v>1.0498238083371738</v>
      </c>
      <c r="AW2572" s="7">
        <v>0.703292719473113</v>
      </c>
      <c r="AX2572" s="7">
        <v>3.0373096884047963</v>
      </c>
      <c r="AY2572" s="7" t="e">
        <v>#N/A</v>
      </c>
      <c r="AZ2572" s="7">
        <v>78.171999101520925</v>
      </c>
      <c r="BA2572" s="7">
        <v>3.0280008984790783</v>
      </c>
      <c r="BU2572" t="b">
        <v>0</v>
      </c>
      <c r="BW2572">
        <v>1</v>
      </c>
      <c r="BX2572">
        <v>1</v>
      </c>
      <c r="BY2572">
        <v>148</v>
      </c>
      <c r="BZ2572">
        <v>0</v>
      </c>
      <c r="CA2572">
        <v>0</v>
      </c>
    </row>
    <row r="2573" spans="40:79" x14ac:dyDescent="0.25">
      <c r="AN2573" t="str">
        <v>United Kingdom of Great Britain and Northern Ireland</v>
      </c>
      <c r="AO2573" s="7">
        <v>81</v>
      </c>
      <c r="AP2573" s="7">
        <v>77.973738813166577</v>
      </c>
      <c r="AQ2573" s="7">
        <v>3.0262611868334233</v>
      </c>
      <c r="AR2573" s="7">
        <v>3.0383892503649422E-3</v>
      </c>
      <c r="AS2573" s="7">
        <v>0.49432991789898212</v>
      </c>
      <c r="AT2573" s="7">
        <v>1.4894597179715879E-4</v>
      </c>
      <c r="AU2573" s="7">
        <v>1.5384083098927392</v>
      </c>
      <c r="AV2573" s="7">
        <v>1.0539739636162608</v>
      </c>
      <c r="AW2573" s="7">
        <v>0.7030859960907927</v>
      </c>
      <c r="AX2573" s="7">
        <v>3.0354841693030865</v>
      </c>
      <c r="AY2573" s="7" t="e">
        <v>#N/A</v>
      </c>
      <c r="AZ2573" s="7">
        <v>77.973738813166577</v>
      </c>
      <c r="BA2573" s="7">
        <v>3.0262611868334233</v>
      </c>
      <c r="BU2573" t="b">
        <v>1</v>
      </c>
      <c r="BW2573">
        <v>1</v>
      </c>
      <c r="BX2573">
        <v>1</v>
      </c>
      <c r="BY2573">
        <v>152</v>
      </c>
      <c r="BZ2573">
        <v>6.41</v>
      </c>
      <c r="CA2573">
        <v>789.07729489999997</v>
      </c>
    </row>
    <row r="2574" spans="40:79" x14ac:dyDescent="0.25">
      <c r="AN2574" t="str">
        <v>United Kingdom of Great Britain and Northern Ireland</v>
      </c>
      <c r="AO2574" s="7">
        <v>87</v>
      </c>
      <c r="AP2574" s="7">
        <v>77.910505061710637</v>
      </c>
      <c r="AQ2574" s="7">
        <v>9.0894949382893628</v>
      </c>
      <c r="AR2574" s="7">
        <v>3.0333750353102526E-3</v>
      </c>
      <c r="AS2574" s="7">
        <v>1.4847356886738119</v>
      </c>
      <c r="AT2574" s="7">
        <v>1.3414478064234176E-3</v>
      </c>
      <c r="AU2574" s="7">
        <v>1.5384083098927392</v>
      </c>
      <c r="AV2574" s="7">
        <v>1.0567275789595763</v>
      </c>
      <c r="AW2574" s="7">
        <v>1.2184973076186143</v>
      </c>
      <c r="AX2574" s="7">
        <v>9.117150675541712</v>
      </c>
      <c r="AY2574" s="7" t="e">
        <v>#N/A</v>
      </c>
      <c r="AZ2574" s="7">
        <v>77.910505061710637</v>
      </c>
      <c r="BA2574" s="7">
        <v>9.0894949382893628</v>
      </c>
      <c r="BU2574" t="b">
        <v>1</v>
      </c>
      <c r="BW2574">
        <v>1</v>
      </c>
      <c r="BX2574">
        <v>1</v>
      </c>
      <c r="BY2574">
        <v>153</v>
      </c>
      <c r="BZ2574">
        <v>6.5</v>
      </c>
      <c r="CA2574">
        <v>788.68734029999996</v>
      </c>
    </row>
    <row r="2575" spans="40:79" x14ac:dyDescent="0.25">
      <c r="AN2575" t="str">
        <v>United Kingdom of Great Britain and Northern Ireland</v>
      </c>
      <c r="AO2575" s="7">
        <v>86</v>
      </c>
      <c r="AP2575" s="7">
        <v>77.948290738259303</v>
      </c>
      <c r="AQ2575" s="7">
        <v>8.0517092617406973</v>
      </c>
      <c r="AR2575" s="7">
        <v>3.0402870050948794E-3</v>
      </c>
      <c r="AS2575" s="7">
        <v>1.315221760718368</v>
      </c>
      <c r="AT2575" s="7">
        <v>1.0550303218947465E-3</v>
      </c>
      <c r="AU2575" s="7">
        <v>1.5384083098927392</v>
      </c>
      <c r="AV2575" s="7">
        <v>1.0572430246961835</v>
      </c>
      <c r="AW2575" s="7">
        <v>1.1468311823099195</v>
      </c>
      <c r="AX2575" s="7">
        <v>8.0762634204676687</v>
      </c>
      <c r="AY2575" s="7" t="e">
        <v>#N/A</v>
      </c>
      <c r="AZ2575" s="7">
        <v>77.948290738259303</v>
      </c>
      <c r="BA2575" s="7">
        <v>8.0517092617406973</v>
      </c>
      <c r="BU2575" t="b">
        <v>1</v>
      </c>
      <c r="BW2575">
        <v>1</v>
      </c>
      <c r="BX2575">
        <v>1</v>
      </c>
      <c r="BY2575">
        <v>154</v>
      </c>
      <c r="BZ2575">
        <v>6.56</v>
      </c>
      <c r="CA2575">
        <v>801.05046549999997</v>
      </c>
    </row>
    <row r="2576" spans="40:79" x14ac:dyDescent="0.25">
      <c r="AN2576" t="str">
        <v>United Kingdom of Great Britain and Northern Ireland</v>
      </c>
      <c r="AO2576" s="7">
        <v>86</v>
      </c>
      <c r="AP2576" s="7">
        <v>77.957851670922565</v>
      </c>
      <c r="AQ2576" s="7">
        <v>8.0421483290774347</v>
      </c>
      <c r="AR2576" s="7">
        <v>3.0583910496534777E-3</v>
      </c>
      <c r="AS2576" s="7">
        <v>1.3136719396964442</v>
      </c>
      <c r="AT2576" s="7">
        <v>1.0588321854962022E-3</v>
      </c>
      <c r="AU2576" s="7">
        <v>1.5384083098927392</v>
      </c>
      <c r="AV2576" s="7">
        <v>1.0581483005643608</v>
      </c>
      <c r="AW2576" s="7">
        <v>1.1461552860308433</v>
      </c>
      <c r="AX2576" s="7">
        <v>8.0668198186098383</v>
      </c>
      <c r="AY2576" s="7" t="e">
        <v>#N/A</v>
      </c>
      <c r="AZ2576" s="7">
        <v>77.957851670922565</v>
      </c>
      <c r="BA2576" s="7">
        <v>8.0421483290774347</v>
      </c>
      <c r="BU2576" t="b">
        <v>1</v>
      </c>
      <c r="BW2576">
        <v>1</v>
      </c>
      <c r="BX2576">
        <v>1</v>
      </c>
      <c r="BY2576">
        <v>155</v>
      </c>
      <c r="BZ2576">
        <v>6.07</v>
      </c>
      <c r="CA2576">
        <v>748.44510539999999</v>
      </c>
    </row>
    <row r="2577" spans="40:79" x14ac:dyDescent="0.25">
      <c r="AN2577" t="str">
        <v>United Kingdom of Great Britain and Northern Ireland</v>
      </c>
      <c r="AO2577" s="7">
        <v>82</v>
      </c>
      <c r="AP2577" s="7">
        <v>77.90040028447504</v>
      </c>
      <c r="AQ2577" s="7">
        <v>4.0995997155249597</v>
      </c>
      <c r="AR2577" s="7">
        <v>3.0736331495080883E-3</v>
      </c>
      <c r="AS2577" s="7">
        <v>0.66966811101587886</v>
      </c>
      <c r="AT2577" s="7">
        <v>2.7652740754614716E-4</v>
      </c>
      <c r="AU2577" s="7">
        <v>1.5659195223556435</v>
      </c>
      <c r="AV2577" s="7">
        <v>1.062946352951208</v>
      </c>
      <c r="AW2577" s="7">
        <v>0.81833251861078993</v>
      </c>
      <c r="AX2577" s="7">
        <v>4.1122392303420465</v>
      </c>
      <c r="AY2577" s="7" t="e">
        <v>#N/A</v>
      </c>
      <c r="AZ2577" s="7">
        <v>77.90040028447504</v>
      </c>
      <c r="BA2577" s="7">
        <v>4.0995997155249597</v>
      </c>
      <c r="BU2577" t="b">
        <v>1</v>
      </c>
      <c r="BW2577">
        <v>1</v>
      </c>
      <c r="BX2577">
        <v>1</v>
      </c>
      <c r="BY2577">
        <v>158</v>
      </c>
      <c r="BZ2577">
        <v>5.95</v>
      </c>
      <c r="CA2577">
        <v>71.685091299999996</v>
      </c>
    </row>
    <row r="2578" spans="40:79" x14ac:dyDescent="0.25">
      <c r="AN2578" t="str">
        <v>United Kingdom of Great Britain and Northern Ireland</v>
      </c>
      <c r="AO2578" s="7">
        <v>81</v>
      </c>
      <c r="AP2578" s="7">
        <v>77.822052262399637</v>
      </c>
      <c r="AQ2578" s="7">
        <v>3.1779477376003626</v>
      </c>
      <c r="AR2578" s="7">
        <v>3.0631618581066448E-3</v>
      </c>
      <c r="AS2578" s="7">
        <v>0.51911387194127989</v>
      </c>
      <c r="AT2578" s="7">
        <v>1.6559894514837751E-4</v>
      </c>
      <c r="AU2578" s="7">
        <v>1.5659195223556435</v>
      </c>
      <c r="AV2578" s="7">
        <v>1.0676586339888088</v>
      </c>
      <c r="AW2578" s="7">
        <v>0.72049557385266416</v>
      </c>
      <c r="AX2578" s="7">
        <v>3.1877122160752651</v>
      </c>
      <c r="AY2578" s="7" t="e">
        <v>#N/A</v>
      </c>
      <c r="AZ2578" s="7">
        <v>77.822052262399637</v>
      </c>
      <c r="BA2578" s="7">
        <v>3.1779477376003626</v>
      </c>
      <c r="BU2578" t="b">
        <v>1</v>
      </c>
      <c r="BW2578">
        <v>1</v>
      </c>
      <c r="BX2578">
        <v>1</v>
      </c>
      <c r="BY2578">
        <v>16</v>
      </c>
      <c r="BZ2578">
        <v>5.88</v>
      </c>
      <c r="CA2578">
        <v>547.21014109999999</v>
      </c>
    </row>
    <row r="2579" spans="40:79" x14ac:dyDescent="0.25">
      <c r="AN2579" t="str">
        <v>United Kingdom of Great Britain and Northern Ireland</v>
      </c>
      <c r="AO2579" s="7">
        <v>79.599999999999994</v>
      </c>
      <c r="AP2579" s="7">
        <v>81.182858785643688</v>
      </c>
      <c r="AQ2579" s="7">
        <v>-1.582858785643694</v>
      </c>
      <c r="AR2579" s="7">
        <v>3.3659173975815878E-3</v>
      </c>
      <c r="AS2579" s="7">
        <v>-0.25859731376900352</v>
      </c>
      <c r="AT2579" s="7">
        <v>4.5169546783675324E-5</v>
      </c>
      <c r="AU2579" s="7">
        <v>1.5659195223556435</v>
      </c>
      <c r="AV2579" s="7">
        <v>1.0704033048954422</v>
      </c>
      <c r="AW2579" s="7">
        <v>0.5085246442100948</v>
      </c>
      <c r="AX2579" s="7">
        <v>-1.5882045509727314</v>
      </c>
      <c r="AY2579" s="7" t="e">
        <v>#N/A</v>
      </c>
      <c r="AZ2579" s="7">
        <v>81.182858785643688</v>
      </c>
      <c r="BA2579" s="7">
        <v>-1.582858785643694</v>
      </c>
      <c r="BU2579" t="b">
        <v>1</v>
      </c>
      <c r="BW2579">
        <v>1</v>
      </c>
      <c r="BX2579">
        <v>1</v>
      </c>
      <c r="BY2579">
        <v>162</v>
      </c>
      <c r="BZ2579">
        <v>5.92</v>
      </c>
      <c r="CA2579">
        <v>609.9511632</v>
      </c>
    </row>
    <row r="2580" spans="40:79" x14ac:dyDescent="0.25">
      <c r="AN2580" t="str">
        <v>United Kingdom of Great Britain and Northern Ireland</v>
      </c>
      <c r="AO2580" s="7">
        <v>79.5</v>
      </c>
      <c r="AP2580" s="7">
        <v>81.322665788873721</v>
      </c>
      <c r="AQ2580" s="7">
        <v>-1.8226657888737208</v>
      </c>
      <c r="AR2580" s="7">
        <v>3.4246148652826132E-3</v>
      </c>
      <c r="AS2580" s="7">
        <v>-0.29778421274016903</v>
      </c>
      <c r="AT2580" s="7">
        <v>6.0944555823668976E-5</v>
      </c>
      <c r="AU2580" s="7">
        <v>1.5659195223556435</v>
      </c>
      <c r="AV2580" s="7">
        <v>1.0722078744444148</v>
      </c>
      <c r="AW2580" s="7">
        <v>0.54569608092799149</v>
      </c>
      <c r="AX2580" s="7">
        <v>-1.828929166886188</v>
      </c>
      <c r="AY2580" s="7" t="e">
        <v>#N/A</v>
      </c>
      <c r="AZ2580" s="7">
        <v>81.322665788873721</v>
      </c>
      <c r="BA2580" s="7">
        <v>-1.8226657888737208</v>
      </c>
      <c r="BU2580" t="b">
        <v>1</v>
      </c>
      <c r="BW2580">
        <v>1</v>
      </c>
      <c r="BX2580">
        <v>1</v>
      </c>
      <c r="BY2580">
        <v>165</v>
      </c>
      <c r="BZ2580">
        <v>6.2</v>
      </c>
      <c r="CA2580">
        <v>520.7639087</v>
      </c>
    </row>
    <row r="2581" spans="40:79" x14ac:dyDescent="0.25">
      <c r="AN2581" t="str">
        <v>United Kingdom of Great Britain and Northern Ireland</v>
      </c>
      <c r="AO2581" s="7">
        <v>79.3</v>
      </c>
      <c r="AP2581" s="7">
        <v>77.954531157372173</v>
      </c>
      <c r="AQ2581" s="7">
        <v>1.3454688426278238</v>
      </c>
      <c r="AR2581" s="7">
        <v>3.1625463454104277E-3</v>
      </c>
      <c r="AS2581" s="7">
        <v>0.21979164385797928</v>
      </c>
      <c r="AT2581" s="7">
        <v>3.0652429446885595E-5</v>
      </c>
      <c r="AU2581" s="7">
        <v>1.5659195223556435</v>
      </c>
      <c r="AV2581" s="7">
        <v>1.0766462432422861</v>
      </c>
      <c r="AW2581" s="7">
        <v>0.46881941497550983</v>
      </c>
      <c r="AX2581" s="7">
        <v>1.3497374498671648</v>
      </c>
      <c r="AY2581" s="7" t="e">
        <v>#N/A</v>
      </c>
      <c r="AZ2581" s="7">
        <v>77.954531157372173</v>
      </c>
      <c r="BA2581" s="7">
        <v>1.3454688426278238</v>
      </c>
      <c r="BU2581" t="b">
        <v>1</v>
      </c>
      <c r="BW2581">
        <v>1</v>
      </c>
      <c r="BX2581">
        <v>1</v>
      </c>
      <c r="BY2581">
        <v>168</v>
      </c>
      <c r="BZ2581">
        <v>6.18</v>
      </c>
      <c r="CA2581">
        <v>433.9210918</v>
      </c>
    </row>
    <row r="2582" spans="40:79" x14ac:dyDescent="0.25">
      <c r="AN2582" t="str">
        <v>United Kingdom of Great Britain and Northern Ireland</v>
      </c>
      <c r="AO2582" s="7">
        <v>79</v>
      </c>
      <c r="AP2582" s="7">
        <v>78.12078813418627</v>
      </c>
      <c r="AQ2582" s="7">
        <v>0.87921186581372979</v>
      </c>
      <c r="AR2582" s="7">
        <v>3.2377870580946305E-3</v>
      </c>
      <c r="AS2582" s="7">
        <v>0.14363076165535368</v>
      </c>
      <c r="AT2582" s="7">
        <v>1.3402371125415359E-5</v>
      </c>
      <c r="AU2582" s="7">
        <v>1.5659195223556435</v>
      </c>
      <c r="AV2582" s="7">
        <v>1.0790935875638084</v>
      </c>
      <c r="AW2582" s="7">
        <v>0.37898649270832024</v>
      </c>
      <c r="AX2582" s="7">
        <v>0.88206781356485187</v>
      </c>
      <c r="AY2582" s="7" t="e">
        <v>#N/A</v>
      </c>
      <c r="AZ2582" s="7">
        <v>78.12078813418627</v>
      </c>
      <c r="BA2582" s="7">
        <v>0.87921186581372979</v>
      </c>
      <c r="BU2582" t="b">
        <v>1</v>
      </c>
      <c r="BW2582">
        <v>1</v>
      </c>
      <c r="BX2582">
        <v>1</v>
      </c>
      <c r="BY2582">
        <v>177</v>
      </c>
      <c r="BZ2582">
        <v>6.26</v>
      </c>
      <c r="CA2582">
        <v>321.19530049999997</v>
      </c>
    </row>
    <row r="2583" spans="40:79" x14ac:dyDescent="0.25">
      <c r="AN2583" t="str">
        <v>United Kingdom of Great Britain and Northern Ireland</v>
      </c>
      <c r="AO2583" s="7">
        <v>78.8</v>
      </c>
      <c r="AP2583" s="7">
        <v>78.140682871137386</v>
      </c>
      <c r="AQ2583" s="7">
        <v>0.65931712886261096</v>
      </c>
      <c r="AR2583" s="7">
        <v>3.269410236417056E-3</v>
      </c>
      <c r="AS2583" s="7">
        <v>0.1077097879385515</v>
      </c>
      <c r="AT2583" s="7">
        <v>7.6108290712336042E-6</v>
      </c>
      <c r="AU2583" s="7">
        <v>1.5849403383790486</v>
      </c>
      <c r="AV2583" s="7">
        <v>1.0803492002488975</v>
      </c>
      <c r="AW2583" s="7">
        <v>0.32819169389024994</v>
      </c>
      <c r="AX2583" s="7">
        <v>0.66147977761874055</v>
      </c>
      <c r="AY2583" s="7" t="e">
        <v>#N/A</v>
      </c>
      <c r="AZ2583" s="7">
        <v>78.140682871137386</v>
      </c>
      <c r="BA2583" s="7">
        <v>0.65931712886261096</v>
      </c>
      <c r="BU2583" t="b">
        <v>1</v>
      </c>
      <c r="BW2583">
        <v>1</v>
      </c>
      <c r="BX2583">
        <v>1</v>
      </c>
      <c r="BY2583">
        <v>189</v>
      </c>
      <c r="BZ2583">
        <v>6.17</v>
      </c>
      <c r="CA2583">
        <v>301.35977910000003</v>
      </c>
    </row>
    <row r="2584" spans="40:79" x14ac:dyDescent="0.25">
      <c r="AN2584" t="str">
        <v>United Kingdom of Great Britain and Northern Ireland</v>
      </c>
      <c r="AO2584" s="7">
        <v>78.3</v>
      </c>
      <c r="AP2584" s="7">
        <v>77.867853128362484</v>
      </c>
      <c r="AQ2584" s="7">
        <v>0.43214687163751364</v>
      </c>
      <c r="AR2584" s="7">
        <v>3.1979657552491255E-3</v>
      </c>
      <c r="AS2584" s="7">
        <v>7.0595435424107539E-2</v>
      </c>
      <c r="AT2584" s="7">
        <v>3.1977766826441538E-6</v>
      </c>
      <c r="AU2584" s="7">
        <v>1.5849403383790486</v>
      </c>
      <c r="AV2584" s="7">
        <v>1.0850371979917837</v>
      </c>
      <c r="AW2584" s="7">
        <v>0.26569801546889193</v>
      </c>
      <c r="AX2584" s="7">
        <v>0.43353329627275417</v>
      </c>
      <c r="AY2584" s="7" t="e">
        <v>#N/A</v>
      </c>
      <c r="AZ2584" s="7">
        <v>77.867853128362484</v>
      </c>
      <c r="BA2584" s="7">
        <v>0.43214687163751364</v>
      </c>
      <c r="BU2584" t="b">
        <v>1</v>
      </c>
      <c r="BW2584">
        <v>1</v>
      </c>
      <c r="BX2584">
        <v>1</v>
      </c>
      <c r="BY2584">
        <v>189</v>
      </c>
      <c r="BZ2584">
        <v>6.14</v>
      </c>
      <c r="CA2584">
        <v>282.83646119999997</v>
      </c>
    </row>
    <row r="2585" spans="40:79" x14ac:dyDescent="0.25">
      <c r="AN2585" t="str">
        <v>United Kingdom of Great Britain and Northern Ireland</v>
      </c>
      <c r="AO2585" s="7">
        <v>78.2</v>
      </c>
      <c r="AP2585" s="7">
        <v>77.668590941331374</v>
      </c>
      <c r="AQ2585" s="7">
        <v>0.53140905866862909</v>
      </c>
      <c r="AR2585" s="7">
        <v>3.1322873688706641E-3</v>
      </c>
      <c r="AS2585" s="7">
        <v>8.6808028685776695E-2</v>
      </c>
      <c r="AT2585" s="7">
        <v>4.7355873618714667E-6</v>
      </c>
      <c r="AU2585" s="7">
        <v>1.5849403383790486</v>
      </c>
      <c r="AV2585" s="7">
        <v>1.0853901632662819</v>
      </c>
      <c r="AW2585" s="7">
        <v>0.29463202250566162</v>
      </c>
      <c r="AX2585" s="7">
        <v>0.53307881470654694</v>
      </c>
      <c r="AY2585" s="7" t="e">
        <v>#N/A</v>
      </c>
      <c r="AZ2585" s="7">
        <v>77.668590941331374</v>
      </c>
      <c r="BA2585" s="7">
        <v>0.53140905866862909</v>
      </c>
      <c r="BU2585" t="b">
        <v>1</v>
      </c>
      <c r="BW2585">
        <v>1</v>
      </c>
      <c r="BX2585">
        <v>1</v>
      </c>
      <c r="BY2585">
        <v>192</v>
      </c>
      <c r="BZ2585">
        <v>5.93</v>
      </c>
      <c r="CA2585">
        <v>27.638103040000001</v>
      </c>
    </row>
    <row r="2586" spans="40:79" x14ac:dyDescent="0.25">
      <c r="AN2586" t="str">
        <v>United Kingdom of Great Britain and Northern Ireland</v>
      </c>
      <c r="AO2586" s="7">
        <v>78</v>
      </c>
      <c r="AP2586" s="7">
        <v>77.42398594244186</v>
      </c>
      <c r="AQ2586" s="7">
        <v>0.57601405755814028</v>
      </c>
      <c r="AR2586" s="7">
        <v>3.0650662404584136E-3</v>
      </c>
      <c r="AS2586" s="7">
        <v>9.4091280913850564E-2</v>
      </c>
      <c r="AT2586" s="7">
        <v>5.4437955668861249E-6</v>
      </c>
      <c r="AU2586" s="7">
        <v>1.5849403383790486</v>
      </c>
      <c r="AV2586" s="7">
        <v>1.0877572267876892</v>
      </c>
      <c r="AW2586" s="7">
        <v>0.30674302097007938</v>
      </c>
      <c r="AX2586" s="7">
        <v>0.57778500687696188</v>
      </c>
      <c r="AY2586" s="7" t="e">
        <v>#N/A</v>
      </c>
      <c r="AZ2586" s="7">
        <v>77.42398594244186</v>
      </c>
      <c r="BA2586" s="7">
        <v>0.57601405755814028</v>
      </c>
      <c r="BU2586" t="b">
        <v>1</v>
      </c>
      <c r="BW2586">
        <v>1</v>
      </c>
      <c r="BX2586">
        <v>1</v>
      </c>
      <c r="BY2586">
        <v>194</v>
      </c>
      <c r="BZ2586">
        <v>5.92</v>
      </c>
      <c r="CA2586">
        <v>176.0625201</v>
      </c>
    </row>
    <row r="2587" spans="40:79" x14ac:dyDescent="0.25">
      <c r="AN2587" t="str">
        <v>United Kingdom of Great Britain and Northern Ireland</v>
      </c>
      <c r="AO2587" s="7">
        <v>77.8</v>
      </c>
      <c r="AP2587" s="7">
        <v>77.258730864304525</v>
      </c>
      <c r="AQ2587" s="7">
        <v>0.54126913569547241</v>
      </c>
      <c r="AR2587" s="7">
        <v>3.0337006084183182E-3</v>
      </c>
      <c r="AS2587" s="7">
        <v>8.8414344209543069E-2</v>
      </c>
      <c r="AT2587" s="7">
        <v>4.7573783989643675E-6</v>
      </c>
      <c r="AU2587" s="7">
        <v>1.5849403383790486</v>
      </c>
      <c r="AV2587" s="7">
        <v>1.0945240372183407</v>
      </c>
      <c r="AW2587" s="7">
        <v>0.29734549636667285</v>
      </c>
      <c r="AX2587" s="7">
        <v>0.54291618084361781</v>
      </c>
      <c r="AY2587" s="7" t="e">
        <v>#N/A</v>
      </c>
      <c r="AZ2587" s="7">
        <v>77.258730864304525</v>
      </c>
      <c r="BA2587" s="7">
        <v>0.54126913569547241</v>
      </c>
      <c r="BU2587" t="b">
        <v>1</v>
      </c>
      <c r="BW2587">
        <v>1</v>
      </c>
      <c r="BX2587">
        <v>1</v>
      </c>
      <c r="BY2587">
        <v>194</v>
      </c>
      <c r="BZ2587">
        <v>5.88</v>
      </c>
      <c r="CA2587">
        <v>0.27564825999999998</v>
      </c>
    </row>
    <row r="2588" spans="40:79" x14ac:dyDescent="0.25">
      <c r="AN2588" t="str">
        <v>United Republic of Tanzania</v>
      </c>
      <c r="AO2588" s="7">
        <v>67</v>
      </c>
      <c r="AP2588" s="7">
        <v>72.091673495292696</v>
      </c>
      <c r="AQ2588" s="7">
        <v>-5.0916734952926959</v>
      </c>
      <c r="AR2588" s="7">
        <v>1.4707989244646723E-3</v>
      </c>
      <c r="AS2588" s="7">
        <v>-0.83105519238529535</v>
      </c>
      <c r="AT2588" s="7">
        <v>2.0346151028388405E-4</v>
      </c>
      <c r="AU2588" s="7">
        <v>1.5849403383790486</v>
      </c>
      <c r="AV2588" s="7">
        <v>1.0945943467292409</v>
      </c>
      <c r="AW2588" s="7">
        <v>0.91162228602930462</v>
      </c>
      <c r="AX2588" s="7">
        <v>-5.0991733539773847</v>
      </c>
      <c r="AY2588" s="7" t="e">
        <v>#N/A</v>
      </c>
      <c r="AZ2588" s="7">
        <v>72.091673495292696</v>
      </c>
      <c r="BA2588" s="7">
        <v>-5.0916734952926959</v>
      </c>
      <c r="BU2588" t="b">
        <v>0</v>
      </c>
      <c r="BW2588">
        <v>1</v>
      </c>
      <c r="BX2588">
        <v>1</v>
      </c>
      <c r="BY2588">
        <v>12</v>
      </c>
      <c r="BZ2588">
        <v>0</v>
      </c>
      <c r="CA2588">
        <v>0</v>
      </c>
    </row>
    <row r="2589" spans="40:79" x14ac:dyDescent="0.25">
      <c r="AN2589" t="str">
        <v>United Republic of Tanzania</v>
      </c>
      <c r="AO2589" s="7">
        <v>59.7</v>
      </c>
      <c r="AP2589" s="7">
        <v>60.860369433194293</v>
      </c>
      <c r="AQ2589" s="7">
        <v>-1.1603694331942904</v>
      </c>
      <c r="AR2589" s="7">
        <v>9.7440260429782215E-4</v>
      </c>
      <c r="AS2589" s="7">
        <v>-0.18934667256810733</v>
      </c>
      <c r="AT2589" s="7">
        <v>6.9937027671018727E-6</v>
      </c>
      <c r="AU2589" s="7">
        <v>1.5849403383790486</v>
      </c>
      <c r="AV2589" s="7">
        <v>1.0970481707655373</v>
      </c>
      <c r="AW2589" s="7">
        <v>0.43513983105216575</v>
      </c>
      <c r="AX2589" s="7">
        <v>-1.1615012029913803</v>
      </c>
      <c r="AY2589" s="7" t="e">
        <v>#N/A</v>
      </c>
      <c r="AZ2589" s="7">
        <v>60.860369433194293</v>
      </c>
      <c r="BA2589" s="7">
        <v>-1.1603694331942904</v>
      </c>
      <c r="BU2589" t="b">
        <v>1</v>
      </c>
      <c r="BW2589">
        <v>1</v>
      </c>
      <c r="BX2589">
        <v>1</v>
      </c>
      <c r="BY2589">
        <v>12</v>
      </c>
      <c r="BZ2589">
        <v>1.1299999999999999</v>
      </c>
      <c r="CA2589">
        <v>0</v>
      </c>
    </row>
    <row r="2590" spans="40:79" x14ac:dyDescent="0.25">
      <c r="AN2590" t="str">
        <v>United Republic of Tanzania</v>
      </c>
      <c r="AO2590" s="7">
        <v>58.6</v>
      </c>
      <c r="AP2590" s="7">
        <v>59.668718115246826</v>
      </c>
      <c r="AQ2590" s="7">
        <v>-1.0687181152468241</v>
      </c>
      <c r="AR2590" s="7">
        <v>1.161191760624095E-3</v>
      </c>
      <c r="AS2590" s="7">
        <v>-0.17440750634493504</v>
      </c>
      <c r="AT2590" s="7">
        <v>7.0724335998913648E-6</v>
      </c>
      <c r="AU2590" s="7">
        <v>1.5849403383790486</v>
      </c>
      <c r="AV2590" s="7">
        <v>1.0984634115710483</v>
      </c>
      <c r="AW2590" s="7">
        <v>0.41762124747782536</v>
      </c>
      <c r="AX2590" s="7">
        <v>-1.0699605446154246</v>
      </c>
      <c r="AY2590" s="7" t="e">
        <v>#N/A</v>
      </c>
      <c r="AZ2590" s="7">
        <v>59.668718115246826</v>
      </c>
      <c r="BA2590" s="7">
        <v>-1.0687181152468241</v>
      </c>
      <c r="BU2590" t="b">
        <v>1</v>
      </c>
      <c r="BW2590">
        <v>1</v>
      </c>
      <c r="BX2590">
        <v>1</v>
      </c>
      <c r="BY2590">
        <v>14</v>
      </c>
      <c r="BZ2590">
        <v>1.03</v>
      </c>
      <c r="CA2590">
        <v>0</v>
      </c>
    </row>
    <row r="2591" spans="40:79" x14ac:dyDescent="0.25">
      <c r="AN2591" t="str">
        <v>United Republic of Tanzania</v>
      </c>
      <c r="AO2591" s="7">
        <v>58.3</v>
      </c>
      <c r="AP2591" s="7">
        <v>59.691389521176021</v>
      </c>
      <c r="AQ2591" s="7">
        <v>-1.3913895211760234</v>
      </c>
      <c r="AR2591" s="7">
        <v>1.1635988740723606E-3</v>
      </c>
      <c r="AS2591" s="7">
        <v>-0.22706555235329118</v>
      </c>
      <c r="AT2591" s="7">
        <v>1.2012722185766548E-5</v>
      </c>
      <c r="AU2591" s="7">
        <v>1.5849403383790486</v>
      </c>
      <c r="AV2591" s="7">
        <v>1.1031476380855898</v>
      </c>
      <c r="AW2591" s="7">
        <v>0.47651395819355719</v>
      </c>
      <c r="AX2591" s="7">
        <v>-1.3930104265399164</v>
      </c>
      <c r="AY2591" s="7" t="e">
        <v>#N/A</v>
      </c>
      <c r="AZ2591" s="7">
        <v>59.691389521176021</v>
      </c>
      <c r="BA2591" s="7">
        <v>-1.3913895211760234</v>
      </c>
      <c r="BU2591" t="b">
        <v>1</v>
      </c>
      <c r="BW2591">
        <v>1</v>
      </c>
      <c r="BX2591">
        <v>1</v>
      </c>
      <c r="BY2591">
        <v>15</v>
      </c>
      <c r="BZ2591">
        <v>1.23</v>
      </c>
      <c r="CA2591">
        <v>0</v>
      </c>
    </row>
    <row r="2592" spans="40:79" x14ac:dyDescent="0.25">
      <c r="AN2592" t="str">
        <v>United Republic of Tanzania</v>
      </c>
      <c r="AO2592" s="7">
        <v>57.5</v>
      </c>
      <c r="AP2592" s="7">
        <v>73.582432948663438</v>
      </c>
      <c r="AQ2592" s="7">
        <v>-16.082432948663438</v>
      </c>
      <c r="AR2592" s="7">
        <v>1.0630284560999507E-3</v>
      </c>
      <c r="AS2592" s="7">
        <v>-2.6244143967000166</v>
      </c>
      <c r="AT2592" s="7">
        <v>1.46589080899491E-3</v>
      </c>
      <c r="AU2592" s="7">
        <v>1.5849403383790486</v>
      </c>
      <c r="AV2592" s="7">
        <v>1.1059769669665998</v>
      </c>
      <c r="AW2592" s="7">
        <v>1.6200044434198373</v>
      </c>
      <c r="AX2592" s="7">
        <v>-16.099547225494465</v>
      </c>
      <c r="AY2592" s="7" t="e">
        <v>#N/A</v>
      </c>
      <c r="AZ2592" s="7">
        <v>73.582432948663438</v>
      </c>
      <c r="BA2592" s="7">
        <v>-16.082432948663438</v>
      </c>
      <c r="BU2592" t="b">
        <v>1</v>
      </c>
      <c r="BW2592">
        <v>1</v>
      </c>
      <c r="BX2592">
        <v>1</v>
      </c>
      <c r="BY2592">
        <v>17</v>
      </c>
      <c r="BZ2592">
        <v>1.1599999999999999</v>
      </c>
      <c r="CA2592">
        <v>0</v>
      </c>
    </row>
    <row r="2593" spans="40:79" x14ac:dyDescent="0.25">
      <c r="AN2593" t="str">
        <v>United Republic of Tanzania</v>
      </c>
      <c r="AO2593" s="7">
        <v>56.9</v>
      </c>
      <c r="AP2593" s="7">
        <v>58.778121283959628</v>
      </c>
      <c r="AQ2593" s="7">
        <v>-1.8781212839596293</v>
      </c>
      <c r="AR2593" s="7">
        <v>1.3418888837678079E-3</v>
      </c>
      <c r="AS2593" s="7">
        <v>-0.30652430976457962</v>
      </c>
      <c r="AT2593" s="7">
        <v>2.5249894244181825E-5</v>
      </c>
      <c r="AU2593" s="7">
        <v>1.6179782918252861</v>
      </c>
      <c r="AV2593" s="7">
        <v>1.1075894878719521</v>
      </c>
      <c r="AW2593" s="7">
        <v>0.55364637609631262</v>
      </c>
      <c r="AX2593" s="7">
        <v>-1.8806449004458523</v>
      </c>
      <c r="AY2593" s="7" t="e">
        <v>#N/A</v>
      </c>
      <c r="AZ2593" s="7">
        <v>58.778121283959628</v>
      </c>
      <c r="BA2593" s="7">
        <v>-1.8781212839596293</v>
      </c>
      <c r="BU2593" t="b">
        <v>1</v>
      </c>
      <c r="BW2593">
        <v>1</v>
      </c>
      <c r="BX2593">
        <v>1</v>
      </c>
      <c r="BY2593">
        <v>18</v>
      </c>
      <c r="BZ2593">
        <v>1.47</v>
      </c>
      <c r="CA2593">
        <v>0</v>
      </c>
    </row>
    <row r="2594" spans="40:79" x14ac:dyDescent="0.25">
      <c r="AN2594" t="str">
        <v>United Republic of Tanzania</v>
      </c>
      <c r="AO2594" s="7">
        <v>56.2</v>
      </c>
      <c r="AP2594" s="7">
        <v>58.223129892798802</v>
      </c>
      <c r="AQ2594" s="7">
        <v>-2.0231298927987993</v>
      </c>
      <c r="AR2594" s="7">
        <v>1.4101794258983295E-3</v>
      </c>
      <c r="AS2594" s="7">
        <v>-0.33020215658471624</v>
      </c>
      <c r="AT2594" s="7">
        <v>3.0794775752766282E-5</v>
      </c>
      <c r="AU2594" s="7">
        <v>1.6179782918252861</v>
      </c>
      <c r="AV2594" s="7">
        <v>1.1154584272293706</v>
      </c>
      <c r="AW2594" s="7">
        <v>0.57463219243679364</v>
      </c>
      <c r="AX2594" s="7">
        <v>-2.0259868978392719</v>
      </c>
      <c r="AY2594" s="7" t="e">
        <v>#N/A</v>
      </c>
      <c r="AZ2594" s="7">
        <v>58.223129892798802</v>
      </c>
      <c r="BA2594" s="7">
        <v>-2.0231298927987993</v>
      </c>
      <c r="BU2594" t="b">
        <v>1</v>
      </c>
      <c r="BW2594">
        <v>1</v>
      </c>
      <c r="BX2594">
        <v>1</v>
      </c>
      <c r="BY2594">
        <v>111</v>
      </c>
      <c r="BZ2594">
        <v>1.77</v>
      </c>
      <c r="CA2594">
        <v>0</v>
      </c>
    </row>
    <row r="2595" spans="40:79" x14ac:dyDescent="0.25">
      <c r="AN2595" t="str">
        <v>United Republic of Tanzania</v>
      </c>
      <c r="AO2595" s="7">
        <v>54.5</v>
      </c>
      <c r="AP2595" s="7">
        <v>57.033940426309343</v>
      </c>
      <c r="AQ2595" s="7">
        <v>-2.5339404263093428</v>
      </c>
      <c r="AR2595" s="7">
        <v>1.8248160519524831E-3</v>
      </c>
      <c r="AS2595" s="7">
        <v>-0.41365923232378915</v>
      </c>
      <c r="AT2595" s="7">
        <v>6.2564469009190865E-5</v>
      </c>
      <c r="AU2595" s="7">
        <v>1.6179782918252861</v>
      </c>
      <c r="AV2595" s="7">
        <v>1.11970884953586</v>
      </c>
      <c r="AW2595" s="7">
        <v>0.64316345692505661</v>
      </c>
      <c r="AX2595" s="7">
        <v>-2.5385728548038395</v>
      </c>
      <c r="AY2595" s="7" t="e">
        <v>#N/A</v>
      </c>
      <c r="AZ2595" s="7">
        <v>57.033940426309343</v>
      </c>
      <c r="BA2595" s="7">
        <v>-2.5339404263093428</v>
      </c>
      <c r="BU2595" t="b">
        <v>1</v>
      </c>
      <c r="BW2595">
        <v>1</v>
      </c>
      <c r="BX2595">
        <v>1</v>
      </c>
      <c r="BY2595">
        <v>111</v>
      </c>
      <c r="BZ2595">
        <v>1.72</v>
      </c>
      <c r="CA2595">
        <v>0</v>
      </c>
    </row>
    <row r="2596" spans="40:79" x14ac:dyDescent="0.25">
      <c r="AN2596" t="str">
        <v>United Republic of Tanzania</v>
      </c>
      <c r="AO2596" s="7">
        <v>53.1</v>
      </c>
      <c r="AP2596" s="7">
        <v>55.756383950976733</v>
      </c>
      <c r="AQ2596" s="7">
        <v>-2.656383950976732</v>
      </c>
      <c r="AR2596" s="7">
        <v>2.1317836105697418E-3</v>
      </c>
      <c r="AS2596" s="7">
        <v>-0.43371451656198129</v>
      </c>
      <c r="AT2596" s="7">
        <v>8.0372567385282267E-5</v>
      </c>
      <c r="AU2596" s="7">
        <v>1.6179782918252861</v>
      </c>
      <c r="AV2596" s="7">
        <v>1.1224300621357159</v>
      </c>
      <c r="AW2596" s="7">
        <v>0.65857005440725991</v>
      </c>
      <c r="AX2596" s="7">
        <v>-2.6620588844770317</v>
      </c>
      <c r="AY2596" s="7" t="e">
        <v>#N/A</v>
      </c>
      <c r="AZ2596" s="7">
        <v>55.756383950976733</v>
      </c>
      <c r="BA2596" s="7">
        <v>-2.656383950976732</v>
      </c>
      <c r="BU2596" t="b">
        <v>1</v>
      </c>
      <c r="BW2596">
        <v>1</v>
      </c>
      <c r="BX2596">
        <v>1</v>
      </c>
      <c r="BY2596">
        <v>12</v>
      </c>
      <c r="BZ2596">
        <v>1.75</v>
      </c>
      <c r="CA2596">
        <v>0</v>
      </c>
    </row>
    <row r="2597" spans="40:79" x14ac:dyDescent="0.25">
      <c r="AN2597" t="str">
        <v>United Republic of Tanzania</v>
      </c>
      <c r="AO2597" s="7">
        <v>52.2</v>
      </c>
      <c r="AP2597" s="7">
        <v>55.175171613284071</v>
      </c>
      <c r="AQ2597" s="7">
        <v>-2.9751716132840684</v>
      </c>
      <c r="AR2597" s="7">
        <v>2.2887467138969324E-3</v>
      </c>
      <c r="AS2597" s="7">
        <v>-0.48580199275563873</v>
      </c>
      <c r="AT2597" s="7">
        <v>1.0827830349458323E-4</v>
      </c>
      <c r="AU2597" s="7">
        <v>1.6179782918252861</v>
      </c>
      <c r="AV2597" s="7">
        <v>1.1235450311601807</v>
      </c>
      <c r="AW2597" s="7">
        <v>0.69699497326425441</v>
      </c>
      <c r="AX2597" s="7">
        <v>-2.9819966483137481</v>
      </c>
      <c r="AY2597" s="7" t="e">
        <v>#N/A</v>
      </c>
      <c r="AZ2597" s="7">
        <v>55.175171613284071</v>
      </c>
      <c r="BA2597" s="7">
        <v>-2.9751716132840684</v>
      </c>
      <c r="BU2597" t="b">
        <v>1</v>
      </c>
      <c r="BW2597">
        <v>1</v>
      </c>
      <c r="BX2597">
        <v>1</v>
      </c>
      <c r="BY2597">
        <v>122</v>
      </c>
      <c r="BZ2597">
        <v>1.74</v>
      </c>
      <c r="CA2597">
        <v>0</v>
      </c>
    </row>
    <row r="2598" spans="40:79" x14ac:dyDescent="0.25">
      <c r="AN2598" t="str">
        <v>United Republic of Tanzania</v>
      </c>
      <c r="AO2598" s="7">
        <v>51.5</v>
      </c>
      <c r="AP2598" s="7">
        <v>54.904345667862735</v>
      </c>
      <c r="AQ2598" s="7">
        <v>-3.4043456678627351</v>
      </c>
      <c r="AR2598" s="7">
        <v>2.3545227251124084E-3</v>
      </c>
      <c r="AS2598" s="7">
        <v>-0.55589816096392186</v>
      </c>
      <c r="AT2598" s="7">
        <v>1.4586366403662816E-4</v>
      </c>
      <c r="AU2598" s="7">
        <v>1.6179782918252861</v>
      </c>
      <c r="AV2598" s="7">
        <v>1.1244746696842358</v>
      </c>
      <c r="AW2598" s="7">
        <v>0.74558578377268026</v>
      </c>
      <c r="AX2598" s="7">
        <v>-3.4123801945775916</v>
      </c>
      <c r="AY2598" s="7" t="e">
        <v>#N/A</v>
      </c>
      <c r="AZ2598" s="7">
        <v>54.904345667862735</v>
      </c>
      <c r="BA2598" s="7">
        <v>-3.4043456678627351</v>
      </c>
      <c r="BU2598" t="b">
        <v>1</v>
      </c>
      <c r="BW2598">
        <v>1</v>
      </c>
      <c r="BX2598">
        <v>1</v>
      </c>
      <c r="BY2598">
        <v>12</v>
      </c>
      <c r="BZ2598">
        <v>1.75</v>
      </c>
      <c r="CA2598">
        <v>0</v>
      </c>
    </row>
    <row r="2599" spans="40:79" x14ac:dyDescent="0.25">
      <c r="AN2599" t="str">
        <v>United Republic of Tanzania</v>
      </c>
      <c r="AO2599" s="7">
        <v>58</v>
      </c>
      <c r="AP2599" s="7">
        <v>54.127191656689355</v>
      </c>
      <c r="AQ2599" s="7">
        <v>3.8728083433106448</v>
      </c>
      <c r="AR2599" s="7">
        <v>2.4622150626621158E-3</v>
      </c>
      <c r="AS2599" s="7">
        <v>0.63242791819148003</v>
      </c>
      <c r="AT2599" s="7">
        <v>1.9744615972818635E-4</v>
      </c>
      <c r="AU2599" s="7">
        <v>1.6179782918252861</v>
      </c>
      <c r="AV2599" s="7">
        <v>1.1255155519969484</v>
      </c>
      <c r="AW2599" s="7">
        <v>0.79525336729339291</v>
      </c>
      <c r="AX2599" s="7">
        <v>3.8823675672134286</v>
      </c>
      <c r="AY2599" s="7" t="e">
        <v>#N/A</v>
      </c>
      <c r="AZ2599" s="7">
        <v>54.127191656689355</v>
      </c>
      <c r="BA2599" s="7">
        <v>3.8728083433106448</v>
      </c>
      <c r="BU2599" t="b">
        <v>1</v>
      </c>
      <c r="BW2599">
        <v>1</v>
      </c>
      <c r="BX2599">
        <v>1</v>
      </c>
      <c r="BY2599">
        <v>12</v>
      </c>
      <c r="BZ2599">
        <v>2.0699999999999998</v>
      </c>
      <c r="CA2599">
        <v>0</v>
      </c>
    </row>
    <row r="2600" spans="40:79" x14ac:dyDescent="0.25">
      <c r="AN2600" t="str">
        <v>United Republic of Tanzania</v>
      </c>
      <c r="AO2600" s="7">
        <v>52</v>
      </c>
      <c r="AP2600" s="7">
        <v>72.829181269148265</v>
      </c>
      <c r="AQ2600" s="7">
        <v>-20.829181269148265</v>
      </c>
      <c r="AR2600" s="7">
        <v>9.6802392926088443E-4</v>
      </c>
      <c r="AS2600" s="7">
        <v>-3.3988516605633432</v>
      </c>
      <c r="AT2600" s="7">
        <v>2.2387269177091239E-3</v>
      </c>
      <c r="AU2600" s="7">
        <v>1.6422005629954797</v>
      </c>
      <c r="AV2600" s="7">
        <v>1.1274561127291807</v>
      </c>
      <c r="AW2600" s="7">
        <v>1.8435974779119608</v>
      </c>
      <c r="AX2600" s="7">
        <v>-20.849363952364023</v>
      </c>
      <c r="AY2600" s="7" t="e">
        <v>#N/A</v>
      </c>
      <c r="AZ2600" s="7">
        <v>72.829181269148265</v>
      </c>
      <c r="BA2600" s="7">
        <v>-20.829181269148265</v>
      </c>
      <c r="BU2600" t="b">
        <v>1</v>
      </c>
      <c r="BW2600">
        <v>1</v>
      </c>
      <c r="BX2600">
        <v>1</v>
      </c>
      <c r="BY2600">
        <v>126</v>
      </c>
      <c r="BZ2600">
        <v>2.4</v>
      </c>
      <c r="CA2600">
        <v>0</v>
      </c>
    </row>
    <row r="2601" spans="40:79" x14ac:dyDescent="0.25">
      <c r="AN2601" t="str">
        <v>United Republic of Tanzania</v>
      </c>
      <c r="AO2601" s="7">
        <v>49.6</v>
      </c>
      <c r="AP2601" s="7">
        <v>73.101238140298605</v>
      </c>
      <c r="AQ2601" s="7">
        <v>-23.501238140298604</v>
      </c>
      <c r="AR2601" s="7">
        <v>9.8240215391827142E-4</v>
      </c>
      <c r="AS2601" s="7">
        <v>-3.834898551951853</v>
      </c>
      <c r="AT2601" s="7">
        <v>2.8923704939513664E-3</v>
      </c>
      <c r="AU2601" s="7">
        <v>1.6422005629954797</v>
      </c>
      <c r="AV2601" s="7">
        <v>1.1285613362721825</v>
      </c>
      <c r="AW2601" s="7">
        <v>1.9582897007214874</v>
      </c>
      <c r="AX2601" s="7">
        <v>-23.524348510945281</v>
      </c>
      <c r="AY2601" s="7" t="e">
        <v>#N/A</v>
      </c>
      <c r="AZ2601" s="7">
        <v>73.101238140298605</v>
      </c>
      <c r="BA2601" s="7">
        <v>-23.501238140298604</v>
      </c>
      <c r="BU2601" t="b">
        <v>1</v>
      </c>
      <c r="BW2601">
        <v>1</v>
      </c>
      <c r="BX2601">
        <v>1</v>
      </c>
      <c r="BY2601">
        <v>128</v>
      </c>
      <c r="BZ2601">
        <v>2.5299999999999998</v>
      </c>
      <c r="CA2601">
        <v>0</v>
      </c>
    </row>
    <row r="2602" spans="40:79" x14ac:dyDescent="0.25">
      <c r="AN2602" t="str">
        <v>United Republic of Tanzania</v>
      </c>
      <c r="AO2602" s="7">
        <v>49.2</v>
      </c>
      <c r="AP2602" s="7">
        <v>54.801551469556813</v>
      </c>
      <c r="AQ2602" s="7">
        <v>-5.60155146955681</v>
      </c>
      <c r="AR2602" s="7">
        <v>2.3993626660407368E-3</v>
      </c>
      <c r="AS2602" s="7">
        <v>-0.91470210277463571</v>
      </c>
      <c r="AT2602" s="7">
        <v>4.0246538117637775E-4</v>
      </c>
      <c r="AU2602" s="7">
        <v>1.6422005629954797</v>
      </c>
      <c r="AV2602" s="7">
        <v>1.1292686062966633</v>
      </c>
      <c r="AW2602" s="7">
        <v>0.95640059743531936</v>
      </c>
      <c r="AX2602" s="7">
        <v>-5.6150239483874955</v>
      </c>
      <c r="AY2602" s="7" t="e">
        <v>#N/A</v>
      </c>
      <c r="AZ2602" s="7">
        <v>54.801551469556813</v>
      </c>
      <c r="BA2602" s="7">
        <v>-5.60155146955681</v>
      </c>
      <c r="BU2602" t="b">
        <v>1</v>
      </c>
      <c r="BW2602">
        <v>1</v>
      </c>
      <c r="BX2602">
        <v>1</v>
      </c>
      <c r="BY2602">
        <v>126</v>
      </c>
      <c r="BZ2602">
        <v>3.27</v>
      </c>
      <c r="CA2602">
        <v>0</v>
      </c>
    </row>
    <row r="2603" spans="40:79" x14ac:dyDescent="0.25">
      <c r="AN2603" t="str">
        <v>United States of America</v>
      </c>
      <c r="AO2603" s="7">
        <v>79.099999999999994</v>
      </c>
      <c r="AP2603" s="7">
        <v>79.915492878014504</v>
      </c>
      <c r="AQ2603" s="7">
        <v>-0.81549287801450987</v>
      </c>
      <c r="AR2603" s="7">
        <v>3.1957582457871939E-3</v>
      </c>
      <c r="AS2603" s="7">
        <v>-0.13321862274172672</v>
      </c>
      <c r="AT2603" s="7">
        <v>1.1379519264151972E-5</v>
      </c>
      <c r="AU2603" s="7">
        <v>1.6422005629954797</v>
      </c>
      <c r="AV2603" s="7">
        <v>1.1365421525455233</v>
      </c>
      <c r="AW2603" s="7">
        <v>0.36499126392521603</v>
      </c>
      <c r="AX2603" s="7">
        <v>-0.81810735132845691</v>
      </c>
      <c r="AY2603" s="7" t="e">
        <v>#N/A</v>
      </c>
      <c r="AZ2603" s="7">
        <v>79.915492878014504</v>
      </c>
      <c r="BA2603" s="7">
        <v>-0.81549287801450987</v>
      </c>
      <c r="BU2603" t="b">
        <v>1</v>
      </c>
      <c r="BW2603">
        <v>1</v>
      </c>
      <c r="BX2603">
        <v>1</v>
      </c>
      <c r="BY2603">
        <v>125</v>
      </c>
      <c r="BZ2603">
        <v>2.86</v>
      </c>
      <c r="CA2603">
        <v>0</v>
      </c>
    </row>
    <row r="2604" spans="40:79" x14ac:dyDescent="0.25">
      <c r="AN2604" t="str">
        <v>United States of America</v>
      </c>
      <c r="AO2604" s="7">
        <v>78.900000000000006</v>
      </c>
      <c r="AP2604" s="7">
        <v>79.826811051651276</v>
      </c>
      <c r="AQ2604" s="7">
        <v>-0.92681105165127065</v>
      </c>
      <c r="AR2604" s="7">
        <v>3.18653265598072E-3</v>
      </c>
      <c r="AS2604" s="7">
        <v>-0.15140281885306917</v>
      </c>
      <c r="AT2604" s="7">
        <v>1.4655559211065639E-5</v>
      </c>
      <c r="AU2604" s="7">
        <v>1.6564861855151234</v>
      </c>
      <c r="AV2604" s="7">
        <v>1.1372824616573798</v>
      </c>
      <c r="AW2604" s="7">
        <v>0.38910515140906216</v>
      </c>
      <c r="AX2604" s="7">
        <v>-0.9297738062475539</v>
      </c>
      <c r="AY2604" s="7" t="e">
        <v>#N/A</v>
      </c>
      <c r="AZ2604" s="7">
        <v>79.826811051651276</v>
      </c>
      <c r="BA2604" s="7">
        <v>-0.92681105165127065</v>
      </c>
      <c r="BU2604" t="b">
        <v>0</v>
      </c>
      <c r="BW2604">
        <v>1</v>
      </c>
      <c r="BX2604">
        <v>1</v>
      </c>
      <c r="BY2604">
        <v>152</v>
      </c>
      <c r="BZ2604">
        <v>0</v>
      </c>
      <c r="CA2604">
        <v>0</v>
      </c>
    </row>
    <row r="2605" spans="40:79" x14ac:dyDescent="0.25">
      <c r="AN2605" t="str">
        <v>United States of America</v>
      </c>
      <c r="AO2605" s="7">
        <v>78.8</v>
      </c>
      <c r="AP2605" s="7">
        <v>79.826811051651276</v>
      </c>
      <c r="AQ2605" s="7">
        <v>-1.0268110516512792</v>
      </c>
      <c r="AR2605" s="7">
        <v>3.18653265598072E-3</v>
      </c>
      <c r="AS2605" s="7">
        <v>-0.16773870722895035</v>
      </c>
      <c r="AT2605" s="7">
        <v>1.7988752870264711E-5</v>
      </c>
      <c r="AU2605" s="7">
        <v>1.6564861855151234</v>
      </c>
      <c r="AV2605" s="7">
        <v>1.1388687522846839</v>
      </c>
      <c r="AW2605" s="7">
        <v>0.4095591620620278</v>
      </c>
      <c r="AX2605" s="7">
        <v>-1.0300934781581428</v>
      </c>
      <c r="AY2605" s="7" t="e">
        <v>#N/A</v>
      </c>
      <c r="AZ2605" s="7">
        <v>79.826811051651276</v>
      </c>
      <c r="BA2605" s="7">
        <v>-1.0268110516512792</v>
      </c>
      <c r="BU2605" t="b">
        <v>1</v>
      </c>
      <c r="BW2605">
        <v>1</v>
      </c>
      <c r="BX2605">
        <v>1</v>
      </c>
      <c r="BY2605">
        <v>155</v>
      </c>
      <c r="BZ2605">
        <v>0.01</v>
      </c>
      <c r="CA2605">
        <v>28.145785029999999</v>
      </c>
    </row>
    <row r="2606" spans="40:79" x14ac:dyDescent="0.25">
      <c r="AN2606" t="str">
        <v>United States of America</v>
      </c>
      <c r="AO2606" s="7">
        <v>78.7</v>
      </c>
      <c r="AP2606" s="7">
        <v>79.770132536828299</v>
      </c>
      <c r="AQ2606" s="7">
        <v>-1.0701325368282966</v>
      </c>
      <c r="AR2606" s="7">
        <v>3.1931877746351322E-3</v>
      </c>
      <c r="AS2606" s="7">
        <v>-0.17481624026219408</v>
      </c>
      <c r="AT2606" s="7">
        <v>1.9579743929493928E-5</v>
      </c>
      <c r="AU2606" s="7">
        <v>1.6564861855151234</v>
      </c>
      <c r="AV2606" s="7">
        <v>1.1418852004500586</v>
      </c>
      <c r="AW2606" s="7">
        <v>0.41811032068366127</v>
      </c>
      <c r="AX2606" s="7">
        <v>-1.0735606174673231</v>
      </c>
      <c r="AY2606" s="7" t="e">
        <v>#N/A</v>
      </c>
      <c r="AZ2606" s="7">
        <v>79.770132536828299</v>
      </c>
      <c r="BA2606" s="7">
        <v>-1.0701325368282966</v>
      </c>
      <c r="BU2606" t="b">
        <v>1</v>
      </c>
      <c r="BW2606">
        <v>1</v>
      </c>
      <c r="BX2606">
        <v>1</v>
      </c>
      <c r="BY2606">
        <v>158</v>
      </c>
      <c r="BZ2606">
        <v>0.01</v>
      </c>
      <c r="CA2606">
        <v>3.3798748440000002</v>
      </c>
    </row>
    <row r="2607" spans="40:79" x14ac:dyDescent="0.25">
      <c r="AN2607" t="str">
        <v>United States of America</v>
      </c>
      <c r="AO2607" s="7">
        <v>78.7</v>
      </c>
      <c r="AP2607" s="7">
        <v>79.769130638151523</v>
      </c>
      <c r="AQ2607" s="7">
        <v>-1.0691306381515204</v>
      </c>
      <c r="AR2607" s="7">
        <v>3.2042292263923951E-3</v>
      </c>
      <c r="AS2607" s="7">
        <v>-0.17465353797212027</v>
      </c>
      <c r="AT2607" s="7">
        <v>1.9611109363078214E-5</v>
      </c>
      <c r="AU2607" s="7">
        <v>1.6564861855151234</v>
      </c>
      <c r="AV2607" s="7">
        <v>1.1446106650098189</v>
      </c>
      <c r="AW2607" s="7">
        <v>0.4179157067784367</v>
      </c>
      <c r="AX2607" s="7">
        <v>-1.0725673899296082</v>
      </c>
      <c r="AY2607" s="7" t="e">
        <v>#N/A</v>
      </c>
      <c r="AZ2607" s="7">
        <v>79.769130638151523</v>
      </c>
      <c r="BA2607" s="7">
        <v>-1.0691306381515204</v>
      </c>
      <c r="BU2607" t="b">
        <v>1</v>
      </c>
      <c r="BW2607">
        <v>1</v>
      </c>
      <c r="BX2607">
        <v>1</v>
      </c>
      <c r="BY2607">
        <v>159</v>
      </c>
      <c r="BZ2607">
        <v>0.01</v>
      </c>
      <c r="CA2607">
        <v>30.179985479999999</v>
      </c>
    </row>
    <row r="2608" spans="40:79" x14ac:dyDescent="0.25">
      <c r="AN2608" t="str">
        <v>United States of America</v>
      </c>
      <c r="AO2608" s="7">
        <v>78.5</v>
      </c>
      <c r="AP2608" s="7">
        <v>79.696564981084521</v>
      </c>
      <c r="AQ2608" s="7">
        <v>-1.1965649810845207</v>
      </c>
      <c r="AR2608" s="7">
        <v>3.1822434045705628E-3</v>
      </c>
      <c r="AS2608" s="7">
        <v>-0.19546909910714197</v>
      </c>
      <c r="AT2608" s="7">
        <v>2.4395169941573301E-5</v>
      </c>
      <c r="AU2608" s="7">
        <v>1.6564861855151234</v>
      </c>
      <c r="AV2608" s="7">
        <v>1.1448735598687783</v>
      </c>
      <c r="AW2608" s="7">
        <v>0.44211887440725933</v>
      </c>
      <c r="AX2608" s="7">
        <v>-1.2003848980091565</v>
      </c>
      <c r="AY2608" s="7" t="e">
        <v>#N/A</v>
      </c>
      <c r="AZ2608" s="7">
        <v>79.696564981084521</v>
      </c>
      <c r="BA2608" s="7">
        <v>-1.1965649810845207</v>
      </c>
      <c r="BU2608" t="b">
        <v>1</v>
      </c>
      <c r="BW2608">
        <v>1</v>
      </c>
      <c r="BX2608">
        <v>1</v>
      </c>
      <c r="BY2608">
        <v>161</v>
      </c>
      <c r="BZ2608">
        <v>0.5</v>
      </c>
      <c r="CA2608">
        <v>2.7265706019999998</v>
      </c>
    </row>
    <row r="2609" spans="40:79" x14ac:dyDescent="0.25">
      <c r="AN2609" t="str">
        <v>United States of America</v>
      </c>
      <c r="AO2609" s="7">
        <v>78.2</v>
      </c>
      <c r="AP2609" s="7">
        <v>79.707900684049108</v>
      </c>
      <c r="AQ2609" s="7">
        <v>-1.5079006840491047</v>
      </c>
      <c r="AR2609" s="7">
        <v>3.1808706418349321E-3</v>
      </c>
      <c r="AS2609" s="7">
        <v>-0.24632827298004523</v>
      </c>
      <c r="AT2609" s="7">
        <v>3.8724709076858167E-5</v>
      </c>
      <c r="AU2609" s="7">
        <v>1.6564861855151234</v>
      </c>
      <c r="AV2609" s="7">
        <v>1.1513456127916213</v>
      </c>
      <c r="AW2609" s="7">
        <v>0.49631469148116625</v>
      </c>
      <c r="AX2609" s="7">
        <v>-1.512712426596404</v>
      </c>
      <c r="AY2609" s="7" t="e">
        <v>#N/A</v>
      </c>
      <c r="AZ2609" s="7">
        <v>79.707900684049108</v>
      </c>
      <c r="BA2609" s="7">
        <v>-1.5079006840491047</v>
      </c>
      <c r="BU2609" t="b">
        <v>1</v>
      </c>
      <c r="BW2609">
        <v>1</v>
      </c>
      <c r="BX2609">
        <v>1</v>
      </c>
      <c r="BY2609">
        <v>163</v>
      </c>
      <c r="BZ2609">
        <v>0.1</v>
      </c>
      <c r="CA2609">
        <v>38.583766449999999</v>
      </c>
    </row>
    <row r="2610" spans="40:79" x14ac:dyDescent="0.25">
      <c r="AN2610" t="str">
        <v>United States of America</v>
      </c>
      <c r="AO2610" s="7">
        <v>78.099999999999994</v>
      </c>
      <c r="AP2610" s="7">
        <v>80.018287076320433</v>
      </c>
      <c r="AQ2610" s="7">
        <v>-1.9182870763204392</v>
      </c>
      <c r="AR2610" s="7">
        <v>3.213344967442423E-3</v>
      </c>
      <c r="AS2610" s="7">
        <v>-0.3133734501080932</v>
      </c>
      <c r="AT2610" s="7">
        <v>6.3315425564978547E-5</v>
      </c>
      <c r="AU2610" s="7">
        <v>1.6564861855151234</v>
      </c>
      <c r="AV2610" s="7">
        <v>1.1520266935774337</v>
      </c>
      <c r="AW2610" s="7">
        <v>0.55979768676557895</v>
      </c>
      <c r="AX2610" s="7">
        <v>-1.9244710657345057</v>
      </c>
      <c r="AY2610" s="7" t="e">
        <v>#N/A</v>
      </c>
      <c r="AZ2610" s="7">
        <v>80.018287076320433</v>
      </c>
      <c r="BA2610" s="7">
        <v>-1.9182870763204392</v>
      </c>
      <c r="BU2610" t="b">
        <v>1</v>
      </c>
      <c r="BW2610">
        <v>1</v>
      </c>
      <c r="BX2610">
        <v>1</v>
      </c>
      <c r="BY2610">
        <v>165</v>
      </c>
      <c r="BZ2610">
        <v>0.09</v>
      </c>
      <c r="CA2610">
        <v>36.199486999999998</v>
      </c>
    </row>
    <row r="2611" spans="40:79" x14ac:dyDescent="0.25">
      <c r="AN2611" t="str">
        <v>United States of America</v>
      </c>
      <c r="AO2611" s="7">
        <v>77.8</v>
      </c>
      <c r="AP2611" s="7">
        <v>75.453949687592015</v>
      </c>
      <c r="AQ2611" s="7">
        <v>2.3460503124079821</v>
      </c>
      <c r="AR2611" s="7">
        <v>2.9996539689861735E-3</v>
      </c>
      <c r="AS2611" s="7">
        <v>0.38321224039499402</v>
      </c>
      <c r="AT2611" s="7">
        <v>8.8365876722892783E-5</v>
      </c>
      <c r="AU2611" s="7">
        <v>1.6564861855151234</v>
      </c>
      <c r="AV2611" s="7">
        <v>1.1548492129096715</v>
      </c>
      <c r="AW2611" s="7">
        <v>0.61904138827302491</v>
      </c>
      <c r="AX2611" s="7">
        <v>2.3531088246332494</v>
      </c>
      <c r="AY2611" s="7" t="e">
        <v>#N/A</v>
      </c>
      <c r="AZ2611" s="7">
        <v>75.453949687592015</v>
      </c>
      <c r="BA2611" s="7">
        <v>2.3460503124079821</v>
      </c>
      <c r="BU2611" t="b">
        <v>1</v>
      </c>
      <c r="BW2611">
        <v>1</v>
      </c>
      <c r="BX2611">
        <v>1</v>
      </c>
      <c r="BY2611">
        <v>168</v>
      </c>
      <c r="BZ2611">
        <v>0.06</v>
      </c>
      <c r="CA2611">
        <v>36.691989270000001</v>
      </c>
    </row>
    <row r="2612" spans="40:79" x14ac:dyDescent="0.25">
      <c r="AN2612" t="str">
        <v>United States of America</v>
      </c>
      <c r="AO2612" s="7">
        <v>77.5</v>
      </c>
      <c r="AP2612" s="7">
        <v>75.456726356570101</v>
      </c>
      <c r="AQ2612" s="7">
        <v>2.0432736434298988</v>
      </c>
      <c r="AR2612" s="7">
        <v>3.0053155564123777E-3</v>
      </c>
      <c r="AS2612" s="7">
        <v>0.33375656511222163</v>
      </c>
      <c r="AT2612" s="7">
        <v>6.7156316403617721E-5</v>
      </c>
      <c r="AU2612" s="7">
        <v>1.6564861855151234</v>
      </c>
      <c r="AV2612" s="7">
        <v>1.1573554350174122</v>
      </c>
      <c r="AW2612" s="7">
        <v>0.57771668239044438</v>
      </c>
      <c r="AX2612" s="7">
        <v>2.0494328358131906</v>
      </c>
      <c r="AY2612" s="7" t="e">
        <v>#N/A</v>
      </c>
      <c r="AZ2612" s="7">
        <v>75.456726356570101</v>
      </c>
      <c r="BA2612" s="7">
        <v>2.0432736434298988</v>
      </c>
      <c r="BU2612" t="b">
        <v>1</v>
      </c>
      <c r="BW2612">
        <v>1</v>
      </c>
      <c r="BX2612">
        <v>1</v>
      </c>
      <c r="BY2612">
        <v>173</v>
      </c>
      <c r="BZ2612">
        <v>0.05</v>
      </c>
      <c r="CA2612">
        <v>11.757668969999999</v>
      </c>
    </row>
    <row r="2613" spans="40:79" x14ac:dyDescent="0.25">
      <c r="AN2613" t="str">
        <v>United States of America</v>
      </c>
      <c r="AO2613" s="7">
        <v>77.5</v>
      </c>
      <c r="AP2613" s="7">
        <v>75.485952999132252</v>
      </c>
      <c r="AQ2613" s="7">
        <v>2.0140470008677482</v>
      </c>
      <c r="AR2613" s="7">
        <v>3.0073169090919926E-3</v>
      </c>
      <c r="AS2613" s="7">
        <v>0.32898289753325061</v>
      </c>
      <c r="AT2613" s="7">
        <v>6.5292585060493214E-5</v>
      </c>
      <c r="AU2613" s="7">
        <v>1.6564861855151234</v>
      </c>
      <c r="AV2613" s="7">
        <v>1.1656573979367202</v>
      </c>
      <c r="AW2613" s="7">
        <v>0.57357030740202253</v>
      </c>
      <c r="AX2613" s="7">
        <v>2.0201221483629515</v>
      </c>
      <c r="AY2613" s="7" t="e">
        <v>#N/A</v>
      </c>
      <c r="AZ2613" s="7">
        <v>75.485952999132252</v>
      </c>
      <c r="BA2613" s="7">
        <v>2.0140470008677482</v>
      </c>
      <c r="BU2613" t="b">
        <v>1</v>
      </c>
      <c r="BW2613">
        <v>1</v>
      </c>
      <c r="BX2613">
        <v>1</v>
      </c>
      <c r="BY2613">
        <v>186</v>
      </c>
      <c r="BZ2613">
        <v>0.04</v>
      </c>
      <c r="CA2613">
        <v>28.12560496</v>
      </c>
    </row>
    <row r="2614" spans="40:79" x14ac:dyDescent="0.25">
      <c r="AN2614" t="str">
        <v>United States of America</v>
      </c>
      <c r="AO2614" s="7">
        <v>77.2</v>
      </c>
      <c r="AP2614" s="7">
        <v>75.322701718348469</v>
      </c>
      <c r="AQ2614" s="7">
        <v>1.8772982816515338</v>
      </c>
      <c r="AR2614" s="7">
        <v>3.0140579224141838E-3</v>
      </c>
      <c r="AS2614" s="7">
        <v>0.30664682397035764</v>
      </c>
      <c r="AT2614" s="7">
        <v>5.6855109066872128E-5</v>
      </c>
      <c r="AU2614" s="7">
        <v>1.6564861855151234</v>
      </c>
      <c r="AV2614" s="7">
        <v>1.1661159989675587</v>
      </c>
      <c r="AW2614" s="7">
        <v>0.55375700805530004</v>
      </c>
      <c r="AX2614" s="7">
        <v>1.8829736733694502</v>
      </c>
      <c r="AY2614" s="7" t="e">
        <v>#N/A</v>
      </c>
      <c r="AZ2614" s="7">
        <v>75.322701718348469</v>
      </c>
      <c r="BA2614" s="7">
        <v>1.8772982816515338</v>
      </c>
      <c r="BU2614" t="b">
        <v>1</v>
      </c>
      <c r="BW2614">
        <v>1</v>
      </c>
      <c r="BX2614">
        <v>1</v>
      </c>
      <c r="BY2614">
        <v>26</v>
      </c>
      <c r="BZ2614">
        <v>0.36</v>
      </c>
      <c r="CA2614">
        <v>7.1271446989999996</v>
      </c>
    </row>
    <row r="2615" spans="40:79" x14ac:dyDescent="0.25">
      <c r="AN2615" t="str">
        <v>United States of America</v>
      </c>
      <c r="AO2615" s="7">
        <v>77</v>
      </c>
      <c r="AP2615" s="7">
        <v>75.251910831582791</v>
      </c>
      <c r="AQ2615" s="7">
        <v>1.7480891684172093</v>
      </c>
      <c r="AR2615" s="7">
        <v>3.0196118962009552E-3</v>
      </c>
      <c r="AS2615" s="7">
        <v>0.28554198863898084</v>
      </c>
      <c r="AT2615" s="7">
        <v>4.9389481592137152E-5</v>
      </c>
      <c r="AU2615" s="7">
        <v>1.6564861855151234</v>
      </c>
      <c r="AV2615" s="7">
        <v>1.1702451440645154</v>
      </c>
      <c r="AW2615" s="7">
        <v>0.53436129036353375</v>
      </c>
      <c r="AX2615" s="7">
        <v>1.7533837067166156</v>
      </c>
      <c r="AY2615" s="7" t="e">
        <v>#N/A</v>
      </c>
      <c r="AZ2615" s="7">
        <v>75.251910831582791</v>
      </c>
      <c r="BA2615" s="7">
        <v>1.7480891684172093</v>
      </c>
      <c r="BU2615" t="b">
        <v>1</v>
      </c>
      <c r="BW2615">
        <v>1</v>
      </c>
      <c r="BX2615">
        <v>1</v>
      </c>
      <c r="BY2615">
        <v>229</v>
      </c>
      <c r="BZ2615">
        <v>0.38</v>
      </c>
      <c r="CA2615">
        <v>8.4157889350000001</v>
      </c>
    </row>
    <row r="2616" spans="40:79" x14ac:dyDescent="0.25">
      <c r="AN2616" t="str">
        <v>United States of America</v>
      </c>
      <c r="AO2616" s="7">
        <v>76.900000000000006</v>
      </c>
      <c r="AP2616" s="7">
        <v>75.221682290343864</v>
      </c>
      <c r="AQ2616" s="7">
        <v>1.6783177096561417</v>
      </c>
      <c r="AR2616" s="7">
        <v>3.0256847616416806E-3</v>
      </c>
      <c r="AS2616" s="7">
        <v>0.27414599015066454</v>
      </c>
      <c r="AT2616" s="7">
        <v>4.5617712077749745E-5</v>
      </c>
      <c r="AU2616" s="7">
        <v>1.6564861855151234</v>
      </c>
      <c r="AV2616" s="7">
        <v>1.1771296230155044</v>
      </c>
      <c r="AW2616" s="7">
        <v>0.52358952448522544</v>
      </c>
      <c r="AX2616" s="7">
        <v>1.6834111812147203</v>
      </c>
      <c r="AY2616" s="7" t="e">
        <v>#N/A</v>
      </c>
      <c r="AZ2616" s="7">
        <v>75.221682290343864</v>
      </c>
      <c r="BA2616" s="7">
        <v>1.6783177096561417</v>
      </c>
      <c r="BU2616" t="b">
        <v>1</v>
      </c>
      <c r="BW2616">
        <v>1</v>
      </c>
      <c r="BX2616">
        <v>1</v>
      </c>
      <c r="BY2616">
        <v>25</v>
      </c>
      <c r="BZ2616">
        <v>0.44</v>
      </c>
      <c r="CA2616">
        <v>46.391327699999998</v>
      </c>
    </row>
    <row r="2617" spans="40:79" x14ac:dyDescent="0.25">
      <c r="AN2617" t="str">
        <v>United States of America</v>
      </c>
      <c r="AO2617" s="7">
        <v>76.8</v>
      </c>
      <c r="AP2617" s="7">
        <v>75.250908932906015</v>
      </c>
      <c r="AQ2617" s="7">
        <v>1.5490910670939826</v>
      </c>
      <c r="AR2617" s="7">
        <v>3.0282825245121839E-3</v>
      </c>
      <c r="AS2617" s="7">
        <v>0.25303770272994092</v>
      </c>
      <c r="AT2617" s="7">
        <v>3.8896813083801664E-5</v>
      </c>
      <c r="AU2617" s="7">
        <v>1.6564861855151234</v>
      </c>
      <c r="AV2617" s="7">
        <v>1.1798373892739544</v>
      </c>
      <c r="AW2617" s="7">
        <v>0.50302853073154896</v>
      </c>
      <c r="AX2617" s="7">
        <v>1.5537964015835479</v>
      </c>
      <c r="AY2617" s="7" t="e">
        <v>#N/A</v>
      </c>
      <c r="AZ2617" s="7">
        <v>75.250908932906015</v>
      </c>
      <c r="BA2617" s="7">
        <v>1.5490910670939826</v>
      </c>
      <c r="BU2617" t="b">
        <v>1</v>
      </c>
      <c r="BW2617">
        <v>1</v>
      </c>
      <c r="BX2617">
        <v>1</v>
      </c>
      <c r="BY2617">
        <v>261</v>
      </c>
      <c r="BZ2617">
        <v>0.48</v>
      </c>
      <c r="CA2617">
        <v>5.6491234239999999</v>
      </c>
    </row>
    <row r="2618" spans="40:79" x14ac:dyDescent="0.25">
      <c r="AN2618" t="str">
        <v>Uruguay</v>
      </c>
      <c r="AO2618" s="7">
        <v>76.8</v>
      </c>
      <c r="AP2618" s="7">
        <v>70.968932351631224</v>
      </c>
      <c r="AQ2618" s="7">
        <v>5.8310676483687729</v>
      </c>
      <c r="AR2618" s="7">
        <v>7.7638013140279133E-4</v>
      </c>
      <c r="AS2618" s="7">
        <v>0.95140721321985999</v>
      </c>
      <c r="AT2618" s="7">
        <v>1.4066129014045703E-4</v>
      </c>
      <c r="AU2618" s="7">
        <v>1.6564861855151234</v>
      </c>
      <c r="AV2618" s="7">
        <v>1.1836839815954274</v>
      </c>
      <c r="AW2618" s="7">
        <v>0.97540105250089826</v>
      </c>
      <c r="AX2618" s="7">
        <v>5.8355982909367041</v>
      </c>
      <c r="AY2618" s="7" t="e">
        <v>#N/A</v>
      </c>
      <c r="AZ2618" s="7">
        <v>70.968932351631224</v>
      </c>
      <c r="BA2618" s="7">
        <v>5.8310676483687729</v>
      </c>
      <c r="BU2618" t="b">
        <v>1</v>
      </c>
      <c r="BW2618">
        <v>1</v>
      </c>
      <c r="BX2618">
        <v>1</v>
      </c>
      <c r="BY2618">
        <v>269</v>
      </c>
      <c r="BZ2618">
        <v>0.5</v>
      </c>
      <c r="CA2618">
        <v>6.5565834780000003</v>
      </c>
    </row>
    <row r="2619" spans="40:79" x14ac:dyDescent="0.25">
      <c r="AN2619" t="str">
        <v>Uruguay</v>
      </c>
      <c r="AO2619" s="7">
        <v>76.8</v>
      </c>
      <c r="AP2619" s="7">
        <v>70.901274085051014</v>
      </c>
      <c r="AQ2619" s="7">
        <v>5.898725914948983</v>
      </c>
      <c r="AR2619" s="7">
        <v>7.4058983652611297E-4</v>
      </c>
      <c r="AS2619" s="7">
        <v>0.96242921848841079</v>
      </c>
      <c r="AT2619" s="7">
        <v>1.3729891184338818E-4</v>
      </c>
      <c r="AU2619" s="7">
        <v>1.6564861855151234</v>
      </c>
      <c r="AV2619" s="7">
        <v>1.1863327606593896</v>
      </c>
      <c r="AW2619" s="7">
        <v>0.98103476925561139</v>
      </c>
      <c r="AX2619" s="7">
        <v>5.9030976891015525</v>
      </c>
      <c r="AY2619" s="7" t="e">
        <v>#N/A</v>
      </c>
      <c r="AZ2619" s="7">
        <v>70.901274085051014</v>
      </c>
      <c r="BA2619" s="7">
        <v>5.898725914948983</v>
      </c>
      <c r="BU2619" t="b">
        <v>1</v>
      </c>
      <c r="BW2619">
        <v>1</v>
      </c>
      <c r="BX2619">
        <v>1</v>
      </c>
      <c r="BY2619">
        <v>276</v>
      </c>
      <c r="BZ2619">
        <v>0.5</v>
      </c>
      <c r="CA2619">
        <v>49.069671550000002</v>
      </c>
    </row>
    <row r="2620" spans="40:79" x14ac:dyDescent="0.25">
      <c r="AN2620" t="str">
        <v>Uruguay</v>
      </c>
      <c r="AO2620" s="7">
        <v>76.5</v>
      </c>
      <c r="AP2620" s="7">
        <v>70.750747235311124</v>
      </c>
      <c r="AQ2620" s="7">
        <v>5.749252764688876</v>
      </c>
      <c r="AR2620" s="7">
        <v>7.3467913310214824E-4</v>
      </c>
      <c r="AS2620" s="7">
        <v>0.93803857989835771</v>
      </c>
      <c r="AT2620" s="7">
        <v>1.2938629767986505E-4</v>
      </c>
      <c r="AU2620" s="7">
        <v>1.6564861855151234</v>
      </c>
      <c r="AV2620" s="7">
        <v>1.1917238426735408</v>
      </c>
      <c r="AW2620" s="7">
        <v>0.96852391808274807</v>
      </c>
      <c r="AX2620" s="7">
        <v>5.7534797261864314</v>
      </c>
      <c r="AY2620" s="7" t="e">
        <v>#N/A</v>
      </c>
      <c r="AZ2620" s="7">
        <v>70.750747235311124</v>
      </c>
      <c r="BA2620" s="7">
        <v>5.749252764688876</v>
      </c>
      <c r="BU2620" t="b">
        <v>0</v>
      </c>
      <c r="BW2620">
        <v>1</v>
      </c>
      <c r="BX2620">
        <v>1</v>
      </c>
      <c r="BY2620">
        <v>287</v>
      </c>
      <c r="BZ2620">
        <v>0</v>
      </c>
      <c r="CA2620">
        <v>0</v>
      </c>
    </row>
    <row r="2621" spans="40:79" x14ac:dyDescent="0.25">
      <c r="AN2621" t="str">
        <v>Uruguay</v>
      </c>
      <c r="AO2621" s="7">
        <v>77</v>
      </c>
      <c r="AP2621" s="7">
        <v>71.184408706378562</v>
      </c>
      <c r="AQ2621" s="7">
        <v>5.8155912936214378</v>
      </c>
      <c r="AR2621" s="7">
        <v>7.8891053603317074E-4</v>
      </c>
      <c r="AS2621" s="7">
        <v>0.94888801367873599</v>
      </c>
      <c r="AT2621" s="7">
        <v>1.42177354130952E-4</v>
      </c>
      <c r="AU2621" s="7">
        <v>1.6564861855151234</v>
      </c>
      <c r="AV2621" s="7">
        <v>1.1924341458022907</v>
      </c>
      <c r="AW2621" s="7">
        <v>0.97410883051060371</v>
      </c>
      <c r="AX2621" s="7">
        <v>5.820182897230703</v>
      </c>
      <c r="AY2621" s="7" t="e">
        <v>#N/A</v>
      </c>
      <c r="AZ2621" s="7">
        <v>71.184408706378562</v>
      </c>
      <c r="BA2621" s="7">
        <v>5.8155912936214378</v>
      </c>
      <c r="BU2621" t="b">
        <v>1</v>
      </c>
      <c r="BW2621">
        <v>1</v>
      </c>
      <c r="BX2621">
        <v>1</v>
      </c>
      <c r="BY2621">
        <v>285</v>
      </c>
      <c r="BZ2621">
        <v>0.01</v>
      </c>
      <c r="CA2621">
        <v>4.8773501389999998</v>
      </c>
    </row>
    <row r="2622" spans="40:79" x14ac:dyDescent="0.25">
      <c r="AN2622" t="str">
        <v>Uruguay</v>
      </c>
      <c r="AO2622" s="7">
        <v>76.3</v>
      </c>
      <c r="AP2622" s="7">
        <v>72.132168074176036</v>
      </c>
      <c r="AQ2622" s="7">
        <v>4.1678319258239611</v>
      </c>
      <c r="AR2622" s="7">
        <v>1.1463419743207625E-3</v>
      </c>
      <c r="AS2622" s="7">
        <v>0.68015668425547926</v>
      </c>
      <c r="AT2622" s="7">
        <v>1.0618428985913782E-4</v>
      </c>
      <c r="AU2622" s="7">
        <v>1.6564861855151234</v>
      </c>
      <c r="AV2622" s="7">
        <v>1.1930351571796869</v>
      </c>
      <c r="AW2622" s="7">
        <v>0.82471612343610645</v>
      </c>
      <c r="AX2622" s="7">
        <v>4.1726151697357166</v>
      </c>
      <c r="AY2622" s="7" t="e">
        <v>#N/A</v>
      </c>
      <c r="AZ2622" s="7">
        <v>72.132168074176036</v>
      </c>
      <c r="BA2622" s="7">
        <v>4.1678319258239611</v>
      </c>
      <c r="BU2622" t="b">
        <v>1</v>
      </c>
      <c r="BW2622">
        <v>1</v>
      </c>
      <c r="BX2622">
        <v>1</v>
      </c>
      <c r="BY2622">
        <v>287</v>
      </c>
      <c r="BZ2622">
        <v>0.01</v>
      </c>
      <c r="CA2622">
        <v>48.730470889999999</v>
      </c>
    </row>
    <row r="2623" spans="40:79" x14ac:dyDescent="0.25">
      <c r="AN2623" t="str">
        <v>Uruguay</v>
      </c>
      <c r="AO2623" s="7">
        <v>76.599999999999994</v>
      </c>
      <c r="AP2623" s="7">
        <v>72.025470128055673</v>
      </c>
      <c r="AQ2623" s="7">
        <v>4.5745298719443213</v>
      </c>
      <c r="AR2623" s="7">
        <v>1.0755335350947186E-3</v>
      </c>
      <c r="AS2623" s="7">
        <v>0.7465000623723822</v>
      </c>
      <c r="AT2623" s="7">
        <v>1.1999993152519222E-4</v>
      </c>
      <c r="AU2623" s="7">
        <v>1.6564861855151234</v>
      </c>
      <c r="AV2623" s="7">
        <v>1.194403945752454</v>
      </c>
      <c r="AW2623" s="7">
        <v>0.86400235090674504</v>
      </c>
      <c r="AX2623" s="7">
        <v>4.5794552296162383</v>
      </c>
      <c r="AY2623" s="7" t="e">
        <v>#N/A</v>
      </c>
      <c r="AZ2623" s="7">
        <v>72.025470128055673</v>
      </c>
      <c r="BA2623" s="7">
        <v>4.5745298719443213</v>
      </c>
      <c r="BU2623" t="b">
        <v>1</v>
      </c>
      <c r="BW2623">
        <v>1</v>
      </c>
      <c r="BX2623">
        <v>1</v>
      </c>
      <c r="BY2623">
        <v>294</v>
      </c>
      <c r="BZ2623">
        <v>0.01</v>
      </c>
      <c r="CA2623">
        <v>41.600279540000002</v>
      </c>
    </row>
    <row r="2624" spans="40:79" x14ac:dyDescent="0.25">
      <c r="AN2624" t="str">
        <v>Uruguay</v>
      </c>
      <c r="AO2624" s="7">
        <v>76.400000000000006</v>
      </c>
      <c r="AP2624" s="7">
        <v>70.888317164934364</v>
      </c>
      <c r="AQ2624" s="7">
        <v>5.5116828350656419</v>
      </c>
      <c r="AR2624" s="7">
        <v>9.5423829280818378E-4</v>
      </c>
      <c r="AS2624" s="7">
        <v>0.89937587391204632</v>
      </c>
      <c r="AT2624" s="7">
        <v>1.5451972300858721E-4</v>
      </c>
      <c r="AU2624" s="7">
        <v>1.7335487991123963</v>
      </c>
      <c r="AV2624" s="7">
        <v>1.1969743317590262</v>
      </c>
      <c r="AW2624" s="7">
        <v>0.94835429767152235</v>
      </c>
      <c r="AX2624" s="7">
        <v>5.5169473174553634</v>
      </c>
      <c r="AY2624" s="7" t="e">
        <v>#N/A</v>
      </c>
      <c r="AZ2624" s="7">
        <v>70.888317164934364</v>
      </c>
      <c r="BA2624" s="7">
        <v>5.5116828350656419</v>
      </c>
      <c r="BU2624" t="b">
        <v>1</v>
      </c>
      <c r="BW2624">
        <v>1</v>
      </c>
      <c r="BX2624">
        <v>1</v>
      </c>
      <c r="BY2624">
        <v>34</v>
      </c>
      <c r="BZ2624">
        <v>1.44</v>
      </c>
      <c r="CA2624">
        <v>39.082585459999997</v>
      </c>
    </row>
    <row r="2625" spans="40:79" x14ac:dyDescent="0.25">
      <c r="AN2625" t="str">
        <v>Uruguay</v>
      </c>
      <c r="AO2625" s="7">
        <v>75.400000000000006</v>
      </c>
      <c r="AP2625" s="7">
        <v>70.626347077151266</v>
      </c>
      <c r="AQ2625" s="7">
        <v>4.7736529228487399</v>
      </c>
      <c r="AR2625" s="7">
        <v>9.183956160397185E-4</v>
      </c>
      <c r="AS2625" s="7">
        <v>0.77893292928197699</v>
      </c>
      <c r="AT2625" s="7">
        <v>1.1154727439421519E-4</v>
      </c>
      <c r="AU2625" s="7">
        <v>1.7335487991123963</v>
      </c>
      <c r="AV2625" s="7">
        <v>1.1983342668835337</v>
      </c>
      <c r="AW2625" s="7">
        <v>0.88257177004591358</v>
      </c>
      <c r="AX2625" s="7">
        <v>4.7780410548067316</v>
      </c>
      <c r="AY2625" s="7" t="e">
        <v>#N/A</v>
      </c>
      <c r="AZ2625" s="7">
        <v>70.626347077151266</v>
      </c>
      <c r="BA2625" s="7">
        <v>4.7736529228487399</v>
      </c>
      <c r="BU2625" t="b">
        <v>1</v>
      </c>
      <c r="BW2625">
        <v>1</v>
      </c>
      <c r="BX2625">
        <v>1</v>
      </c>
      <c r="BY2625">
        <v>323</v>
      </c>
      <c r="BZ2625">
        <v>1.21</v>
      </c>
      <c r="CA2625">
        <v>41.96145465</v>
      </c>
    </row>
    <row r="2626" spans="40:79" x14ac:dyDescent="0.25">
      <c r="AN2626" t="str">
        <v>Uruguay</v>
      </c>
      <c r="AO2626" s="7">
        <v>76.2</v>
      </c>
      <c r="AP2626" s="7">
        <v>71.938489576718354</v>
      </c>
      <c r="AQ2626" s="7">
        <v>4.2615104232816492</v>
      </c>
      <c r="AR2626" s="7">
        <v>1.0174382192975509E-3</v>
      </c>
      <c r="AS2626" s="7">
        <v>0.69539939260315642</v>
      </c>
      <c r="AT2626" s="7">
        <v>9.850283951720372E-5</v>
      </c>
      <c r="AU2626" s="7">
        <v>1.7335487991123963</v>
      </c>
      <c r="AV2626" s="7">
        <v>1.2018286878789741</v>
      </c>
      <c r="AW2626" s="7">
        <v>0.83390610538786469</v>
      </c>
      <c r="AX2626" s="7">
        <v>4.2658506627837811</v>
      </c>
      <c r="AY2626" s="7" t="e">
        <v>#N/A</v>
      </c>
      <c r="AZ2626" s="7">
        <v>71.938489576718354</v>
      </c>
      <c r="BA2626" s="7">
        <v>4.2615104232816492</v>
      </c>
      <c r="BU2626" t="b">
        <v>1</v>
      </c>
      <c r="BW2626">
        <v>1</v>
      </c>
      <c r="BX2626">
        <v>1</v>
      </c>
      <c r="BY2626">
        <v>336</v>
      </c>
      <c r="BZ2626">
        <v>1.24</v>
      </c>
      <c r="CA2626">
        <v>77.095512240000005</v>
      </c>
    </row>
    <row r="2627" spans="40:79" x14ac:dyDescent="0.25">
      <c r="AN2627" t="str">
        <v>Uruguay</v>
      </c>
      <c r="AO2627" s="7">
        <v>75.7</v>
      </c>
      <c r="AP2627" s="7">
        <v>70.634008528128774</v>
      </c>
      <c r="AQ2627" s="7">
        <v>5.0659914718712287</v>
      </c>
      <c r="AR2627" s="7">
        <v>8.3707684062620002E-4</v>
      </c>
      <c r="AS2627" s="7">
        <v>0.82660114974832055</v>
      </c>
      <c r="AT2627" s="7">
        <v>1.1448564158190024E-4</v>
      </c>
      <c r="AU2627" s="7">
        <v>1.7335487991123963</v>
      </c>
      <c r="AV2627" s="7">
        <v>1.2099958304043263</v>
      </c>
      <c r="AW2627" s="7">
        <v>0.90917608291701146</v>
      </c>
      <c r="AX2627" s="7">
        <v>5.0702356487092803</v>
      </c>
      <c r="AY2627" s="7" t="e">
        <v>#N/A</v>
      </c>
      <c r="AZ2627" s="7">
        <v>70.634008528128774</v>
      </c>
      <c r="BA2627" s="7">
        <v>5.0659914718712287</v>
      </c>
      <c r="BU2627" t="b">
        <v>1</v>
      </c>
      <c r="BW2627">
        <v>1</v>
      </c>
      <c r="BX2627">
        <v>1</v>
      </c>
      <c r="BY2627">
        <v>344</v>
      </c>
      <c r="BZ2627">
        <v>1.33</v>
      </c>
      <c r="CA2627">
        <v>69.359247580000002</v>
      </c>
    </row>
    <row r="2628" spans="40:79" x14ac:dyDescent="0.25">
      <c r="AN2628" t="str">
        <v>Uruguay</v>
      </c>
      <c r="AO2628" s="7">
        <v>75.400000000000006</v>
      </c>
      <c r="AP2628" s="7">
        <v>70.862870999731214</v>
      </c>
      <c r="AQ2628" s="7">
        <v>4.5371290002687914</v>
      </c>
      <c r="AR2628" s="7">
        <v>7.1033114132902446E-4</v>
      </c>
      <c r="AS2628" s="7">
        <v>0.74026145113497388</v>
      </c>
      <c r="AT2628" s="7">
        <v>7.7905787413822425E-5</v>
      </c>
      <c r="AU2628" s="7">
        <v>1.7335487991123963</v>
      </c>
      <c r="AV2628" s="7">
        <v>1.2129165037705067</v>
      </c>
      <c r="AW2628" s="7">
        <v>0.86038447866925971</v>
      </c>
      <c r="AX2628" s="7">
        <v>4.540354155217905</v>
      </c>
      <c r="AY2628" s="7" t="e">
        <v>#N/A</v>
      </c>
      <c r="AZ2628" s="7">
        <v>70.862870999731214</v>
      </c>
      <c r="BA2628" s="7">
        <v>4.5371290002687914</v>
      </c>
      <c r="BU2628" t="b">
        <v>1</v>
      </c>
      <c r="BW2628">
        <v>1</v>
      </c>
      <c r="BX2628">
        <v>1</v>
      </c>
      <c r="BY2628">
        <v>344</v>
      </c>
      <c r="BZ2628">
        <v>1.37</v>
      </c>
      <c r="CA2628">
        <v>0.67568293899999998</v>
      </c>
    </row>
    <row r="2629" spans="40:79" x14ac:dyDescent="0.25">
      <c r="AN2629" t="str">
        <v>Uruguay</v>
      </c>
      <c r="AO2629" s="7">
        <v>75.400000000000006</v>
      </c>
      <c r="AP2629" s="7">
        <v>70.259208676996423</v>
      </c>
      <c r="AQ2629" s="7">
        <v>5.1407913230035831</v>
      </c>
      <c r="AR2629" s="7">
        <v>6.4695925824420912E-4</v>
      </c>
      <c r="AS2629" s="7">
        <v>0.83872620389644936</v>
      </c>
      <c r="AT2629" s="7">
        <v>9.1081130604455071E-5</v>
      </c>
      <c r="AU2629" s="7">
        <v>1.7545175540100981</v>
      </c>
      <c r="AV2629" s="7">
        <v>1.2154342431007121</v>
      </c>
      <c r="AW2629" s="7">
        <v>0.91581996259988208</v>
      </c>
      <c r="AX2629" s="7">
        <v>5.1441193586481742</v>
      </c>
      <c r="AY2629" s="7" t="e">
        <v>#N/A</v>
      </c>
      <c r="AZ2629" s="7">
        <v>70.259208676996423</v>
      </c>
      <c r="BA2629" s="7">
        <v>5.1407913230035831</v>
      </c>
      <c r="BU2629" t="b">
        <v>1</v>
      </c>
      <c r="BW2629">
        <v>1</v>
      </c>
      <c r="BX2629">
        <v>1</v>
      </c>
      <c r="BY2629">
        <v>345</v>
      </c>
      <c r="BZ2629">
        <v>1.37</v>
      </c>
      <c r="CA2629">
        <v>6.2260487849999997</v>
      </c>
    </row>
    <row r="2630" spans="40:79" x14ac:dyDescent="0.25">
      <c r="AN2630" t="str">
        <v>Uruguay</v>
      </c>
      <c r="AO2630" s="7">
        <v>75.400000000000006</v>
      </c>
      <c r="AP2630" s="7">
        <v>70.328211532599028</v>
      </c>
      <c r="AQ2630" s="7">
        <v>5.0717884674009781</v>
      </c>
      <c r="AR2630" s="7">
        <v>7.5733550612189443E-4</v>
      </c>
      <c r="AS2630" s="7">
        <v>0.82751400590548996</v>
      </c>
      <c r="AT2630" s="7">
        <v>1.0380016678745029E-4</v>
      </c>
      <c r="AU2630" s="7">
        <v>1.7545175540100981</v>
      </c>
      <c r="AV2630" s="7">
        <v>1.2182045298824706</v>
      </c>
      <c r="AW2630" s="7">
        <v>0.90967796824232805</v>
      </c>
      <c r="AX2630" s="7">
        <v>5.0756324240517356</v>
      </c>
      <c r="AY2630" s="7" t="e">
        <v>#N/A</v>
      </c>
      <c r="AZ2630" s="7">
        <v>70.328211532599028</v>
      </c>
      <c r="BA2630" s="7">
        <v>5.0717884674009781</v>
      </c>
      <c r="BU2630" t="b">
        <v>1</v>
      </c>
      <c r="BW2630">
        <v>1</v>
      </c>
      <c r="BX2630">
        <v>1</v>
      </c>
      <c r="BY2630">
        <v>357</v>
      </c>
      <c r="BZ2630">
        <v>1.1399999999999999</v>
      </c>
      <c r="CA2630">
        <v>36.621742879999999</v>
      </c>
    </row>
    <row r="2631" spans="40:79" x14ac:dyDescent="0.25">
      <c r="AN2631" t="str">
        <v>Uruguay</v>
      </c>
      <c r="AO2631" s="7">
        <v>75.2</v>
      </c>
      <c r="AP2631" s="7">
        <v>70.8472018780365</v>
      </c>
      <c r="AQ2631" s="7">
        <v>4.3527981219635024</v>
      </c>
      <c r="AR2631" s="7">
        <v>8.4456212351369578E-4</v>
      </c>
      <c r="AS2631" s="7">
        <v>0.71023439926837439</v>
      </c>
      <c r="AT2631" s="7">
        <v>8.5277006289981099E-5</v>
      </c>
      <c r="AU2631" s="7">
        <v>1.7545175540100981</v>
      </c>
      <c r="AV2631" s="7">
        <v>1.2209626333316801</v>
      </c>
      <c r="AW2631" s="7">
        <v>0.84275405621591304</v>
      </c>
      <c r="AX2631" s="7">
        <v>4.35647743779941</v>
      </c>
      <c r="AY2631" s="7" t="e">
        <v>#N/A</v>
      </c>
      <c r="AZ2631" s="7">
        <v>70.8472018780365</v>
      </c>
      <c r="BA2631" s="7">
        <v>4.3527981219635024</v>
      </c>
      <c r="BU2631" t="b">
        <v>1</v>
      </c>
      <c r="BW2631">
        <v>1</v>
      </c>
      <c r="BX2631">
        <v>1</v>
      </c>
      <c r="BY2631">
        <v>355</v>
      </c>
      <c r="BZ2631">
        <v>1.01</v>
      </c>
      <c r="CA2631">
        <v>3.989928468</v>
      </c>
    </row>
    <row r="2632" spans="40:79" x14ac:dyDescent="0.25">
      <c r="AN2632" t="str">
        <v>Uruguay</v>
      </c>
      <c r="AO2632" s="7">
        <v>75.099999999999994</v>
      </c>
      <c r="AP2632" s="7">
        <v>70.693659521392007</v>
      </c>
      <c r="AQ2632" s="7">
        <v>4.4063404786079872</v>
      </c>
      <c r="AR2632" s="7">
        <v>8.5465342593994318E-4</v>
      </c>
      <c r="AS2632" s="7">
        <v>0.71897439281916409</v>
      </c>
      <c r="AT2632" s="7">
        <v>8.8433784091929648E-5</v>
      </c>
      <c r="AU2632" s="7">
        <v>1.7674787756294217</v>
      </c>
      <c r="AV2632" s="7">
        <v>1.2223645757583885</v>
      </c>
      <c r="AW2632" s="7">
        <v>0.84792357722802125</v>
      </c>
      <c r="AX2632" s="7">
        <v>4.4101095938811685</v>
      </c>
      <c r="AY2632" s="7" t="e">
        <v>#N/A</v>
      </c>
      <c r="AZ2632" s="7">
        <v>70.693659521392007</v>
      </c>
      <c r="BA2632" s="7">
        <v>4.4063404786079872</v>
      </c>
      <c r="BU2632" t="b">
        <v>1</v>
      </c>
      <c r="BW2632">
        <v>1</v>
      </c>
      <c r="BX2632">
        <v>1</v>
      </c>
      <c r="BY2632">
        <v>355</v>
      </c>
      <c r="BZ2632">
        <v>1.02</v>
      </c>
      <c r="CA2632">
        <v>2.9959598230000002</v>
      </c>
    </row>
    <row r="2633" spans="40:79" x14ac:dyDescent="0.25">
      <c r="AN2633" t="str">
        <v>Uzbekistan</v>
      </c>
      <c r="AO2633" s="7">
        <v>69.2</v>
      </c>
      <c r="AP2633" s="7">
        <v>65.440806662524352</v>
      </c>
      <c r="AQ2633" s="7">
        <v>3.7591933374756508</v>
      </c>
      <c r="AR2633" s="7">
        <v>8.6810512568095315E-4</v>
      </c>
      <c r="AS2633" s="7">
        <v>0.61338472470281347</v>
      </c>
      <c r="AT2633" s="7">
        <v>6.5380073730196388E-5</v>
      </c>
      <c r="AU2633" s="7">
        <v>1.7674787756294217</v>
      </c>
      <c r="AV2633" s="7">
        <v>1.2242498187544519</v>
      </c>
      <c r="AW2633" s="7">
        <v>0.78318881803994966</v>
      </c>
      <c r="AX2633" s="7">
        <v>3.7624595478943448</v>
      </c>
      <c r="AY2633" s="7" t="e">
        <v>#N/A</v>
      </c>
      <c r="AZ2633" s="7">
        <v>65.440806662524352</v>
      </c>
      <c r="BA2633" s="7">
        <v>3.7591933374756508</v>
      </c>
      <c r="BU2633" t="b">
        <v>1</v>
      </c>
      <c r="BW2633">
        <v>1</v>
      </c>
      <c r="BX2633">
        <v>1</v>
      </c>
      <c r="BY2633">
        <v>351</v>
      </c>
      <c r="BZ2633">
        <v>1</v>
      </c>
      <c r="CA2633">
        <v>1.995182912</v>
      </c>
    </row>
    <row r="2634" spans="40:79" x14ac:dyDescent="0.25">
      <c r="AN2634" t="str">
        <v>Uzbekistan</v>
      </c>
      <c r="AO2634" s="7">
        <v>69.099999999999994</v>
      </c>
      <c r="AP2634" s="7">
        <v>65.407886226298714</v>
      </c>
      <c r="AQ2634" s="7">
        <v>3.6921137737012799</v>
      </c>
      <c r="AR2634" s="7">
        <v>8.6733736778860278E-4</v>
      </c>
      <c r="AS2634" s="7">
        <v>0.60243917171171335</v>
      </c>
      <c r="AT2634" s="7">
        <v>6.3011715296255478E-5</v>
      </c>
      <c r="AU2634" s="7">
        <v>1.7674787756294217</v>
      </c>
      <c r="AV2634" s="7">
        <v>1.225564871028255</v>
      </c>
      <c r="AW2634" s="7">
        <v>0.77616955087900308</v>
      </c>
      <c r="AX2634" s="7">
        <v>3.6953188618360446</v>
      </c>
      <c r="AY2634" s="7" t="e">
        <v>#N/A</v>
      </c>
      <c r="AZ2634" s="7">
        <v>65.407886226298714</v>
      </c>
      <c r="BA2634" s="7">
        <v>3.6921137737012799</v>
      </c>
      <c r="BU2634" t="b">
        <v>1</v>
      </c>
      <c r="BW2634">
        <v>1</v>
      </c>
      <c r="BX2634">
        <v>1</v>
      </c>
      <c r="BY2634">
        <v>345</v>
      </c>
      <c r="BZ2634">
        <v>0.95</v>
      </c>
      <c r="CA2634">
        <v>2.0485748739999998</v>
      </c>
    </row>
    <row r="2635" spans="40:79" x14ac:dyDescent="0.25">
      <c r="AN2635" t="str">
        <v>Uzbekistan</v>
      </c>
      <c r="AO2635" s="7">
        <v>68.8</v>
      </c>
      <c r="AP2635" s="7">
        <v>65.450733417854181</v>
      </c>
      <c r="AQ2635" s="7">
        <v>3.3492665821458161</v>
      </c>
      <c r="AR2635" s="7">
        <v>8.6747559983108848E-4</v>
      </c>
      <c r="AS2635" s="7">
        <v>0.54649711488858344</v>
      </c>
      <c r="AT2635" s="7">
        <v>5.1860883841735824E-5</v>
      </c>
      <c r="AU2635" s="7">
        <v>1.7674787756294217</v>
      </c>
      <c r="AV2635" s="7">
        <v>1.2288785688014292</v>
      </c>
      <c r="AW2635" s="7">
        <v>0.73925443176796946</v>
      </c>
      <c r="AX2635" s="7">
        <v>3.3521745117411275</v>
      </c>
      <c r="AY2635" s="7" t="e">
        <v>#N/A</v>
      </c>
      <c r="AZ2635" s="7">
        <v>65.450733417854181</v>
      </c>
      <c r="BA2635" s="7">
        <v>3.3492665821458161</v>
      </c>
      <c r="BU2635" t="b">
        <v>1</v>
      </c>
      <c r="BW2635">
        <v>1</v>
      </c>
      <c r="BX2635">
        <v>1</v>
      </c>
      <c r="BY2635">
        <v>339</v>
      </c>
      <c r="BZ2635">
        <v>1.1000000000000001</v>
      </c>
      <c r="CA2635">
        <v>2.0296442699999999</v>
      </c>
    </row>
    <row r="2636" spans="40:79" x14ac:dyDescent="0.25">
      <c r="AN2636" t="str">
        <v>Uzbekistan</v>
      </c>
      <c r="AO2636" s="7">
        <v>68.5</v>
      </c>
      <c r="AP2636" s="7">
        <v>66.636265855142668</v>
      </c>
      <c r="AQ2636" s="7">
        <v>1.8637341448573324</v>
      </c>
      <c r="AR2636" s="7">
        <v>4.6299351626536176E-4</v>
      </c>
      <c r="AS2636" s="7">
        <v>0.30404245353882853</v>
      </c>
      <c r="AT2636" s="7">
        <v>8.5639571180736624E-6</v>
      </c>
      <c r="AU2636" s="7">
        <v>1.7852360628720259</v>
      </c>
      <c r="AV2636" s="7">
        <v>1.2380970860984621</v>
      </c>
      <c r="AW2636" s="7">
        <v>0.5514004475323071</v>
      </c>
      <c r="AX2636" s="7">
        <v>1.8645974413831377</v>
      </c>
      <c r="AY2636" s="7" t="e">
        <v>#N/A</v>
      </c>
      <c r="AZ2636" s="7">
        <v>66.636265855142668</v>
      </c>
      <c r="BA2636" s="7">
        <v>1.8637341448573324</v>
      </c>
      <c r="BU2636" t="b">
        <v>0</v>
      </c>
      <c r="BW2636">
        <v>1</v>
      </c>
      <c r="BX2636">
        <v>1</v>
      </c>
      <c r="BY2636">
        <v>133</v>
      </c>
      <c r="BZ2636">
        <v>0</v>
      </c>
      <c r="CA2636">
        <v>0</v>
      </c>
    </row>
    <row r="2637" spans="40:79" x14ac:dyDescent="0.25">
      <c r="AN2637" t="str">
        <v>Uzbekistan</v>
      </c>
      <c r="AO2637" s="7">
        <v>68.3</v>
      </c>
      <c r="AP2637" s="7">
        <v>66.585526117962218</v>
      </c>
      <c r="AQ2637" s="7">
        <v>1.7144738820377796</v>
      </c>
      <c r="AR2637" s="7">
        <v>4.6862347414283214E-4</v>
      </c>
      <c r="AS2637" s="7">
        <v>0.27969349336618593</v>
      </c>
      <c r="AT2637" s="7">
        <v>7.3353751538365832E-6</v>
      </c>
      <c r="AU2637" s="7">
        <v>1.7852360628720259</v>
      </c>
      <c r="AV2637" s="7">
        <v>1.2385924565439932</v>
      </c>
      <c r="AW2637" s="7">
        <v>0.52886056136394399</v>
      </c>
      <c r="AX2637" s="7">
        <v>1.7152777014333449</v>
      </c>
      <c r="AY2637" s="7" t="e">
        <v>#N/A</v>
      </c>
      <c r="AZ2637" s="7">
        <v>66.585526117962218</v>
      </c>
      <c r="BA2637" s="7">
        <v>1.7144738820377796</v>
      </c>
      <c r="BU2637" t="b">
        <v>1</v>
      </c>
      <c r="BW2637">
        <v>1</v>
      </c>
      <c r="BX2637">
        <v>1</v>
      </c>
      <c r="BY2637">
        <v>135</v>
      </c>
      <c r="BZ2637">
        <v>0.01</v>
      </c>
      <c r="CA2637">
        <v>565.96721730000002</v>
      </c>
    </row>
    <row r="2638" spans="40:79" x14ac:dyDescent="0.25">
      <c r="AN2638" t="str">
        <v>Uzbekistan</v>
      </c>
      <c r="AO2638" s="7">
        <v>68</v>
      </c>
      <c r="AP2638" s="7">
        <v>66.505036547638625</v>
      </c>
      <c r="AQ2638" s="7">
        <v>1.4949634523613753</v>
      </c>
      <c r="AR2638" s="7">
        <v>4.7946329400685398E-4</v>
      </c>
      <c r="AS2638" s="7">
        <v>0.24388462381534642</v>
      </c>
      <c r="AT2638" s="7">
        <v>5.7064035221138209E-6</v>
      </c>
      <c r="AU2638" s="7">
        <v>1.7852360628720259</v>
      </c>
      <c r="AV2638" s="7">
        <v>1.2394573924704486</v>
      </c>
      <c r="AW2638" s="7">
        <v>0.49384676147095108</v>
      </c>
      <c r="AX2638" s="7">
        <v>1.4956805762972689</v>
      </c>
      <c r="AY2638" s="7" t="e">
        <v>#N/A</v>
      </c>
      <c r="AZ2638" s="7">
        <v>66.505036547638625</v>
      </c>
      <c r="BA2638" s="7">
        <v>1.4949634523613753</v>
      </c>
      <c r="BU2638" t="b">
        <v>1</v>
      </c>
      <c r="BW2638">
        <v>1</v>
      </c>
      <c r="BX2638">
        <v>1</v>
      </c>
      <c r="BY2638">
        <v>137</v>
      </c>
      <c r="BZ2638">
        <v>0.01</v>
      </c>
      <c r="CA2638">
        <v>584.94498859999999</v>
      </c>
    </row>
    <row r="2639" spans="40:79" x14ac:dyDescent="0.25">
      <c r="AN2639" t="str">
        <v>Uzbekistan</v>
      </c>
      <c r="AO2639" s="7">
        <v>67.900000000000006</v>
      </c>
      <c r="AP2639" s="7">
        <v>66.33697404456862</v>
      </c>
      <c r="AQ2639" s="7">
        <v>1.5630259554313852</v>
      </c>
      <c r="AR2639" s="7">
        <v>4.9754571754665367E-4</v>
      </c>
      <c r="AS2639" s="7">
        <v>0.25499047802388841</v>
      </c>
      <c r="AT2639" s="7">
        <v>6.4733196010817935E-6</v>
      </c>
      <c r="AU2639" s="7">
        <v>1.7989331850097496</v>
      </c>
      <c r="AV2639" s="7">
        <v>1.2398751479191865</v>
      </c>
      <c r="AW2639" s="7">
        <v>0.50496581866883661</v>
      </c>
      <c r="AX2639" s="7">
        <v>1.5638040194243321</v>
      </c>
      <c r="AY2639" s="7" t="e">
        <v>#N/A</v>
      </c>
      <c r="AZ2639" s="7">
        <v>66.33697404456862</v>
      </c>
      <c r="BA2639" s="7">
        <v>1.5630259554313852</v>
      </c>
      <c r="BU2639" t="b">
        <v>1</v>
      </c>
      <c r="BW2639">
        <v>1</v>
      </c>
      <c r="BX2639">
        <v>1</v>
      </c>
      <c r="BY2639">
        <v>138</v>
      </c>
      <c r="BZ2639">
        <v>0.01</v>
      </c>
      <c r="CA2639">
        <v>63.80294988</v>
      </c>
    </row>
    <row r="2640" spans="40:79" x14ac:dyDescent="0.25">
      <c r="AN2640" t="str">
        <v>Uzbekistan</v>
      </c>
      <c r="AO2640" s="7">
        <v>67.8</v>
      </c>
      <c r="AP2640" s="7">
        <v>66.254818230754935</v>
      </c>
      <c r="AQ2640" s="7">
        <v>1.5451817692450618</v>
      </c>
      <c r="AR2640" s="7">
        <v>5.1521800713980167E-4</v>
      </c>
      <c r="AS2640" s="7">
        <v>0.25208162403407713</v>
      </c>
      <c r="AT2640" s="7">
        <v>6.5512959578099269E-6</v>
      </c>
      <c r="AU2640" s="7">
        <v>1.7989331850097496</v>
      </c>
      <c r="AV2640" s="7">
        <v>1.2418039930862139</v>
      </c>
      <c r="AW2640" s="7">
        <v>0.50207730882213464</v>
      </c>
      <c r="AX2640" s="7">
        <v>1.5459782850961905</v>
      </c>
      <c r="AY2640" s="7" t="e">
        <v>#N/A</v>
      </c>
      <c r="AZ2640" s="7">
        <v>66.254818230754935</v>
      </c>
      <c r="BA2640" s="7">
        <v>1.5451817692450618</v>
      </c>
      <c r="BU2640" t="b">
        <v>1</v>
      </c>
      <c r="BW2640">
        <v>1</v>
      </c>
      <c r="BX2640">
        <v>1</v>
      </c>
      <c r="BY2640">
        <v>14</v>
      </c>
      <c r="BZ2640">
        <v>0.96</v>
      </c>
      <c r="CA2640">
        <v>7.0339808279999998</v>
      </c>
    </row>
    <row r="2641" spans="40:79" x14ac:dyDescent="0.25">
      <c r="AN2641" t="str">
        <v>Uzbekistan</v>
      </c>
      <c r="AO2641" s="7">
        <v>67.599999999999994</v>
      </c>
      <c r="AP2641" s="7">
        <v>66.18015766848923</v>
      </c>
      <c r="AQ2641" s="7">
        <v>1.4198423315107647</v>
      </c>
      <c r="AR2641" s="7">
        <v>5.3003325143165334E-4</v>
      </c>
      <c r="AS2641" s="7">
        <v>0.23163541055646145</v>
      </c>
      <c r="AT2641" s="7">
        <v>5.6907992566110636E-6</v>
      </c>
      <c r="AU2641" s="7">
        <v>1.7989331850097496</v>
      </c>
      <c r="AV2641" s="7">
        <v>1.2433447302916618</v>
      </c>
      <c r="AW2641" s="7">
        <v>0.48128516552711392</v>
      </c>
      <c r="AX2641" s="7">
        <v>1.4205952942535462</v>
      </c>
      <c r="AY2641" s="7" t="e">
        <v>#N/A</v>
      </c>
      <c r="AZ2641" s="7">
        <v>66.18015766848923</v>
      </c>
      <c r="BA2641" s="7">
        <v>1.4198423315107647</v>
      </c>
      <c r="BU2641" t="b">
        <v>1</v>
      </c>
      <c r="BW2641">
        <v>1</v>
      </c>
      <c r="BX2641">
        <v>1</v>
      </c>
      <c r="BY2641">
        <v>142</v>
      </c>
      <c r="BZ2641">
        <v>1.24</v>
      </c>
      <c r="CA2641">
        <v>471.83076679999999</v>
      </c>
    </row>
    <row r="2642" spans="40:79" x14ac:dyDescent="0.25">
      <c r="AN2642" t="str">
        <v>Uzbekistan</v>
      </c>
      <c r="AO2642" s="7">
        <v>67.3</v>
      </c>
      <c r="AP2642" s="7">
        <v>65.779100247207793</v>
      </c>
      <c r="AQ2642" s="7">
        <v>1.5208997527922037</v>
      </c>
      <c r="AR2642" s="7">
        <v>5.5282788997197273E-4</v>
      </c>
      <c r="AS2642" s="7">
        <v>0.2481249137616153</v>
      </c>
      <c r="AT2642" s="7">
        <v>6.8108425943890746E-6</v>
      </c>
      <c r="AU2642" s="7">
        <v>1.7989331850097496</v>
      </c>
      <c r="AV2642" s="7">
        <v>1.2493232062119168</v>
      </c>
      <c r="AW2642" s="7">
        <v>0.49812138456566518</v>
      </c>
      <c r="AX2642" s="7">
        <v>1.5217410136658724</v>
      </c>
      <c r="AY2642" s="7" t="e">
        <v>#N/A</v>
      </c>
      <c r="AZ2642" s="7">
        <v>65.779100247207793</v>
      </c>
      <c r="BA2642" s="7">
        <v>1.5208997527922037</v>
      </c>
      <c r="BU2642" t="b">
        <v>1</v>
      </c>
      <c r="BW2642">
        <v>1</v>
      </c>
      <c r="BX2642">
        <v>1</v>
      </c>
      <c r="BY2642">
        <v>147</v>
      </c>
      <c r="BZ2642">
        <v>1.08</v>
      </c>
      <c r="CA2642">
        <v>4.7838055629999996</v>
      </c>
    </row>
    <row r="2643" spans="40:79" x14ac:dyDescent="0.25">
      <c r="AN2643" t="str">
        <v>Uzbekistan</v>
      </c>
      <c r="AO2643" s="7">
        <v>67.8</v>
      </c>
      <c r="AP2643" s="7">
        <v>66.102889353531708</v>
      </c>
      <c r="AQ2643" s="7">
        <v>1.697110646468289</v>
      </c>
      <c r="AR2643" s="7">
        <v>5.7536712612859847E-4</v>
      </c>
      <c r="AS2643" s="7">
        <v>0.27687569829354408</v>
      </c>
      <c r="AT2643" s="7">
        <v>8.826624853899171E-6</v>
      </c>
      <c r="AU2643" s="7">
        <v>1.7989331850097496</v>
      </c>
      <c r="AV2643" s="7">
        <v>1.2504681290784809</v>
      </c>
      <c r="AW2643" s="7">
        <v>0.52618979303436142</v>
      </c>
      <c r="AX2643" s="7">
        <v>1.6980876702910588</v>
      </c>
      <c r="AY2643" s="7" t="e">
        <v>#N/A</v>
      </c>
      <c r="AZ2643" s="7">
        <v>66.102889353531708</v>
      </c>
      <c r="BA2643" s="7">
        <v>1.697110646468289</v>
      </c>
      <c r="BU2643" t="b">
        <v>1</v>
      </c>
      <c r="BW2643">
        <v>1</v>
      </c>
      <c r="BX2643">
        <v>1</v>
      </c>
      <c r="BY2643">
        <v>145</v>
      </c>
      <c r="BZ2643">
        <v>1.1000000000000001</v>
      </c>
      <c r="CA2643">
        <v>569.62550350000004</v>
      </c>
    </row>
    <row r="2644" spans="40:79" x14ac:dyDescent="0.25">
      <c r="AN2644" t="str">
        <v>Uzbekistan</v>
      </c>
      <c r="AO2644" s="7">
        <v>67.2</v>
      </c>
      <c r="AP2644" s="7">
        <v>66.080398565548634</v>
      </c>
      <c r="AQ2644" s="7">
        <v>1.1196014344513685</v>
      </c>
      <c r="AR2644" s="7">
        <v>5.8222434957535358E-4</v>
      </c>
      <c r="AS2644" s="7">
        <v>0.18265838651913333</v>
      </c>
      <c r="AT2644" s="7">
        <v>3.8873399773985787E-6</v>
      </c>
      <c r="AU2644" s="7">
        <v>1.7989331850097496</v>
      </c>
      <c r="AV2644" s="7">
        <v>1.252305194314201</v>
      </c>
      <c r="AW2644" s="7">
        <v>0.42738552446138522</v>
      </c>
      <c r="AX2644" s="7">
        <v>1.1202536734177335</v>
      </c>
      <c r="AY2644" s="7" t="e">
        <v>#N/A</v>
      </c>
      <c r="AZ2644" s="7">
        <v>66.080398565548634</v>
      </c>
      <c r="BA2644" s="7">
        <v>1.1196014344513685</v>
      </c>
      <c r="BU2644" t="b">
        <v>1</v>
      </c>
      <c r="BW2644">
        <v>1</v>
      </c>
      <c r="BX2644">
        <v>1</v>
      </c>
      <c r="BY2644">
        <v>146</v>
      </c>
      <c r="BZ2644">
        <v>2.0499999999999998</v>
      </c>
      <c r="CA2644">
        <v>568.86928130000001</v>
      </c>
    </row>
    <row r="2645" spans="40:79" x14ac:dyDescent="0.25">
      <c r="AN2645" t="str">
        <v>Uzbekistan</v>
      </c>
      <c r="AO2645" s="7">
        <v>67.099999999999994</v>
      </c>
      <c r="AP2645" s="7">
        <v>65.918774121641505</v>
      </c>
      <c r="AQ2645" s="7">
        <v>1.1812258783584895</v>
      </c>
      <c r="AR2645" s="7">
        <v>5.9174485213805289E-4</v>
      </c>
      <c r="AS2645" s="7">
        <v>0.19271307993875711</v>
      </c>
      <c r="AT2645" s="7">
        <v>4.3978856847055141E-6</v>
      </c>
      <c r="AU2645" s="7">
        <v>1.8273864719469204</v>
      </c>
      <c r="AV2645" s="7">
        <v>1.2540184247552701</v>
      </c>
      <c r="AW2645" s="7">
        <v>0.43899097933642911</v>
      </c>
      <c r="AX2645" s="7">
        <v>1.1819252765565036</v>
      </c>
      <c r="AY2645" s="7" t="e">
        <v>#N/A</v>
      </c>
      <c r="AZ2645" s="7">
        <v>65.918774121641505</v>
      </c>
      <c r="BA2645" s="7">
        <v>1.1812258783584895</v>
      </c>
      <c r="BU2645" t="b">
        <v>1</v>
      </c>
      <c r="BW2645">
        <v>1</v>
      </c>
      <c r="BX2645">
        <v>1</v>
      </c>
      <c r="BY2645">
        <v>148</v>
      </c>
      <c r="BZ2645">
        <v>1.79</v>
      </c>
      <c r="CA2645">
        <v>503.58819560000001</v>
      </c>
    </row>
    <row r="2646" spans="40:79" x14ac:dyDescent="0.25">
      <c r="AN2646" t="str">
        <v>Uzbekistan</v>
      </c>
      <c r="AO2646" s="7">
        <v>67.400000000000006</v>
      </c>
      <c r="AP2646" s="7">
        <v>65.997176292413045</v>
      </c>
      <c r="AQ2646" s="7">
        <v>1.4028237075869612</v>
      </c>
      <c r="AR2646" s="7">
        <v>5.8268471336524413E-4</v>
      </c>
      <c r="AS2646" s="7">
        <v>0.22886499260319618</v>
      </c>
      <c r="AT2646" s="7">
        <v>6.1076689061799179E-6</v>
      </c>
      <c r="AU2646" s="7">
        <v>1.8273864719469204</v>
      </c>
      <c r="AV2646" s="7">
        <v>1.2582577112098965</v>
      </c>
      <c r="AW2646" s="7">
        <v>0.47839836183163942</v>
      </c>
      <c r="AX2646" s="7">
        <v>1.403641588083381</v>
      </c>
      <c r="AY2646" s="7" t="e">
        <v>#N/A</v>
      </c>
      <c r="AZ2646" s="7">
        <v>65.997176292413045</v>
      </c>
      <c r="BA2646" s="7">
        <v>1.4028237075869612</v>
      </c>
      <c r="BU2646" t="b">
        <v>1</v>
      </c>
      <c r="BW2646">
        <v>1</v>
      </c>
      <c r="BX2646">
        <v>1</v>
      </c>
      <c r="BY2646">
        <v>15</v>
      </c>
      <c r="BZ2646">
        <v>1.57</v>
      </c>
      <c r="CA2646">
        <v>689.94402230000003</v>
      </c>
    </row>
    <row r="2647" spans="40:79" x14ac:dyDescent="0.25">
      <c r="AN2647" t="str">
        <v>Uzbekistan</v>
      </c>
      <c r="AO2647" s="7">
        <v>67.099999999999994</v>
      </c>
      <c r="AP2647" s="7">
        <v>65.849218789013364</v>
      </c>
      <c r="AQ2647" s="7">
        <v>1.2507812109866308</v>
      </c>
      <c r="AR2647" s="7">
        <v>5.7365971222876654E-4</v>
      </c>
      <c r="AS2647" s="7">
        <v>0.20405895520553119</v>
      </c>
      <c r="AT2647" s="7">
        <v>4.780186846670144E-6</v>
      </c>
      <c r="AU2647" s="7">
        <v>1.8273864719469204</v>
      </c>
      <c r="AV2647" s="7">
        <v>1.2601050811278194</v>
      </c>
      <c r="AW2647" s="7">
        <v>0.4517288514203307</v>
      </c>
      <c r="AX2647" s="7">
        <v>1.2514991456263653</v>
      </c>
      <c r="AY2647" s="7" t="e">
        <v>#N/A</v>
      </c>
      <c r="AZ2647" s="7">
        <v>65.849218789013364</v>
      </c>
      <c r="BA2647" s="7">
        <v>1.2507812109866308</v>
      </c>
      <c r="BU2647" t="b">
        <v>1</v>
      </c>
      <c r="BW2647">
        <v>1</v>
      </c>
      <c r="BX2647">
        <v>1</v>
      </c>
      <c r="BY2647">
        <v>151</v>
      </c>
      <c r="BZ2647">
        <v>1.8</v>
      </c>
      <c r="CA2647">
        <v>423.29535090000002</v>
      </c>
    </row>
    <row r="2648" spans="40:79" x14ac:dyDescent="0.25">
      <c r="AN2648" t="str">
        <v>Vanuatu</v>
      </c>
      <c r="AO2648" s="7">
        <v>71.7</v>
      </c>
      <c r="AP2648" s="7">
        <v>68.002165020847457</v>
      </c>
      <c r="AQ2648" s="7">
        <v>3.697834979152546</v>
      </c>
      <c r="AR2648" s="7">
        <v>9.3933010845973159E-4</v>
      </c>
      <c r="AS2648" s="7">
        <v>0.6033944353618319</v>
      </c>
      <c r="AT2648" s="7">
        <v>6.8463481127299214E-5</v>
      </c>
      <c r="AU2648" s="7">
        <v>1.8421863415215773</v>
      </c>
      <c r="AV2648" s="7">
        <v>1.2637201905731563</v>
      </c>
      <c r="AW2648" s="7">
        <v>0.77678467760495373</v>
      </c>
      <c r="AX2648" s="7">
        <v>3.70131173270387</v>
      </c>
      <c r="AY2648" s="7" t="e">
        <v>#N/A</v>
      </c>
      <c r="AZ2648" s="7">
        <v>68.002165020847457</v>
      </c>
      <c r="BA2648" s="7">
        <v>3.697834979152546</v>
      </c>
      <c r="BU2648" t="b">
        <v>1</v>
      </c>
      <c r="BW2648">
        <v>1</v>
      </c>
      <c r="BX2648">
        <v>1</v>
      </c>
      <c r="BY2648">
        <v>153</v>
      </c>
      <c r="BZ2648">
        <v>1.79</v>
      </c>
      <c r="CA2648">
        <v>45.851057709999999</v>
      </c>
    </row>
    <row r="2649" spans="40:79" x14ac:dyDescent="0.25">
      <c r="AN2649" t="str">
        <v>Vanuatu</v>
      </c>
      <c r="AO2649" s="7">
        <v>71.599999999999994</v>
      </c>
      <c r="AP2649" s="7">
        <v>67.886279490108322</v>
      </c>
      <c r="AQ2649" s="7">
        <v>3.7137205098916724</v>
      </c>
      <c r="AR2649" s="7">
        <v>9.3055118437569023E-4</v>
      </c>
      <c r="AS2649" s="7">
        <v>0.6059838953152914</v>
      </c>
      <c r="AT2649" s="7">
        <v>6.8406401992757816E-5</v>
      </c>
      <c r="AU2649" s="7">
        <v>1.8421863415215773</v>
      </c>
      <c r="AV2649" s="7">
        <v>1.2643101733106332</v>
      </c>
      <c r="AW2649" s="7">
        <v>0.77844967423417388</v>
      </c>
      <c r="AX2649" s="7">
        <v>3.7171795357111654</v>
      </c>
      <c r="AY2649" s="7" t="e">
        <v>#N/A</v>
      </c>
      <c r="AZ2649" s="7">
        <v>67.886279490108322</v>
      </c>
      <c r="BA2649" s="7">
        <v>3.7137205098916724</v>
      </c>
      <c r="BU2649" t="b">
        <v>1</v>
      </c>
      <c r="BW2649">
        <v>1</v>
      </c>
      <c r="BX2649">
        <v>1</v>
      </c>
      <c r="BY2649">
        <v>155</v>
      </c>
      <c r="BZ2649">
        <v>1.51</v>
      </c>
      <c r="CA2649">
        <v>310.82033819999998</v>
      </c>
    </row>
    <row r="2650" spans="40:79" x14ac:dyDescent="0.25">
      <c r="AN2650" t="str">
        <v>Vanuatu</v>
      </c>
      <c r="AO2650" s="7">
        <v>71.400000000000006</v>
      </c>
      <c r="AP2650" s="7">
        <v>67.741325359480271</v>
      </c>
      <c r="AQ2650" s="7">
        <v>3.6586746405197346</v>
      </c>
      <c r="AR2650" s="7">
        <v>9.2261633341812548E-4</v>
      </c>
      <c r="AS2650" s="7">
        <v>0.5969994511264094</v>
      </c>
      <c r="AT2650" s="7">
        <v>6.5826364506304944E-5</v>
      </c>
      <c r="AU2650" s="7">
        <v>1.8421863415215773</v>
      </c>
      <c r="AV2650" s="7">
        <v>1.2658915325504372</v>
      </c>
      <c r="AW2650" s="7">
        <v>0.77265739569773706</v>
      </c>
      <c r="AX2650" s="7">
        <v>3.6620533107180511</v>
      </c>
      <c r="AY2650" s="7" t="e">
        <v>#N/A</v>
      </c>
      <c r="AZ2650" s="7">
        <v>67.741325359480271</v>
      </c>
      <c r="BA2650" s="7">
        <v>3.6586746405197346</v>
      </c>
      <c r="BU2650" t="b">
        <v>1</v>
      </c>
      <c r="BW2650">
        <v>1</v>
      </c>
      <c r="BX2650">
        <v>1</v>
      </c>
      <c r="BY2650">
        <v>157</v>
      </c>
      <c r="BZ2650">
        <v>1.35</v>
      </c>
      <c r="CA2650">
        <v>330.10073940000001</v>
      </c>
    </row>
    <row r="2651" spans="40:79" x14ac:dyDescent="0.25">
      <c r="AN2651" t="str">
        <v>Vanuatu</v>
      </c>
      <c r="AO2651" s="7">
        <v>71.2</v>
      </c>
      <c r="AP2651" s="7">
        <v>67.943995311234005</v>
      </c>
      <c r="AQ2651" s="7">
        <v>3.2560046887659979</v>
      </c>
      <c r="AR2651" s="7">
        <v>7.3650810231952663E-4</v>
      </c>
      <c r="AS2651" s="7">
        <v>0.53124483033353576</v>
      </c>
      <c r="AT2651" s="7">
        <v>4.1602261306658615E-5</v>
      </c>
      <c r="AU2651" s="7">
        <v>1.8421863415215773</v>
      </c>
      <c r="AV2651" s="7">
        <v>1.267906728630346</v>
      </c>
      <c r="AW2651" s="7">
        <v>0.72886544048509783</v>
      </c>
      <c r="AX2651" s="7">
        <v>3.2584045301030535</v>
      </c>
      <c r="AY2651" s="7" t="e">
        <v>#N/A</v>
      </c>
      <c r="AZ2651" s="7">
        <v>67.943995311234005</v>
      </c>
      <c r="BA2651" s="7">
        <v>3.2560046887659979</v>
      </c>
      <c r="BU2651" t="b">
        <v>1</v>
      </c>
      <c r="BW2651">
        <v>1</v>
      </c>
      <c r="BX2651">
        <v>1</v>
      </c>
      <c r="BY2651">
        <v>158</v>
      </c>
      <c r="BZ2651">
        <v>1.24</v>
      </c>
      <c r="CA2651">
        <v>40.491288969999999</v>
      </c>
    </row>
    <row r="2652" spans="40:79" x14ac:dyDescent="0.25">
      <c r="AN2652" t="str">
        <v>Vanuatu</v>
      </c>
      <c r="AO2652" s="7">
        <v>71</v>
      </c>
      <c r="AP2652" s="7">
        <v>67.797776744294126</v>
      </c>
      <c r="AQ2652" s="7">
        <v>3.2022232557058743</v>
      </c>
      <c r="AR2652" s="7">
        <v>7.178743060535438E-4</v>
      </c>
      <c r="AS2652" s="7">
        <v>0.52246506124515213</v>
      </c>
      <c r="AT2652" s="7">
        <v>3.921974741604248E-5</v>
      </c>
      <c r="AU2652" s="7">
        <v>1.862569548946537</v>
      </c>
      <c r="AV2652" s="7">
        <v>1.2704008355138507</v>
      </c>
      <c r="AW2652" s="7">
        <v>0.72281744669394365</v>
      </c>
      <c r="AX2652" s="7">
        <v>3.2045237009339145</v>
      </c>
      <c r="AY2652" s="7" t="e">
        <v>#N/A</v>
      </c>
      <c r="AZ2652" s="7">
        <v>67.797776744294126</v>
      </c>
      <c r="BA2652" s="7">
        <v>3.2022232557058743</v>
      </c>
      <c r="BU2652" t="b">
        <v>0</v>
      </c>
      <c r="BW2652">
        <v>1</v>
      </c>
      <c r="BX2652">
        <v>1</v>
      </c>
      <c r="BY2652">
        <v>17</v>
      </c>
      <c r="BZ2652">
        <v>0</v>
      </c>
      <c r="CA2652">
        <v>0</v>
      </c>
    </row>
    <row r="2653" spans="40:79" x14ac:dyDescent="0.25">
      <c r="AN2653" t="str">
        <v>Vanuatu</v>
      </c>
      <c r="AO2653" s="7">
        <v>78</v>
      </c>
      <c r="AP2653" s="7">
        <v>67.522606975027685</v>
      </c>
      <c r="AQ2653" s="7">
        <v>10.477393024972315</v>
      </c>
      <c r="AR2653" s="7">
        <v>7.2195864206325681E-4</v>
      </c>
      <c r="AS2653" s="7">
        <v>1.7094632504985801</v>
      </c>
      <c r="AT2653" s="7">
        <v>4.2225568831026817E-4</v>
      </c>
      <c r="AU2653" s="7">
        <v>1.8677882600544486</v>
      </c>
      <c r="AV2653" s="7">
        <v>1.2838195151248828</v>
      </c>
      <c r="AW2653" s="7">
        <v>1.3074644356534444</v>
      </c>
      <c r="AX2653" s="7">
        <v>10.484962734430148</v>
      </c>
      <c r="AY2653" s="7" t="e">
        <v>#N/A</v>
      </c>
      <c r="AZ2653" s="7">
        <v>67.522606975027685</v>
      </c>
      <c r="BA2653" s="7">
        <v>10.477393024972315</v>
      </c>
      <c r="BU2653" t="b">
        <v>1</v>
      </c>
      <c r="BW2653">
        <v>1</v>
      </c>
      <c r="BX2653">
        <v>1</v>
      </c>
      <c r="BY2653">
        <v>171</v>
      </c>
      <c r="BZ2653">
        <v>6.94</v>
      </c>
      <c r="CA2653">
        <v>1578.872339</v>
      </c>
    </row>
    <row r="2654" spans="40:79" x14ac:dyDescent="0.25">
      <c r="AN2654" t="str">
        <v>Vanuatu</v>
      </c>
      <c r="AO2654" s="7">
        <v>75</v>
      </c>
      <c r="AP2654" s="7">
        <v>67.467881368772666</v>
      </c>
      <c r="AQ2654" s="7">
        <v>7.532118631227334</v>
      </c>
      <c r="AR2654" s="7">
        <v>6.5424126968185396E-4</v>
      </c>
      <c r="AS2654" s="7">
        <v>1.2288785688014292</v>
      </c>
      <c r="AT2654" s="7">
        <v>1.9772887653433694E-4</v>
      </c>
      <c r="AU2654" s="7">
        <v>1.8677882600544486</v>
      </c>
      <c r="AV2654" s="7">
        <v>1.2906245505462586</v>
      </c>
      <c r="AW2654" s="7">
        <v>1.1085479551203137</v>
      </c>
      <c r="AX2654" s="7">
        <v>7.5370496801797495</v>
      </c>
      <c r="AY2654" s="7" t="e">
        <v>#N/A</v>
      </c>
      <c r="AZ2654" s="7">
        <v>67.467881368772666</v>
      </c>
      <c r="BA2654" s="7">
        <v>7.532118631227334</v>
      </c>
      <c r="BU2654" t="b">
        <v>1</v>
      </c>
      <c r="BW2654">
        <v>1</v>
      </c>
      <c r="BX2654">
        <v>1</v>
      </c>
      <c r="BY2654">
        <v>172</v>
      </c>
      <c r="BZ2654">
        <v>6.71</v>
      </c>
      <c r="CA2654">
        <v>167.2657906</v>
      </c>
    </row>
    <row r="2655" spans="40:79" x14ac:dyDescent="0.25">
      <c r="AN2655" t="str">
        <v>Vanuatu</v>
      </c>
      <c r="AO2655" s="7">
        <v>73</v>
      </c>
      <c r="AP2655" s="7">
        <v>67.224544438492345</v>
      </c>
      <c r="AQ2655" s="7">
        <v>5.7754555615076555</v>
      </c>
      <c r="AR2655" s="7">
        <v>6.7683286437860313E-4</v>
      </c>
      <c r="AS2655" s="7">
        <v>0.94228651140243802</v>
      </c>
      <c r="AT2655" s="7">
        <v>1.2027390920138877E-4</v>
      </c>
      <c r="AU2655" s="7">
        <v>1.8677882600544486</v>
      </c>
      <c r="AV2655" s="7">
        <v>1.2986545126322939</v>
      </c>
      <c r="AW2655" s="7">
        <v>0.97071443349856401</v>
      </c>
      <c r="AX2655" s="7">
        <v>5.7793672271823251</v>
      </c>
      <c r="AY2655" s="7" t="e">
        <v>#N/A</v>
      </c>
      <c r="AZ2655" s="7">
        <v>67.224544438492345</v>
      </c>
      <c r="BA2655" s="7">
        <v>5.7754555615076555</v>
      </c>
      <c r="BU2655" t="b">
        <v>1</v>
      </c>
      <c r="BW2655">
        <v>1</v>
      </c>
      <c r="BX2655">
        <v>1</v>
      </c>
      <c r="BY2655">
        <v>174</v>
      </c>
      <c r="BZ2655">
        <v>6.7</v>
      </c>
      <c r="CA2655">
        <v>1486.236406</v>
      </c>
    </row>
    <row r="2656" spans="40:79" x14ac:dyDescent="0.25">
      <c r="AN2656" t="str">
        <v>Vanuatu</v>
      </c>
      <c r="AO2656" s="7">
        <v>71</v>
      </c>
      <c r="AP2656" s="7">
        <v>66.860809796932372</v>
      </c>
      <c r="AQ2656" s="7">
        <v>4.1391902030676277</v>
      </c>
      <c r="AR2656" s="7">
        <v>6.7872918505367636E-4</v>
      </c>
      <c r="AS2656" s="7">
        <v>0.67532452731473425</v>
      </c>
      <c r="AT2656" s="7">
        <v>6.1950730916763395E-5</v>
      </c>
      <c r="AU2656" s="7">
        <v>1.8677882600544486</v>
      </c>
      <c r="AV2656" s="7">
        <v>1.2989564500507269</v>
      </c>
      <c r="AW2656" s="7">
        <v>0.82178131355898709</v>
      </c>
      <c r="AX2656" s="7">
        <v>4.1420015003704647</v>
      </c>
      <c r="AY2656" s="7" t="e">
        <v>#N/A</v>
      </c>
      <c r="AZ2656" s="7">
        <v>66.860809796932372</v>
      </c>
      <c r="BA2656" s="7">
        <v>4.1391902030676277</v>
      </c>
      <c r="BU2656" t="b">
        <v>1</v>
      </c>
      <c r="BW2656">
        <v>1</v>
      </c>
      <c r="BX2656">
        <v>1</v>
      </c>
      <c r="BY2656">
        <v>176</v>
      </c>
      <c r="BZ2656">
        <v>6.5</v>
      </c>
      <c r="CA2656">
        <v>144.9850711</v>
      </c>
    </row>
    <row r="2657" spans="40:79" x14ac:dyDescent="0.25">
      <c r="AN2657" t="str">
        <v>Vanuatu</v>
      </c>
      <c r="AO2657" s="7">
        <v>69.900000000000006</v>
      </c>
      <c r="AP2657" s="7">
        <v>66.81752543437814</v>
      </c>
      <c r="AQ2657" s="7">
        <v>3.0824745656218653</v>
      </c>
      <c r="AR2657" s="7">
        <v>6.9070658600907094E-4</v>
      </c>
      <c r="AS2657" s="7">
        <v>0.5029203906906623</v>
      </c>
      <c r="AT2657" s="7">
        <v>3.4964084003636566E-5</v>
      </c>
      <c r="AU2657" s="7">
        <v>1.8677882600544486</v>
      </c>
      <c r="AV2657" s="7">
        <v>1.3079553253597413</v>
      </c>
      <c r="AW2657" s="7">
        <v>0.70916880267723448</v>
      </c>
      <c r="AX2657" s="7">
        <v>3.0846051226953484</v>
      </c>
      <c r="AY2657" s="7" t="e">
        <v>#N/A</v>
      </c>
      <c r="AZ2657" s="7">
        <v>66.81752543437814</v>
      </c>
      <c r="BA2657" s="7">
        <v>3.0824745656218653</v>
      </c>
      <c r="BU2657" t="b">
        <v>1</v>
      </c>
      <c r="BW2657">
        <v>1</v>
      </c>
      <c r="BX2657">
        <v>1</v>
      </c>
      <c r="BY2657">
        <v>179</v>
      </c>
      <c r="BZ2657">
        <v>6.5</v>
      </c>
      <c r="CA2657">
        <v>1389.7726829999999</v>
      </c>
    </row>
    <row r="2658" spans="40:79" x14ac:dyDescent="0.25">
      <c r="AN2658" t="str">
        <v>Vanuatu</v>
      </c>
      <c r="AO2658" s="7">
        <v>69.599999999999994</v>
      </c>
      <c r="AP2658" s="7">
        <v>66.626918393619377</v>
      </c>
      <c r="AQ2658" s="7">
        <v>2.9730816063806174</v>
      </c>
      <c r="AR2658" s="7">
        <v>6.9282053223871992E-4</v>
      </c>
      <c r="AS2658" s="7">
        <v>0.48507292200163576</v>
      </c>
      <c r="AT2658" s="7">
        <v>3.2626147982048567E-5</v>
      </c>
      <c r="AU2658" s="7">
        <v>1.8677882600544486</v>
      </c>
      <c r="AV2658" s="7">
        <v>1.311374148916763</v>
      </c>
      <c r="AW2658" s="7">
        <v>0.69647176683741874</v>
      </c>
      <c r="AX2658" s="7">
        <v>2.9751428464309679</v>
      </c>
      <c r="AY2658" s="7" t="e">
        <v>#N/A</v>
      </c>
      <c r="AZ2658" s="7">
        <v>66.626918393619377</v>
      </c>
      <c r="BA2658" s="7">
        <v>2.9730816063806174</v>
      </c>
      <c r="BU2658" t="b">
        <v>1</v>
      </c>
      <c r="BW2658">
        <v>1</v>
      </c>
      <c r="BX2658">
        <v>1</v>
      </c>
      <c r="BY2658">
        <v>183</v>
      </c>
      <c r="BZ2658">
        <v>6.37</v>
      </c>
      <c r="CA2658">
        <v>128.08962890000001</v>
      </c>
    </row>
    <row r="2659" spans="40:79" x14ac:dyDescent="0.25">
      <c r="AN2659" t="str">
        <v>Vanuatu</v>
      </c>
      <c r="AO2659" s="7">
        <v>69.400000000000006</v>
      </c>
      <c r="AP2659" s="7">
        <v>66.394590290517868</v>
      </c>
      <c r="AQ2659" s="7">
        <v>3.0054097094821373</v>
      </c>
      <c r="AR2659" s="7">
        <v>6.3532511731656516E-4</v>
      </c>
      <c r="AS2659" s="7">
        <v>0.49033330587874158</v>
      </c>
      <c r="AT2659" s="7">
        <v>3.0569252152178387E-5</v>
      </c>
      <c r="AU2659" s="7">
        <v>1.8677882600544486</v>
      </c>
      <c r="AV2659" s="7">
        <v>1.3136719396964442</v>
      </c>
      <c r="AW2659" s="7">
        <v>0.7002380351557187</v>
      </c>
      <c r="AX2659" s="7">
        <v>3.007320335627178</v>
      </c>
      <c r="AY2659" s="7" t="e">
        <v>#N/A</v>
      </c>
      <c r="AZ2659" s="7">
        <v>66.394590290517868</v>
      </c>
      <c r="BA2659" s="7">
        <v>3.0054097094821373</v>
      </c>
      <c r="BU2659" t="b">
        <v>1</v>
      </c>
      <c r="BW2659">
        <v>1</v>
      </c>
      <c r="BX2659">
        <v>1</v>
      </c>
      <c r="BY2659">
        <v>185</v>
      </c>
      <c r="BZ2659">
        <v>6.41</v>
      </c>
      <c r="CA2659">
        <v>1902.6930480000001</v>
      </c>
    </row>
    <row r="2660" spans="40:79" x14ac:dyDescent="0.25">
      <c r="AN2660" t="str">
        <v>Vanuatu</v>
      </c>
      <c r="AO2660" s="7">
        <v>69.3</v>
      </c>
      <c r="AP2660" s="7">
        <v>66.364434965346888</v>
      </c>
      <c r="AQ2660" s="7">
        <v>2.9355650346531093</v>
      </c>
      <c r="AR2660" s="7">
        <v>6.2240396046056644E-4</v>
      </c>
      <c r="AS2660" s="7">
        <v>0.47893503448452684</v>
      </c>
      <c r="AT2660" s="7">
        <v>2.8571033361544563E-5</v>
      </c>
      <c r="AU2660" s="7">
        <v>1.8677882600544486</v>
      </c>
      <c r="AV2660" s="7">
        <v>1.315221760718368</v>
      </c>
      <c r="AW2660" s="7">
        <v>0.69205132359134092</v>
      </c>
      <c r="AX2660" s="7">
        <v>2.9373932798639268</v>
      </c>
      <c r="AY2660" s="7" t="e">
        <v>#N/A</v>
      </c>
      <c r="AZ2660" s="7">
        <v>66.364434965346888</v>
      </c>
      <c r="BA2660" s="7">
        <v>2.9355650346531093</v>
      </c>
      <c r="BU2660" t="b">
        <v>1</v>
      </c>
      <c r="BW2660">
        <v>1</v>
      </c>
      <c r="BX2660">
        <v>1</v>
      </c>
      <c r="BY2660">
        <v>187</v>
      </c>
      <c r="BZ2660">
        <v>6.37</v>
      </c>
      <c r="CA2660">
        <v>136.88366830000001</v>
      </c>
    </row>
    <row r="2661" spans="40:79" x14ac:dyDescent="0.25">
      <c r="AN2661" t="str">
        <v>Vanuatu</v>
      </c>
      <c r="AO2661" s="7">
        <v>69.099999999999994</v>
      </c>
      <c r="AP2661" s="7">
        <v>66.101819296029575</v>
      </c>
      <c r="AQ2661" s="7">
        <v>2.9981807039704194</v>
      </c>
      <c r="AR2661" s="7">
        <v>6.7653745362847154E-4</v>
      </c>
      <c r="AS2661" s="7">
        <v>0.48916397822464264</v>
      </c>
      <c r="AT2661" s="7">
        <v>3.239848427363821E-5</v>
      </c>
      <c r="AU2661" s="7">
        <v>1.8677882600544486</v>
      </c>
      <c r="AV2661" s="7">
        <v>1.3282600014443067</v>
      </c>
      <c r="AW2661" s="7">
        <v>0.69940258665853006</v>
      </c>
      <c r="AX2661" s="7">
        <v>3.0002104587145078</v>
      </c>
      <c r="AY2661" s="7" t="e">
        <v>#N/A</v>
      </c>
      <c r="AZ2661" s="7">
        <v>66.101819296029575</v>
      </c>
      <c r="BA2661" s="7">
        <v>2.9981807039704194</v>
      </c>
      <c r="BU2661" t="b">
        <v>1</v>
      </c>
      <c r="BW2661">
        <v>1</v>
      </c>
      <c r="BX2661">
        <v>1</v>
      </c>
      <c r="BY2661">
        <v>188</v>
      </c>
      <c r="BZ2661">
        <v>6.35</v>
      </c>
      <c r="CA2661">
        <v>103.3710689</v>
      </c>
    </row>
    <row r="2662" spans="40:79" x14ac:dyDescent="0.25">
      <c r="AN2662" t="str">
        <v>Vanuatu</v>
      </c>
      <c r="AO2662" s="7">
        <v>69</v>
      </c>
      <c r="AP2662" s="7">
        <v>73.267917415158934</v>
      </c>
      <c r="AQ2662" s="7">
        <v>-4.2679174151589336</v>
      </c>
      <c r="AR2662" s="7">
        <v>1.3647814690088455E-3</v>
      </c>
      <c r="AS2662" s="7">
        <v>-0.69656600222763665</v>
      </c>
      <c r="AT2662" s="7">
        <v>1.3262053698094638E-4</v>
      </c>
      <c r="AU2662" s="7">
        <v>1.8677882600544486</v>
      </c>
      <c r="AV2662" s="7">
        <v>1.3325362615797742</v>
      </c>
      <c r="AW2662" s="7">
        <v>0.83460529726789812</v>
      </c>
      <c r="AX2662" s="7">
        <v>-4.2737501501670554</v>
      </c>
      <c r="AY2662" s="7" t="e">
        <v>#N/A</v>
      </c>
      <c r="AZ2662" s="7">
        <v>73.267917415158934</v>
      </c>
      <c r="BA2662" s="7">
        <v>-4.2679174151589336</v>
      </c>
      <c r="BU2662" t="b">
        <v>1</v>
      </c>
      <c r="BW2662">
        <v>1</v>
      </c>
      <c r="BX2662">
        <v>1</v>
      </c>
      <c r="BY2662">
        <v>189</v>
      </c>
      <c r="BZ2662">
        <v>6.12</v>
      </c>
      <c r="CA2662">
        <v>1187.9494910000001</v>
      </c>
    </row>
    <row r="2663" spans="40:79" x14ac:dyDescent="0.25">
      <c r="AN2663" t="str">
        <v>Venezuela (Bolivarian Republic of)</v>
      </c>
      <c r="AO2663" s="7">
        <v>73.900000000000006</v>
      </c>
      <c r="AP2663" s="7">
        <v>69.034354965815623</v>
      </c>
      <c r="AQ2663" s="7">
        <v>4.8656450341843822</v>
      </c>
      <c r="AR2663" s="7">
        <v>7.9764584716086266E-4</v>
      </c>
      <c r="AS2663" s="7">
        <v>0.79389561610486514</v>
      </c>
      <c r="AT2663" s="7">
        <v>1.006267538962936E-4</v>
      </c>
      <c r="AU2663" s="7">
        <v>1.8677882600544486</v>
      </c>
      <c r="AV2663" s="7">
        <v>1.3350539968598865</v>
      </c>
      <c r="AW2663" s="7">
        <v>0.89100820204129727</v>
      </c>
      <c r="AX2663" s="7">
        <v>4.8695291939235439</v>
      </c>
      <c r="AY2663" s="7" t="e">
        <v>#N/A</v>
      </c>
      <c r="AZ2663" s="7">
        <v>69.034354965815623</v>
      </c>
      <c r="BA2663" s="7">
        <v>4.8656450341843822</v>
      </c>
      <c r="BU2663" t="b">
        <v>1</v>
      </c>
      <c r="BW2663">
        <v>1</v>
      </c>
      <c r="BX2663">
        <v>1</v>
      </c>
      <c r="BY2663">
        <v>19</v>
      </c>
      <c r="BZ2663">
        <v>5.82</v>
      </c>
      <c r="CA2663">
        <v>11.851001309999999</v>
      </c>
    </row>
    <row r="2664" spans="40:79" x14ac:dyDescent="0.25">
      <c r="AN2664" t="str">
        <v>Venezuela (Bolivarian Republic of)</v>
      </c>
      <c r="AO2664" s="7">
        <v>73.8</v>
      </c>
      <c r="AP2664" s="7">
        <v>69.08069967635079</v>
      </c>
      <c r="AQ2664" s="7">
        <v>4.7193003236492075</v>
      </c>
      <c r="AR2664" s="7">
        <v>8.4897485246300899E-4</v>
      </c>
      <c r="AS2664" s="7">
        <v>0.77003728130881466</v>
      </c>
      <c r="AT2664" s="7">
        <v>1.0076673514040432E-4</v>
      </c>
      <c r="AU2664" s="7">
        <v>1.8677882600544486</v>
      </c>
      <c r="AV2664" s="7">
        <v>1.3427757594139533</v>
      </c>
      <c r="AW2664" s="7">
        <v>0.87751768147930487</v>
      </c>
      <c r="AX2664" s="7">
        <v>4.7233102953103057</v>
      </c>
      <c r="AY2664" s="7" t="e">
        <v>#N/A</v>
      </c>
      <c r="AZ2664" s="7">
        <v>69.08069967635079</v>
      </c>
      <c r="BA2664" s="7">
        <v>4.7193003236492075</v>
      </c>
      <c r="BU2664" t="b">
        <v>1</v>
      </c>
      <c r="BW2664">
        <v>1</v>
      </c>
      <c r="BX2664">
        <v>1</v>
      </c>
      <c r="BY2664">
        <v>191</v>
      </c>
      <c r="BZ2664">
        <v>5.53</v>
      </c>
      <c r="CA2664">
        <v>78.722161270000001</v>
      </c>
    </row>
    <row r="2665" spans="40:79" x14ac:dyDescent="0.25">
      <c r="AN2665" t="str">
        <v>Venezuela (Bolivarian Republic of)</v>
      </c>
      <c r="AO2665" s="7">
        <v>73.7</v>
      </c>
      <c r="AP2665" s="7">
        <v>68.988239282332685</v>
      </c>
      <c r="AQ2665" s="7">
        <v>4.7117607176673175</v>
      </c>
      <c r="AR2665" s="7">
        <v>8.4404007372773865E-4</v>
      </c>
      <c r="AS2665" s="7">
        <v>0.76880516274742128</v>
      </c>
      <c r="AT2665" s="7">
        <v>9.9860183854977937E-5</v>
      </c>
      <c r="AU2665" s="7">
        <v>1.8677882600544486</v>
      </c>
      <c r="AV2665" s="7">
        <v>1.3555109805966026</v>
      </c>
      <c r="AW2665" s="7">
        <v>0.8768153527096918</v>
      </c>
      <c r="AX2665" s="7">
        <v>4.7157409920419218</v>
      </c>
      <c r="AY2665" s="7" t="e">
        <v>#N/A</v>
      </c>
      <c r="AZ2665" s="7">
        <v>68.988239282332685</v>
      </c>
      <c r="BA2665" s="7">
        <v>4.7117607176673175</v>
      </c>
      <c r="BU2665" t="b">
        <v>1</v>
      </c>
      <c r="BW2665">
        <v>1</v>
      </c>
      <c r="BX2665">
        <v>1</v>
      </c>
      <c r="BY2665">
        <v>192</v>
      </c>
      <c r="BZ2665">
        <v>5.12</v>
      </c>
      <c r="CA2665">
        <v>72.039117410000003</v>
      </c>
    </row>
    <row r="2666" spans="40:79" x14ac:dyDescent="0.25">
      <c r="AN2666" t="str">
        <v>Venezuela (Bolivarian Republic of)</v>
      </c>
      <c r="AO2666" s="7">
        <v>73.8</v>
      </c>
      <c r="AP2666" s="7">
        <v>69.136376292497005</v>
      </c>
      <c r="AQ2666" s="7">
        <v>4.6636237075029925</v>
      </c>
      <c r="AR2666" s="7">
        <v>8.5725671315887606E-4</v>
      </c>
      <c r="AS2666" s="7">
        <v>0.76095581081491759</v>
      </c>
      <c r="AT2666" s="7">
        <v>9.9364723285973926E-5</v>
      </c>
      <c r="AU2666" s="7">
        <v>1.8677882600544486</v>
      </c>
      <c r="AV2666" s="7">
        <v>1.3612860796687838</v>
      </c>
      <c r="AW2666" s="7">
        <v>0.87232781155647998</v>
      </c>
      <c r="AX2666" s="7">
        <v>4.667625060420546</v>
      </c>
      <c r="AY2666" s="7" t="e">
        <v>#N/A</v>
      </c>
      <c r="AZ2666" s="7">
        <v>69.136376292497005</v>
      </c>
      <c r="BA2666" s="7">
        <v>4.6636237075029925</v>
      </c>
      <c r="BU2666" t="b">
        <v>1</v>
      </c>
      <c r="BW2666">
        <v>1</v>
      </c>
      <c r="BX2666">
        <v>1</v>
      </c>
      <c r="BY2666">
        <v>194</v>
      </c>
      <c r="BZ2666">
        <v>4.55</v>
      </c>
      <c r="CA2666">
        <v>516.71124810000003</v>
      </c>
    </row>
    <row r="2667" spans="40:79" x14ac:dyDescent="0.25">
      <c r="AN2667" t="str">
        <v>Venezuela (Bolivarian Republic of)</v>
      </c>
      <c r="AO2667" s="7">
        <v>73.7</v>
      </c>
      <c r="AP2667" s="7">
        <v>69.317747539930565</v>
      </c>
      <c r="AQ2667" s="7">
        <v>4.3822524600694379</v>
      </c>
      <c r="AR2667" s="7">
        <v>9.7578986558446361E-4</v>
      </c>
      <c r="AS2667" s="7">
        <v>0.71508734549797226</v>
      </c>
      <c r="AT2667" s="7">
        <v>9.9891485418312665E-5</v>
      </c>
      <c r="AU2667" s="7">
        <v>1.8677882600544486</v>
      </c>
      <c r="AV2667" s="7">
        <v>1.3621992304919261</v>
      </c>
      <c r="AW2667" s="7">
        <v>0.84562837316280504</v>
      </c>
      <c r="AX2667" s="7">
        <v>4.3865327943151842</v>
      </c>
      <c r="AY2667" s="7" t="e">
        <v>#N/A</v>
      </c>
      <c r="AZ2667" s="7">
        <v>69.317747539930565</v>
      </c>
      <c r="BA2667" s="7">
        <v>4.3822524600694379</v>
      </c>
      <c r="BU2667" t="b">
        <v>1</v>
      </c>
      <c r="BW2667">
        <v>1</v>
      </c>
      <c r="BX2667">
        <v>1</v>
      </c>
      <c r="BY2667">
        <v>197</v>
      </c>
      <c r="BZ2667">
        <v>4.68</v>
      </c>
      <c r="CA2667">
        <v>43.595229639999999</v>
      </c>
    </row>
    <row r="2668" spans="40:79" x14ac:dyDescent="0.25">
      <c r="AN2668" t="str">
        <v>Venezuela (Bolivarian Republic of)</v>
      </c>
      <c r="AO2668" s="7">
        <v>73.599999999999994</v>
      </c>
      <c r="AP2668" s="7">
        <v>69.102827237707672</v>
      </c>
      <c r="AQ2668" s="7">
        <v>4.4971727622923225</v>
      </c>
      <c r="AR2668" s="7">
        <v>1.0683553912237173E-3</v>
      </c>
      <c r="AS2668" s="7">
        <v>0.7338738142723269</v>
      </c>
      <c r="AT2668" s="7">
        <v>1.1520007288296802E-4</v>
      </c>
      <c r="AU2668" s="7">
        <v>1.8677882600544486</v>
      </c>
      <c r="AV2668" s="7">
        <v>1.3750698101848504</v>
      </c>
      <c r="AW2668" s="7">
        <v>0.85666435333351354</v>
      </c>
      <c r="AX2668" s="7">
        <v>4.5019824795455401</v>
      </c>
      <c r="AY2668" s="7" t="e">
        <v>#N/A</v>
      </c>
      <c r="AZ2668" s="7">
        <v>69.102827237707672</v>
      </c>
      <c r="BA2668" s="7">
        <v>4.4971727622923225</v>
      </c>
      <c r="BU2668" t="b">
        <v>0</v>
      </c>
      <c r="BW2668">
        <v>1</v>
      </c>
      <c r="BX2668">
        <v>1</v>
      </c>
      <c r="BY2668">
        <v>1</v>
      </c>
      <c r="BZ2668">
        <v>0</v>
      </c>
      <c r="CA2668">
        <v>0</v>
      </c>
    </row>
    <row r="2669" spans="40:79" x14ac:dyDescent="0.25">
      <c r="AN2669" t="str">
        <v>Venezuela (Bolivarian Republic of)</v>
      </c>
      <c r="AO2669" s="7">
        <v>73.2</v>
      </c>
      <c r="AP2669" s="7">
        <v>69.237080902981532</v>
      </c>
      <c r="AQ2669" s="7">
        <v>3.9629190970184709</v>
      </c>
      <c r="AR2669" s="7">
        <v>1.2493980514879449E-3</v>
      </c>
      <c r="AS2669" s="7">
        <v>0.64674992180865687</v>
      </c>
      <c r="AT2669" s="7">
        <v>1.0465175978241695E-4</v>
      </c>
      <c r="AU2669" s="7">
        <v>1.9591825866415773</v>
      </c>
      <c r="AV2669" s="7">
        <v>1.3763707818402833</v>
      </c>
      <c r="AW2669" s="7">
        <v>0.80420763600494172</v>
      </c>
      <c r="AX2669" s="7">
        <v>3.9678765542539005</v>
      </c>
      <c r="AY2669" s="7" t="e">
        <v>#N/A</v>
      </c>
      <c r="AZ2669" s="7">
        <v>69.237080902981532</v>
      </c>
      <c r="BA2669" s="7">
        <v>3.9629190970184709</v>
      </c>
      <c r="BU2669" t="b">
        <v>1</v>
      </c>
      <c r="BW2669">
        <v>1</v>
      </c>
      <c r="BX2669">
        <v>1</v>
      </c>
      <c r="BY2669">
        <v>12</v>
      </c>
      <c r="BZ2669">
        <v>1.39</v>
      </c>
      <c r="CA2669">
        <v>604.87013160000004</v>
      </c>
    </row>
    <row r="2670" spans="40:79" x14ac:dyDescent="0.25">
      <c r="AN2670" t="str">
        <v>Venezuela (Bolivarian Republic of)</v>
      </c>
      <c r="AO2670" s="7">
        <v>73.400000000000006</v>
      </c>
      <c r="AP2670" s="7">
        <v>69.566589160579397</v>
      </c>
      <c r="AQ2670" s="7">
        <v>3.8334108394206083</v>
      </c>
      <c r="AR2670" s="7">
        <v>1.4337380997130054E-3</v>
      </c>
      <c r="AS2670" s="7">
        <v>0.62567186732222924</v>
      </c>
      <c r="AT2670" s="7">
        <v>1.1241290959543289E-4</v>
      </c>
      <c r="AU2670" s="7">
        <v>1.9654675641042432</v>
      </c>
      <c r="AV2670" s="7">
        <v>1.3813772468536247</v>
      </c>
      <c r="AW2670" s="7">
        <v>0.79099422711055811</v>
      </c>
      <c r="AX2670" s="7">
        <v>3.838914837885238</v>
      </c>
      <c r="AY2670" s="7" t="e">
        <v>#N/A</v>
      </c>
      <c r="AZ2670" s="7">
        <v>69.566589160579397</v>
      </c>
      <c r="BA2670" s="7">
        <v>3.8334108394206083</v>
      </c>
      <c r="BU2670" t="b">
        <v>1</v>
      </c>
      <c r="BW2670">
        <v>1</v>
      </c>
      <c r="BX2670">
        <v>1</v>
      </c>
      <c r="BY2670">
        <v>13</v>
      </c>
      <c r="BZ2670">
        <v>1.29</v>
      </c>
      <c r="CA2670">
        <v>594.64531020000004</v>
      </c>
    </row>
    <row r="2671" spans="40:79" x14ac:dyDescent="0.25">
      <c r="AN2671" t="str">
        <v>Venezuela (Bolivarian Republic of)</v>
      </c>
      <c r="AO2671" s="7">
        <v>73.599999999999994</v>
      </c>
      <c r="AP2671" s="7">
        <v>69.492792577783405</v>
      </c>
      <c r="AQ2671" s="7">
        <v>4.1072074222165895</v>
      </c>
      <c r="AR2671" s="7">
        <v>1.2846266197290344E-3</v>
      </c>
      <c r="AS2671" s="7">
        <v>0.67030965391108865</v>
      </c>
      <c r="AT2671" s="7">
        <v>1.1558889875908791E-4</v>
      </c>
      <c r="AU2671" s="7">
        <v>1.9718311522562282</v>
      </c>
      <c r="AV2671" s="7">
        <v>1.385107316786157</v>
      </c>
      <c r="AW2671" s="7">
        <v>0.81872440656858925</v>
      </c>
      <c r="AX2671" s="7">
        <v>4.1124904369052189</v>
      </c>
      <c r="AY2671" s="7" t="e">
        <v>#N/A</v>
      </c>
      <c r="AZ2671" s="7">
        <v>69.492792577783405</v>
      </c>
      <c r="BA2671" s="7">
        <v>4.1072074222165895</v>
      </c>
      <c r="BU2671" t="b">
        <v>1</v>
      </c>
      <c r="BW2671">
        <v>1</v>
      </c>
      <c r="BX2671">
        <v>1</v>
      </c>
      <c r="BY2671">
        <v>13</v>
      </c>
      <c r="BZ2671">
        <v>1.3</v>
      </c>
      <c r="CA2671">
        <v>585.87767610000003</v>
      </c>
    </row>
    <row r="2672" spans="40:79" x14ac:dyDescent="0.25">
      <c r="AN2672" t="str">
        <v>Venezuela (Bolivarian Republic of)</v>
      </c>
      <c r="AO2672" s="7">
        <v>73.599999999999994</v>
      </c>
      <c r="AP2672" s="7">
        <v>69.582247275771181</v>
      </c>
      <c r="AQ2672" s="7">
        <v>4.0177527242288136</v>
      </c>
      <c r="AR2672" s="7">
        <v>1.1774649875946404E-3</v>
      </c>
      <c r="AS2672" s="7">
        <v>0.65567517943497122</v>
      </c>
      <c r="AT2672" s="7">
        <v>1.0136012865473281E-4</v>
      </c>
      <c r="AU2672" s="7">
        <v>1.9782756068208831</v>
      </c>
      <c r="AV2672" s="7">
        <v>1.3851685045322679</v>
      </c>
      <c r="AW2672" s="7">
        <v>0.80973772262070831</v>
      </c>
      <c r="AX2672" s="7">
        <v>4.0224890642649678</v>
      </c>
      <c r="AY2672" s="7" t="e">
        <v>#N/A</v>
      </c>
      <c r="AZ2672" s="7">
        <v>69.582247275771181</v>
      </c>
      <c r="BA2672" s="7">
        <v>4.0177527242288136</v>
      </c>
      <c r="BU2672" t="b">
        <v>1</v>
      </c>
      <c r="BW2672">
        <v>1</v>
      </c>
      <c r="BX2672">
        <v>1</v>
      </c>
      <c r="BY2672">
        <v>13</v>
      </c>
      <c r="BZ2672">
        <v>1.29</v>
      </c>
      <c r="CA2672">
        <v>623.21203249999996</v>
      </c>
    </row>
    <row r="2673" spans="40:79" x14ac:dyDescent="0.25">
      <c r="AN2673" t="str">
        <v>Venezuela (Bolivarian Republic of)</v>
      </c>
      <c r="AO2673" s="7">
        <v>73.3</v>
      </c>
      <c r="AP2673" s="7">
        <v>69.309417532996292</v>
      </c>
      <c r="AQ2673" s="7">
        <v>3.9905824670037049</v>
      </c>
      <c r="AR2673" s="7">
        <v>1.0625466461218372E-3</v>
      </c>
      <c r="AS2673" s="7">
        <v>0.65120368201663337</v>
      </c>
      <c r="AT2673" s="7">
        <v>9.0213887710682332E-5</v>
      </c>
      <c r="AU2673" s="7">
        <v>1.9782756068208831</v>
      </c>
      <c r="AV2673" s="7">
        <v>1.3922291166886935</v>
      </c>
      <c r="AW2673" s="7">
        <v>0.80697192145491248</v>
      </c>
      <c r="AX2673" s="7">
        <v>3.9948271572014256</v>
      </c>
      <c r="AY2673" s="7" t="e">
        <v>#N/A</v>
      </c>
      <c r="AZ2673" s="7">
        <v>69.309417532996292</v>
      </c>
      <c r="BA2673" s="7">
        <v>3.9905824670037049</v>
      </c>
      <c r="BU2673" t="b">
        <v>1</v>
      </c>
      <c r="BW2673">
        <v>1</v>
      </c>
      <c r="BX2673">
        <v>1</v>
      </c>
      <c r="BY2673">
        <v>12</v>
      </c>
      <c r="BZ2673">
        <v>1.28</v>
      </c>
      <c r="CA2673">
        <v>64.85616718</v>
      </c>
    </row>
    <row r="2674" spans="40:79" x14ac:dyDescent="0.25">
      <c r="AN2674" t="str">
        <v>Venezuela (Bolivarian Republic of)</v>
      </c>
      <c r="AO2674" s="7">
        <v>72.400000000000006</v>
      </c>
      <c r="AP2674" s="7">
        <v>68.34934653114027</v>
      </c>
      <c r="AQ2674" s="7">
        <v>4.0506534688597355</v>
      </c>
      <c r="AR2674" s="7">
        <v>7.4778323481977064E-4</v>
      </c>
      <c r="AS2674" s="7">
        <v>0.66090225935125935</v>
      </c>
      <c r="AT2674" s="7">
        <v>6.5374002076024629E-5</v>
      </c>
      <c r="AU2674" s="7">
        <v>1.991416647391175</v>
      </c>
      <c r="AV2674" s="7">
        <v>1.4068564285567295</v>
      </c>
      <c r="AW2674" s="7">
        <v>0.81295895305437127</v>
      </c>
      <c r="AX2674" s="7">
        <v>4.0536847463523022</v>
      </c>
      <c r="AY2674" s="7" t="e">
        <v>#N/A</v>
      </c>
      <c r="AZ2674" s="7">
        <v>68.34934653114027</v>
      </c>
      <c r="BA2674" s="7">
        <v>4.0506534688597355</v>
      </c>
      <c r="BU2674" t="b">
        <v>1</v>
      </c>
      <c r="BW2674">
        <v>1</v>
      </c>
      <c r="BX2674">
        <v>1</v>
      </c>
      <c r="BY2674">
        <v>12</v>
      </c>
      <c r="BZ2674">
        <v>1.4</v>
      </c>
      <c r="CA2674">
        <v>585.63078610000002</v>
      </c>
    </row>
    <row r="2675" spans="40:79" x14ac:dyDescent="0.25">
      <c r="AN2675" t="str">
        <v>Venezuela (Bolivarian Republic of)</v>
      </c>
      <c r="AO2675" s="7">
        <v>73.099999999999994</v>
      </c>
      <c r="AP2675" s="7">
        <v>68.793986588685442</v>
      </c>
      <c r="AQ2675" s="7">
        <v>4.3060134113145523</v>
      </c>
      <c r="AR2675" s="7">
        <v>8.8179815872781891E-4</v>
      </c>
      <c r="AS2675" s="7">
        <v>0.70261375592087938</v>
      </c>
      <c r="AT2675" s="7">
        <v>8.7139609386411998E-5</v>
      </c>
      <c r="AU2675" s="7">
        <v>1.991416647391175</v>
      </c>
      <c r="AV2675" s="7">
        <v>1.4125360471058701</v>
      </c>
      <c r="AW2675" s="7">
        <v>0.83822058905808283</v>
      </c>
      <c r="AX2675" s="7">
        <v>4.3098137971853703</v>
      </c>
      <c r="AY2675" s="7" t="e">
        <v>#N/A</v>
      </c>
      <c r="AZ2675" s="7">
        <v>68.793986588685442</v>
      </c>
      <c r="BA2675" s="7">
        <v>4.3060134113145523</v>
      </c>
      <c r="BU2675" t="b">
        <v>1</v>
      </c>
      <c r="BW2675">
        <v>1</v>
      </c>
      <c r="BX2675">
        <v>1</v>
      </c>
      <c r="BY2675">
        <v>12</v>
      </c>
      <c r="BZ2675">
        <v>1.37</v>
      </c>
      <c r="CA2675">
        <v>53.084516540000003</v>
      </c>
    </row>
    <row r="2676" spans="40:79" x14ac:dyDescent="0.25">
      <c r="AN2676" t="str">
        <v>Venezuela (Bolivarian Republic of)</v>
      </c>
      <c r="AO2676" s="7">
        <v>72.5</v>
      </c>
      <c r="AP2676" s="7">
        <v>69.143618610286666</v>
      </c>
      <c r="AQ2676" s="7">
        <v>3.3563813897133343</v>
      </c>
      <c r="AR2676" s="7">
        <v>1.2061184756261693E-3</v>
      </c>
      <c r="AS2676" s="7">
        <v>0.54775086663147698</v>
      </c>
      <c r="AT2676" s="7">
        <v>7.2461987083005119E-5</v>
      </c>
      <c r="AU2676" s="7">
        <v>1.991416647391175</v>
      </c>
      <c r="AV2676" s="7">
        <v>1.4165775612941733</v>
      </c>
      <c r="AW2676" s="7">
        <v>0.74010192989309043</v>
      </c>
      <c r="AX2676" s="7">
        <v>3.3604344718159225</v>
      </c>
      <c r="AY2676" s="7" t="e">
        <v>#N/A</v>
      </c>
      <c r="AZ2676" s="7">
        <v>69.143618610286666</v>
      </c>
      <c r="BA2676" s="7">
        <v>3.3563813897133343</v>
      </c>
      <c r="BU2676" t="b">
        <v>1</v>
      </c>
      <c r="BW2676">
        <v>1</v>
      </c>
      <c r="BX2676">
        <v>1</v>
      </c>
      <c r="BY2676">
        <v>12</v>
      </c>
      <c r="BZ2676">
        <v>1.24</v>
      </c>
      <c r="CA2676">
        <v>469.62829249999999</v>
      </c>
    </row>
    <row r="2677" spans="40:79" x14ac:dyDescent="0.25">
      <c r="AN2677" t="str">
        <v>Venezuela (Bolivarian Republic of)</v>
      </c>
      <c r="AO2677" s="7">
        <v>72.5</v>
      </c>
      <c r="AP2677" s="7">
        <v>69.172845252848816</v>
      </c>
      <c r="AQ2677" s="7">
        <v>3.3271547471511838</v>
      </c>
      <c r="AR2677" s="7">
        <v>1.194189539366015E-3</v>
      </c>
      <c r="AS2677" s="7">
        <v>0.54297792818464263</v>
      </c>
      <c r="AT2677" s="7">
        <v>7.0499583337194077E-5</v>
      </c>
      <c r="AU2677" s="7">
        <v>1.991416647391175</v>
      </c>
      <c r="AV2677" s="7">
        <v>1.4245591595496687</v>
      </c>
      <c r="AW2677" s="7">
        <v>0.7368703605008432</v>
      </c>
      <c r="AX2677" s="7">
        <v>3.3311327510367112</v>
      </c>
      <c r="AY2677" s="7" t="e">
        <v>#N/A</v>
      </c>
      <c r="AZ2677" s="7">
        <v>69.172845252848816</v>
      </c>
      <c r="BA2677" s="7">
        <v>3.3271547471511838</v>
      </c>
      <c r="BU2677" t="b">
        <v>1</v>
      </c>
      <c r="BW2677">
        <v>1</v>
      </c>
      <c r="BX2677">
        <v>1</v>
      </c>
      <c r="BY2677">
        <v>12</v>
      </c>
      <c r="BZ2677">
        <v>1.46</v>
      </c>
      <c r="CA2677">
        <v>420.11535379999998</v>
      </c>
    </row>
    <row r="2678" spans="40:79" x14ac:dyDescent="0.25">
      <c r="AN2678" t="str">
        <v>Viet Nam</v>
      </c>
      <c r="AO2678" s="7">
        <v>75.900000000000006</v>
      </c>
      <c r="AP2678" s="7">
        <v>69.465283259406036</v>
      </c>
      <c r="AQ2678" s="7">
        <v>6.43471674059397</v>
      </c>
      <c r="AR2678" s="7">
        <v>5.5897454095967197E-4</v>
      </c>
      <c r="AS2678" s="7">
        <v>1.0497854595998166</v>
      </c>
      <c r="AT2678" s="7">
        <v>1.2327243007615379E-4</v>
      </c>
      <c r="AU2678" s="7">
        <v>1.991416647391175</v>
      </c>
      <c r="AV2678" s="7">
        <v>1.4267643455072716</v>
      </c>
      <c r="AW2678" s="7">
        <v>1.0245903862518995</v>
      </c>
      <c r="AX2678" s="7">
        <v>6.4383155950982935</v>
      </c>
      <c r="AY2678" s="7" t="e">
        <v>#N/A</v>
      </c>
      <c r="AZ2678" s="7">
        <v>69.465283259406036</v>
      </c>
      <c r="BA2678" s="7">
        <v>6.43471674059397</v>
      </c>
      <c r="BU2678" t="b">
        <v>1</v>
      </c>
      <c r="BW2678">
        <v>1</v>
      </c>
      <c r="BX2678">
        <v>1</v>
      </c>
      <c r="BY2678">
        <v>14</v>
      </c>
      <c r="BZ2678">
        <v>1.37</v>
      </c>
      <c r="CA2678">
        <v>379.51399450000002</v>
      </c>
    </row>
    <row r="2679" spans="40:79" x14ac:dyDescent="0.25">
      <c r="AN2679" t="str">
        <v>Viet Nam</v>
      </c>
      <c r="AO2679" s="7">
        <v>75.7</v>
      </c>
      <c r="AP2679" s="7">
        <v>69.386935237330633</v>
      </c>
      <c r="AQ2679" s="7">
        <v>6.3130647626693701</v>
      </c>
      <c r="AR2679" s="7">
        <v>5.5219765024270401E-4</v>
      </c>
      <c r="AS2679" s="7">
        <v>1.0299351768895069</v>
      </c>
      <c r="AT2679" s="7">
        <v>1.1721527628295395E-4</v>
      </c>
      <c r="AU2679" s="7">
        <v>1.991416647391175</v>
      </c>
      <c r="AV2679" s="7">
        <v>1.4275415899630095</v>
      </c>
      <c r="AW2679" s="7">
        <v>1.0148572199523964</v>
      </c>
      <c r="AX2679" s="7">
        <v>6.3165527482545905</v>
      </c>
      <c r="AY2679" s="7" t="e">
        <v>#N/A</v>
      </c>
      <c r="AZ2679" s="7">
        <v>69.386935237330633</v>
      </c>
      <c r="BA2679" s="7">
        <v>6.3130647626693701</v>
      </c>
      <c r="BU2679" t="b">
        <v>1</v>
      </c>
      <c r="BW2679">
        <v>1</v>
      </c>
      <c r="BX2679">
        <v>1</v>
      </c>
      <c r="BY2679">
        <v>15</v>
      </c>
      <c r="BZ2679">
        <v>1.36</v>
      </c>
      <c r="CA2679">
        <v>379.76590540000001</v>
      </c>
    </row>
    <row r="2680" spans="40:79" x14ac:dyDescent="0.25">
      <c r="AN2680" t="str">
        <v>Viet Nam</v>
      </c>
      <c r="AO2680" s="7">
        <v>75.599999999999994</v>
      </c>
      <c r="AP2680" s="7">
        <v>74.575823978256551</v>
      </c>
      <c r="AQ2680" s="7">
        <v>1.0241760217434432</v>
      </c>
      <c r="AR2680" s="7">
        <v>1.2537379827121176E-3</v>
      </c>
      <c r="AS2680" s="7">
        <v>0.16714628407032445</v>
      </c>
      <c r="AT2680" s="7">
        <v>7.0141502388992176E-6</v>
      </c>
      <c r="AU2680" s="7">
        <v>1.991416647391175</v>
      </c>
      <c r="AV2680" s="7">
        <v>1.4314801531016796</v>
      </c>
      <c r="AW2680" s="7">
        <v>0.40883527742884962</v>
      </c>
      <c r="AX2680" s="7">
        <v>1.0254616820039875</v>
      </c>
      <c r="AY2680" s="7" t="e">
        <v>#N/A</v>
      </c>
      <c r="AZ2680" s="7">
        <v>74.575823978256551</v>
      </c>
      <c r="BA2680" s="7">
        <v>1.0241760217434432</v>
      </c>
      <c r="BU2680" t="b">
        <v>1</v>
      </c>
      <c r="BW2680">
        <v>1</v>
      </c>
      <c r="BX2680">
        <v>1</v>
      </c>
      <c r="BY2680">
        <v>17</v>
      </c>
      <c r="BZ2680">
        <v>1.34</v>
      </c>
      <c r="CA2680">
        <v>321.76941749999997</v>
      </c>
    </row>
    <row r="2681" spans="40:79" x14ac:dyDescent="0.25">
      <c r="AN2681" t="str">
        <v>Viet Nam</v>
      </c>
      <c r="AO2681" s="7">
        <v>75.400000000000006</v>
      </c>
      <c r="AP2681" s="7">
        <v>69.275582005038189</v>
      </c>
      <c r="AQ2681" s="7">
        <v>6.1244179949618172</v>
      </c>
      <c r="AR2681" s="7">
        <v>5.4416845693149377E-4</v>
      </c>
      <c r="AS2681" s="7">
        <v>0.99915467862150042</v>
      </c>
      <c r="AT2681" s="7">
        <v>1.0870892623197988E-4</v>
      </c>
      <c r="AU2681" s="7">
        <v>1.991416647391175</v>
      </c>
      <c r="AV2681" s="7">
        <v>1.4321413532729173</v>
      </c>
      <c r="AW2681" s="7">
        <v>0.99957724995194863</v>
      </c>
      <c r="AX2681" s="7">
        <v>6.1277525245975859</v>
      </c>
      <c r="AY2681" s="7" t="e">
        <v>#N/A</v>
      </c>
      <c r="AZ2681" s="7">
        <v>69.275582005038189</v>
      </c>
      <c r="BA2681" s="7">
        <v>6.1244179949618172</v>
      </c>
      <c r="BU2681" t="b">
        <v>1</v>
      </c>
      <c r="BW2681">
        <v>1</v>
      </c>
      <c r="BX2681">
        <v>1</v>
      </c>
      <c r="BY2681">
        <v>19</v>
      </c>
      <c r="BZ2681">
        <v>1.17</v>
      </c>
      <c r="CA2681">
        <v>262.81849440000002</v>
      </c>
    </row>
    <row r="2682" spans="40:79" x14ac:dyDescent="0.25">
      <c r="AN2682" t="str">
        <v>Viet Nam</v>
      </c>
      <c r="AO2682" s="7">
        <v>75.2</v>
      </c>
      <c r="AP2682" s="7">
        <v>69.183121611020098</v>
      </c>
      <c r="AQ2682" s="7">
        <v>6.0168783889799045</v>
      </c>
      <c r="AR2682" s="7">
        <v>5.3821759615855418E-4</v>
      </c>
      <c r="AS2682" s="7">
        <v>0.9816074442768169</v>
      </c>
      <c r="AT2682" s="7">
        <v>1.0377610881507872E-4</v>
      </c>
      <c r="AU2682" s="7">
        <v>1.991416647391175</v>
      </c>
      <c r="AV2682" s="7">
        <v>1.4340448315567897</v>
      </c>
      <c r="AW2682" s="7">
        <v>0.99076104297495315</v>
      </c>
      <c r="AX2682" s="7">
        <v>6.0201185226997813</v>
      </c>
      <c r="AY2682" s="7" t="e">
        <v>#N/A</v>
      </c>
      <c r="AZ2682" s="7">
        <v>69.183121611020098</v>
      </c>
      <c r="BA2682" s="7">
        <v>6.0168783889799045</v>
      </c>
      <c r="BU2682" t="b">
        <v>1</v>
      </c>
      <c r="BW2682">
        <v>1</v>
      </c>
      <c r="BX2682">
        <v>1</v>
      </c>
      <c r="BY2682">
        <v>11</v>
      </c>
      <c r="BZ2682">
        <v>1.19</v>
      </c>
      <c r="CA2682">
        <v>257.28786969999999</v>
      </c>
    </row>
    <row r="2683" spans="40:79" x14ac:dyDescent="0.25">
      <c r="AN2683" t="str">
        <v>Viet Nam</v>
      </c>
      <c r="AO2683" s="7">
        <v>75</v>
      </c>
      <c r="AP2683" s="7">
        <v>69.11233072425442</v>
      </c>
      <c r="AQ2683" s="7">
        <v>5.88766927574558</v>
      </c>
      <c r="AR2683" s="7">
        <v>5.3327686259513666E-4</v>
      </c>
      <c r="AS2683" s="7">
        <v>0.96052559683989658</v>
      </c>
      <c r="AT2683" s="7">
        <v>9.8453754722096208E-5</v>
      </c>
      <c r="AU2683" s="7">
        <v>1.991416647391175</v>
      </c>
      <c r="AV2683" s="7">
        <v>1.4381906775472735</v>
      </c>
      <c r="AW2683" s="7">
        <v>0.98006407792546735</v>
      </c>
      <c r="AX2683" s="7">
        <v>5.8908107087985098</v>
      </c>
      <c r="AY2683" s="7" t="e">
        <v>#N/A</v>
      </c>
      <c r="AZ2683" s="7">
        <v>69.11233072425442</v>
      </c>
      <c r="BA2683" s="7">
        <v>5.88766927574558</v>
      </c>
      <c r="BU2683" t="b">
        <v>1</v>
      </c>
      <c r="BW2683">
        <v>1</v>
      </c>
      <c r="BX2683">
        <v>1</v>
      </c>
      <c r="BY2683">
        <v>112</v>
      </c>
      <c r="BZ2683">
        <v>1.21</v>
      </c>
      <c r="CA2683">
        <v>264.78421959999997</v>
      </c>
    </row>
    <row r="2684" spans="40:79" x14ac:dyDescent="0.25">
      <c r="AN2684" t="str">
        <v>Viet Nam</v>
      </c>
      <c r="AO2684" s="7">
        <v>74.900000000000006</v>
      </c>
      <c r="AP2684" s="7">
        <v>68.962189916736548</v>
      </c>
      <c r="AQ2684" s="7">
        <v>5.9378100832634573</v>
      </c>
      <c r="AR2684" s="7">
        <v>5.2515785315209048E-4</v>
      </c>
      <c r="AS2684" s="7">
        <v>0.96870172928646214</v>
      </c>
      <c r="AT2684" s="7">
        <v>9.8611631250591168E-5</v>
      </c>
      <c r="AU2684" s="7">
        <v>1.991416647391175</v>
      </c>
      <c r="AV2684" s="7">
        <v>1.4448012767215932</v>
      </c>
      <c r="AW2684" s="7">
        <v>0.98422646239900613</v>
      </c>
      <c r="AX2684" s="7">
        <v>5.9409300093128747</v>
      </c>
      <c r="AY2684" s="7" t="e">
        <v>#N/A</v>
      </c>
      <c r="AZ2684" s="7">
        <v>68.962189916736548</v>
      </c>
      <c r="BA2684" s="7">
        <v>5.9378100832634573</v>
      </c>
      <c r="BU2684" t="b">
        <v>0</v>
      </c>
      <c r="BW2684">
        <v>1</v>
      </c>
      <c r="BX2684">
        <v>1</v>
      </c>
      <c r="BY2684">
        <v>16</v>
      </c>
      <c r="BZ2684">
        <v>0</v>
      </c>
      <c r="CA2684">
        <v>0</v>
      </c>
    </row>
    <row r="2685" spans="40:79" x14ac:dyDescent="0.25">
      <c r="AN2685" t="str">
        <v>Viet Nam</v>
      </c>
      <c r="AO2685" s="7">
        <v>74.7</v>
      </c>
      <c r="AP2685" s="7">
        <v>68.702470647227571</v>
      </c>
      <c r="AQ2685" s="7">
        <v>5.9975293527724318</v>
      </c>
      <c r="AR2685" s="7">
        <v>5.283495809309932E-4</v>
      </c>
      <c r="AS2685" s="7">
        <v>0.9784459675502063</v>
      </c>
      <c r="AT2685" s="7">
        <v>1.0121726041868716E-4</v>
      </c>
      <c r="AU2685" s="7">
        <v>2.0706531127579026</v>
      </c>
      <c r="AV2685" s="7">
        <v>1.4547272855482085</v>
      </c>
      <c r="AW2685" s="7">
        <v>0.98916427733223677</v>
      </c>
      <c r="AX2685" s="7">
        <v>6.0006998200076254</v>
      </c>
      <c r="AY2685" s="7" t="e">
        <v>#N/A</v>
      </c>
      <c r="AZ2685" s="7">
        <v>68.702470647227571</v>
      </c>
      <c r="BA2685" s="7">
        <v>5.9975293527724318</v>
      </c>
      <c r="BU2685" t="b">
        <v>1</v>
      </c>
      <c r="BW2685">
        <v>1</v>
      </c>
      <c r="BX2685">
        <v>1</v>
      </c>
      <c r="BY2685">
        <v>17</v>
      </c>
      <c r="BZ2685">
        <v>1.45</v>
      </c>
      <c r="CA2685">
        <v>181.90837830000001</v>
      </c>
    </row>
    <row r="2686" spans="40:79" x14ac:dyDescent="0.25">
      <c r="AN2686" t="str">
        <v>Viet Nam</v>
      </c>
      <c r="AO2686" s="7">
        <v>74.599999999999994</v>
      </c>
      <c r="AP2686" s="7">
        <v>68.532435102758612</v>
      </c>
      <c r="AQ2686" s="7">
        <v>6.0675648972413825</v>
      </c>
      <c r="AR2686" s="7">
        <v>5.4894982517376598E-4</v>
      </c>
      <c r="AS2686" s="7">
        <v>0.98988187305598807</v>
      </c>
      <c r="AT2686" s="7">
        <v>1.0763855550575045E-4</v>
      </c>
      <c r="AU2686" s="7">
        <v>2.0706531127579026</v>
      </c>
      <c r="AV2686" s="7">
        <v>1.459796642236675</v>
      </c>
      <c r="AW2686" s="7">
        <v>0.99492807431290631</v>
      </c>
      <c r="AX2686" s="7">
        <v>6.0708975153710929</v>
      </c>
      <c r="AY2686" s="7" t="e">
        <v>#N/A</v>
      </c>
      <c r="AZ2686" s="7">
        <v>68.532435102758612</v>
      </c>
      <c r="BA2686" s="7">
        <v>6.0675648972413825</v>
      </c>
      <c r="BU2686" t="b">
        <v>1</v>
      </c>
      <c r="BW2686">
        <v>1</v>
      </c>
      <c r="BX2686">
        <v>1</v>
      </c>
      <c r="BY2686">
        <v>19</v>
      </c>
      <c r="BZ2686">
        <v>1.41</v>
      </c>
      <c r="CA2686">
        <v>188.14403479999999</v>
      </c>
    </row>
    <row r="2687" spans="40:79" x14ac:dyDescent="0.25">
      <c r="AN2687" t="str">
        <v>Viet Nam</v>
      </c>
      <c r="AO2687" s="7">
        <v>74.400000000000006</v>
      </c>
      <c r="AP2687" s="7">
        <v>68.585335049926726</v>
      </c>
      <c r="AQ2687" s="7">
        <v>5.8146649500732792</v>
      </c>
      <c r="AR2687" s="7">
        <v>5.4102688993144213E-4</v>
      </c>
      <c r="AS2687" s="7">
        <v>0.94861920976905112</v>
      </c>
      <c r="AT2687" s="7">
        <v>9.7424392186089357E-5</v>
      </c>
      <c r="AU2687" s="7">
        <v>2.0706531127579026</v>
      </c>
      <c r="AV2687" s="7">
        <v>1.4792205561999476</v>
      </c>
      <c r="AW2687" s="7">
        <v>0.97397084646772214</v>
      </c>
      <c r="AX2687" s="7">
        <v>5.8178125430996763</v>
      </c>
      <c r="AY2687" s="7" t="e">
        <v>#N/A</v>
      </c>
      <c r="AZ2687" s="7">
        <v>68.585335049926726</v>
      </c>
      <c r="BA2687" s="7">
        <v>5.8146649500732792</v>
      </c>
      <c r="BU2687" t="b">
        <v>1</v>
      </c>
      <c r="BW2687">
        <v>1</v>
      </c>
      <c r="BX2687">
        <v>1</v>
      </c>
      <c r="BY2687">
        <v>112</v>
      </c>
      <c r="BZ2687">
        <v>1.54</v>
      </c>
      <c r="CA2687">
        <v>20.751202110000001</v>
      </c>
    </row>
    <row r="2688" spans="40:79" x14ac:dyDescent="0.25">
      <c r="AN2688" t="str">
        <v>Viet Nam</v>
      </c>
      <c r="AO2688" s="7">
        <v>74.2</v>
      </c>
      <c r="AP2688" s="7">
        <v>68.64579213240458</v>
      </c>
      <c r="AQ2688" s="7">
        <v>5.554207867595423</v>
      </c>
      <c r="AR2688" s="7">
        <v>5.3364654406938864E-4</v>
      </c>
      <c r="AS2688" s="7">
        <v>0.90612423418832488</v>
      </c>
      <c r="AT2688" s="7">
        <v>8.7678075764385213E-5</v>
      </c>
      <c r="AU2688" s="7">
        <v>2.0706531127579026</v>
      </c>
      <c r="AV2688" s="7">
        <v>1.4847356886738119</v>
      </c>
      <c r="AW2688" s="7">
        <v>0.95190558050067386</v>
      </c>
      <c r="AX2688" s="7">
        <v>5.5571734339932677</v>
      </c>
      <c r="AY2688" s="7" t="e">
        <v>#N/A</v>
      </c>
      <c r="AZ2688" s="7">
        <v>68.64579213240458</v>
      </c>
      <c r="BA2688" s="7">
        <v>5.554207867595423</v>
      </c>
      <c r="BU2688" t="b">
        <v>1</v>
      </c>
      <c r="BW2688">
        <v>1</v>
      </c>
      <c r="BX2688">
        <v>1</v>
      </c>
      <c r="BY2688">
        <v>114</v>
      </c>
      <c r="BZ2688">
        <v>1.53</v>
      </c>
      <c r="CA2688">
        <v>1275.877569</v>
      </c>
    </row>
    <row r="2689" spans="40:79" x14ac:dyDescent="0.25">
      <c r="AN2689" t="str">
        <v>Viet Nam</v>
      </c>
      <c r="AO2689" s="7">
        <v>74</v>
      </c>
      <c r="AP2689" s="7">
        <v>68.348287186346951</v>
      </c>
      <c r="AQ2689" s="7">
        <v>5.6517128136530488</v>
      </c>
      <c r="AR2689" s="7">
        <v>5.7390098838221496E-4</v>
      </c>
      <c r="AS2689" s="7">
        <v>0.92204994842840005</v>
      </c>
      <c r="AT2689" s="7">
        <v>9.7639417024730833E-5</v>
      </c>
      <c r="AU2689" s="7">
        <v>2.0706531127579026</v>
      </c>
      <c r="AV2689" s="7">
        <v>1.4905774726451217</v>
      </c>
      <c r="AW2689" s="7">
        <v>0.9602343195430999</v>
      </c>
      <c r="AX2689" s="7">
        <v>5.6549581997531471</v>
      </c>
      <c r="AY2689" s="7" t="e">
        <v>#N/A</v>
      </c>
      <c r="AZ2689" s="7">
        <v>68.348287186346951</v>
      </c>
      <c r="BA2689" s="7">
        <v>5.6517128136530488</v>
      </c>
      <c r="BU2689" t="b">
        <v>1</v>
      </c>
      <c r="BW2689">
        <v>1</v>
      </c>
      <c r="BX2689">
        <v>1</v>
      </c>
      <c r="BY2689">
        <v>116</v>
      </c>
      <c r="BZ2689">
        <v>1.49</v>
      </c>
      <c r="CA2689">
        <v>32.782358279999997</v>
      </c>
    </row>
    <row r="2690" spans="40:79" x14ac:dyDescent="0.25">
      <c r="AN2690" t="str">
        <v>Viet Nam</v>
      </c>
      <c r="AO2690" s="7">
        <v>73.8</v>
      </c>
      <c r="AP2690" s="7">
        <v>68.287830103869098</v>
      </c>
      <c r="AQ2690" s="7">
        <v>5.5121698961308994</v>
      </c>
      <c r="AR2690" s="7">
        <v>5.8876016225386683E-4</v>
      </c>
      <c r="AS2690" s="7">
        <v>0.89929087322491019</v>
      </c>
      <c r="AT2690" s="7">
        <v>9.5285003497867679E-5</v>
      </c>
      <c r="AU2690" s="7">
        <v>2.0706531127579026</v>
      </c>
      <c r="AV2690" s="7">
        <v>1.4909728220039464</v>
      </c>
      <c r="AW2690" s="7">
        <v>0.94830948177528529</v>
      </c>
      <c r="AX2690" s="7">
        <v>5.5154171540294037</v>
      </c>
      <c r="AY2690" s="7" t="e">
        <v>#N/A</v>
      </c>
      <c r="AZ2690" s="7">
        <v>68.287830103869098</v>
      </c>
      <c r="BA2690" s="7">
        <v>5.5121698961308994</v>
      </c>
      <c r="BU2690" t="b">
        <v>1</v>
      </c>
      <c r="BW2690">
        <v>1</v>
      </c>
      <c r="BX2690">
        <v>1</v>
      </c>
      <c r="BY2690">
        <v>118</v>
      </c>
      <c r="BZ2690">
        <v>1.4</v>
      </c>
      <c r="CA2690">
        <v>106.9482898</v>
      </c>
    </row>
    <row r="2691" spans="40:79" x14ac:dyDescent="0.25">
      <c r="AN2691" t="str">
        <v>Viet Nam</v>
      </c>
      <c r="AO2691" s="7">
        <v>73.599999999999994</v>
      </c>
      <c r="AP2691" s="7">
        <v>68.171696405245029</v>
      </c>
      <c r="AQ2691" s="7">
        <v>5.4283035947549649</v>
      </c>
      <c r="AR2691" s="7">
        <v>6.0620632277420242E-4</v>
      </c>
      <c r="AS2691" s="7">
        <v>0.88561611493945824</v>
      </c>
      <c r="AT2691" s="7">
        <v>9.5149131900461521E-5</v>
      </c>
      <c r="AU2691" s="7">
        <v>2.0706531127579026</v>
      </c>
      <c r="AV2691" s="7">
        <v>1.5019511208035927</v>
      </c>
      <c r="AW2691" s="7">
        <v>0.94107179053431322</v>
      </c>
      <c r="AX2691" s="7">
        <v>5.4315962627522021</v>
      </c>
      <c r="AY2691" s="7" t="e">
        <v>#N/A</v>
      </c>
      <c r="AZ2691" s="7">
        <v>68.171696405245029</v>
      </c>
      <c r="BA2691" s="7">
        <v>5.4283035947549649</v>
      </c>
      <c r="BU2691" t="b">
        <v>1</v>
      </c>
      <c r="BW2691">
        <v>1</v>
      </c>
      <c r="BX2691">
        <v>1</v>
      </c>
      <c r="BY2691">
        <v>121</v>
      </c>
      <c r="BZ2691">
        <v>1.39</v>
      </c>
      <c r="CA2691">
        <v>22.67271848</v>
      </c>
    </row>
    <row r="2692" spans="40:79" x14ac:dyDescent="0.25">
      <c r="AN2692" t="str">
        <v>Viet Nam</v>
      </c>
      <c r="AO2692" s="7">
        <v>73.400000000000006</v>
      </c>
      <c r="AP2692" s="7">
        <v>68.036669868346635</v>
      </c>
      <c r="AQ2692" s="7">
        <v>5.3633301316533704</v>
      </c>
      <c r="AR2692" s="7">
        <v>6.3255797556969161E-4</v>
      </c>
      <c r="AS2692" s="7">
        <v>0.87502736975542883</v>
      </c>
      <c r="AT2692" s="7">
        <v>9.6927812099457386E-5</v>
      </c>
      <c r="AU2692" s="7">
        <v>2.0706531127579026</v>
      </c>
      <c r="AV2692" s="7">
        <v>1.50398955392989</v>
      </c>
      <c r="AW2692" s="7">
        <v>0.93542897632873701</v>
      </c>
      <c r="AX2692" s="7">
        <v>5.3667248962892069</v>
      </c>
      <c r="AY2692" s="7" t="e">
        <v>#N/A</v>
      </c>
      <c r="AZ2692" s="7">
        <v>68.036669868346635</v>
      </c>
      <c r="BA2692" s="7">
        <v>5.3633301316533704</v>
      </c>
      <c r="BU2692" t="b">
        <v>1</v>
      </c>
      <c r="BW2692">
        <v>1</v>
      </c>
      <c r="BX2692">
        <v>1</v>
      </c>
      <c r="BY2692">
        <v>124</v>
      </c>
      <c r="BZ2692">
        <v>1.26</v>
      </c>
      <c r="CA2692">
        <v>115.5801103</v>
      </c>
    </row>
    <row r="2693" spans="40:79" x14ac:dyDescent="0.25">
      <c r="AN2693" t="str">
        <v>Yemen</v>
      </c>
      <c r="AO2693" s="7">
        <v>65.400000000000006</v>
      </c>
      <c r="AP2693" s="7">
        <v>63.489536338059061</v>
      </c>
      <c r="AQ2693" s="7">
        <v>1.9104636619409447</v>
      </c>
      <c r="AR2693" s="7">
        <v>9.1525368994758191E-4</v>
      </c>
      <c r="AS2693" s="7">
        <v>0.31173626164354235</v>
      </c>
      <c r="AT2693" s="7">
        <v>1.7805074771374201E-5</v>
      </c>
      <c r="AU2693" s="7">
        <v>2.0706531127579026</v>
      </c>
      <c r="AV2693" s="7">
        <v>1.5167652086586803</v>
      </c>
      <c r="AW2693" s="7">
        <v>0.55833346813847939</v>
      </c>
      <c r="AX2693" s="7">
        <v>1.912213822698138</v>
      </c>
      <c r="AY2693" s="7" t="e">
        <v>#N/A</v>
      </c>
      <c r="AZ2693" s="7">
        <v>63.489536338059061</v>
      </c>
      <c r="BA2693" s="7">
        <v>1.9104636619409447</v>
      </c>
      <c r="BU2693" t="b">
        <v>1</v>
      </c>
      <c r="BW2693">
        <v>1</v>
      </c>
      <c r="BX2693">
        <v>1</v>
      </c>
      <c r="BY2693">
        <v>126</v>
      </c>
      <c r="BZ2693">
        <v>1.29</v>
      </c>
      <c r="CA2693">
        <v>103.523776</v>
      </c>
    </row>
    <row r="2694" spans="40:79" x14ac:dyDescent="0.25">
      <c r="AN2694" t="str">
        <v>Yemen</v>
      </c>
      <c r="AO2694" s="7">
        <v>65.400000000000006</v>
      </c>
      <c r="AP2694" s="7">
        <v>63.58955386738689</v>
      </c>
      <c r="AQ2694" s="7">
        <v>1.8104461326131158</v>
      </c>
      <c r="AR2694" s="7">
        <v>9.0376323937321377E-4</v>
      </c>
      <c r="AS2694" s="7">
        <v>0.29541439342109038</v>
      </c>
      <c r="AT2694" s="7">
        <v>1.5788491876836796E-5</v>
      </c>
      <c r="AU2694" s="7">
        <v>2.0706531127579026</v>
      </c>
      <c r="AV2694" s="7">
        <v>1.525622442239758</v>
      </c>
      <c r="AW2694" s="7">
        <v>0.54352037075080306</v>
      </c>
      <c r="AX2694" s="7">
        <v>1.8120838273629492</v>
      </c>
      <c r="AY2694" s="7" t="e">
        <v>#N/A</v>
      </c>
      <c r="AZ2694" s="7">
        <v>63.58955386738689</v>
      </c>
      <c r="BA2694" s="7">
        <v>1.8104461326131158</v>
      </c>
      <c r="BU2694" t="b">
        <v>1</v>
      </c>
      <c r="BW2694">
        <v>1</v>
      </c>
      <c r="BX2694">
        <v>1</v>
      </c>
      <c r="BY2694">
        <v>129</v>
      </c>
      <c r="BZ2694">
        <v>1.29</v>
      </c>
      <c r="CA2694">
        <v>832.95520580000004</v>
      </c>
    </row>
    <row r="2695" spans="40:79" x14ac:dyDescent="0.25">
      <c r="AN2695" t="str">
        <v>Yemen</v>
      </c>
      <c r="AO2695" s="7">
        <v>64.7</v>
      </c>
      <c r="AP2695" s="7">
        <v>63.146144735570722</v>
      </c>
      <c r="AQ2695" s="7">
        <v>1.5538552644292807</v>
      </c>
      <c r="AR2695" s="7">
        <v>9.2759129643232169E-4</v>
      </c>
      <c r="AS2695" s="7">
        <v>0.25354893254896993</v>
      </c>
      <c r="AT2695" s="7">
        <v>1.1937496805996723E-5</v>
      </c>
      <c r="AU2695" s="7">
        <v>2.1560647360648533</v>
      </c>
      <c r="AV2695" s="7">
        <v>1.5377125506597562</v>
      </c>
      <c r="AW2695" s="7">
        <v>0.50353642623843009</v>
      </c>
      <c r="AX2695" s="7">
        <v>1.5552979452666691</v>
      </c>
      <c r="AY2695" s="7" t="e">
        <v>#N/A</v>
      </c>
      <c r="AZ2695" s="7">
        <v>63.146144735570722</v>
      </c>
      <c r="BA2695" s="7">
        <v>1.5538552644292807</v>
      </c>
      <c r="BU2695" t="b">
        <v>1</v>
      </c>
      <c r="BW2695">
        <v>1</v>
      </c>
      <c r="BX2695">
        <v>1</v>
      </c>
      <c r="BY2695">
        <v>132</v>
      </c>
      <c r="BZ2695">
        <v>1.35</v>
      </c>
      <c r="CA2695">
        <v>1.1327667749999999</v>
      </c>
    </row>
    <row r="2696" spans="40:79" x14ac:dyDescent="0.25">
      <c r="AN2696" t="str">
        <v>Yemen</v>
      </c>
      <c r="AO2696" s="7">
        <v>64.599999999999994</v>
      </c>
      <c r="AP2696" s="7">
        <v>63.234826561933957</v>
      </c>
      <c r="AQ2696" s="7">
        <v>1.3651734380660372</v>
      </c>
      <c r="AR2696" s="7">
        <v>9.2240597462275181E-4</v>
      </c>
      <c r="AS2696" s="7">
        <v>0.22276036748127576</v>
      </c>
      <c r="AT2696" s="7">
        <v>9.1628111364854392E-6</v>
      </c>
      <c r="AU2696" s="7">
        <v>2.1560647360648533</v>
      </c>
      <c r="AV2696" s="7">
        <v>1.5402466833485067</v>
      </c>
      <c r="AW2696" s="7">
        <v>0.47197496488826157</v>
      </c>
      <c r="AX2696" s="7">
        <v>1.3664338448084152</v>
      </c>
      <c r="AY2696" s="7" t="e">
        <v>#N/A</v>
      </c>
      <c r="AZ2696" s="7">
        <v>63.234826561933957</v>
      </c>
      <c r="BA2696" s="7">
        <v>1.3651734380660372</v>
      </c>
      <c r="BU2696" t="b">
        <v>1</v>
      </c>
      <c r="BW2696">
        <v>1</v>
      </c>
      <c r="BX2696">
        <v>1</v>
      </c>
      <c r="BY2696">
        <v>135</v>
      </c>
      <c r="BZ2696">
        <v>1.42</v>
      </c>
      <c r="CA2696">
        <v>459.11130609999998</v>
      </c>
    </row>
    <row r="2697" spans="40:79" x14ac:dyDescent="0.25">
      <c r="AN2697" t="str">
        <v>Yemen</v>
      </c>
      <c r="AO2697" s="7">
        <v>64.400000000000006</v>
      </c>
      <c r="AP2697" s="7">
        <v>63.286724610425303</v>
      </c>
      <c r="AQ2697" s="7">
        <v>1.113275389574703</v>
      </c>
      <c r="AR2697" s="7">
        <v>9.1516406369893512E-4</v>
      </c>
      <c r="AS2697" s="7">
        <v>0.18165657870018082</v>
      </c>
      <c r="AT2697" s="7">
        <v>6.0454529756716355E-6</v>
      </c>
      <c r="AU2697" s="7">
        <v>2.1560647360648533</v>
      </c>
      <c r="AV2697" s="7">
        <v>1.5417859544065333</v>
      </c>
      <c r="AW2697" s="7">
        <v>0.42621189413269639</v>
      </c>
      <c r="AX2697" s="7">
        <v>1.1142951524545834</v>
      </c>
      <c r="AY2697" s="7" t="e">
        <v>#N/A</v>
      </c>
      <c r="AZ2697" s="7">
        <v>63.286724610425303</v>
      </c>
      <c r="BA2697" s="7">
        <v>1.113275389574703</v>
      </c>
      <c r="BU2697" t="b">
        <v>1</v>
      </c>
      <c r="BW2697">
        <v>1</v>
      </c>
      <c r="BX2697">
        <v>1</v>
      </c>
      <c r="BY2697">
        <v>138</v>
      </c>
      <c r="BZ2697">
        <v>1.47</v>
      </c>
      <c r="CA2697">
        <v>35.557290000000002</v>
      </c>
    </row>
    <row r="2698" spans="40:79" x14ac:dyDescent="0.25">
      <c r="AN2698" t="str">
        <v>Yemen</v>
      </c>
      <c r="AO2698" s="7">
        <v>64.099999999999994</v>
      </c>
      <c r="AP2698" s="7">
        <v>63.186707081097474</v>
      </c>
      <c r="AQ2698" s="7">
        <v>0.91329291890252051</v>
      </c>
      <c r="AR2698" s="7">
        <v>9.2734680107758134E-4</v>
      </c>
      <c r="AS2698" s="7">
        <v>0.14902573081208159</v>
      </c>
      <c r="AT2698" s="7">
        <v>4.1228508400990016E-6</v>
      </c>
      <c r="AU2698" s="7">
        <v>2.1560647360648533</v>
      </c>
      <c r="AV2698" s="7">
        <v>1.5458103666681</v>
      </c>
      <c r="AW2698" s="7">
        <v>0.38603850949365348</v>
      </c>
      <c r="AX2698" s="7">
        <v>0.9141406443047515</v>
      </c>
      <c r="AY2698" s="7" t="e">
        <v>#N/A</v>
      </c>
      <c r="AZ2698" s="7">
        <v>63.186707081097474</v>
      </c>
      <c r="BA2698" s="7">
        <v>0.91329291890252051</v>
      </c>
      <c r="BU2698" t="b">
        <v>1</v>
      </c>
      <c r="BW2698">
        <v>1</v>
      </c>
      <c r="BX2698">
        <v>1</v>
      </c>
      <c r="BY2698">
        <v>14</v>
      </c>
      <c r="BZ2698">
        <v>1.49</v>
      </c>
      <c r="CA2698">
        <v>256.43417460000001</v>
      </c>
    </row>
    <row r="2699" spans="40:79" x14ac:dyDescent="0.25">
      <c r="AN2699" t="str">
        <v>Yemen</v>
      </c>
      <c r="AO2699" s="7">
        <v>63.8</v>
      </c>
      <c r="AP2699" s="7">
        <v>63.057462909207487</v>
      </c>
      <c r="AQ2699" s="7">
        <v>0.74253709079250996</v>
      </c>
      <c r="AR2699" s="7">
        <v>9.3298647344076588E-4</v>
      </c>
      <c r="AS2699" s="7">
        <v>0.12116314782046779</v>
      </c>
      <c r="AT2699" s="7">
        <v>2.7419013070077446E-6</v>
      </c>
      <c r="AU2699" s="7">
        <v>2.1560647360648533</v>
      </c>
      <c r="AV2699" s="7">
        <v>1.547596288670515</v>
      </c>
      <c r="AW2699" s="7">
        <v>0.34808497212673201</v>
      </c>
      <c r="AX2699" s="7">
        <v>0.74323051480947566</v>
      </c>
      <c r="AY2699" s="7" t="e">
        <v>#N/A</v>
      </c>
      <c r="AZ2699" s="7">
        <v>63.057462909207487</v>
      </c>
      <c r="BA2699" s="7">
        <v>0.74253709079250996</v>
      </c>
      <c r="BU2699" t="b">
        <v>1</v>
      </c>
      <c r="BW2699">
        <v>1</v>
      </c>
      <c r="BX2699">
        <v>1</v>
      </c>
      <c r="BY2699">
        <v>143</v>
      </c>
      <c r="BZ2699">
        <v>1.54</v>
      </c>
      <c r="CA2699">
        <v>421.29566019999999</v>
      </c>
    </row>
    <row r="2700" spans="40:79" x14ac:dyDescent="0.25">
      <c r="AN2700" t="str">
        <v>Yemen</v>
      </c>
      <c r="AO2700" s="7">
        <v>63.4</v>
      </c>
      <c r="AP2700" s="7">
        <v>72.550196897728327</v>
      </c>
      <c r="AQ2700" s="7">
        <v>-9.1501968977283283</v>
      </c>
      <c r="AR2700" s="7">
        <v>1.5434196579567382E-3</v>
      </c>
      <c r="AS2700" s="7">
        <v>-1.4935355119740128</v>
      </c>
      <c r="AT2700" s="7">
        <v>6.896296831311328E-4</v>
      </c>
      <c r="AU2700" s="7">
        <v>2.1560647360648533</v>
      </c>
      <c r="AV2700" s="7">
        <v>1.5584988637555881</v>
      </c>
      <c r="AW2700" s="7">
        <v>1.2221029056401154</v>
      </c>
      <c r="AX2700" s="7">
        <v>-9.1643413222773571</v>
      </c>
      <c r="AY2700" s="7" t="e">
        <v>#N/A</v>
      </c>
      <c r="AZ2700" s="7">
        <v>72.550196897728327</v>
      </c>
      <c r="BA2700" s="7">
        <v>-9.1501968977283283</v>
      </c>
      <c r="BU2700" t="b">
        <v>0</v>
      </c>
      <c r="BW2700">
        <v>1</v>
      </c>
      <c r="BX2700">
        <v>1</v>
      </c>
      <c r="BY2700">
        <v>215</v>
      </c>
      <c r="BZ2700">
        <v>0</v>
      </c>
      <c r="CA2700">
        <v>0</v>
      </c>
    </row>
    <row r="2701" spans="40:79" x14ac:dyDescent="0.25">
      <c r="AN2701" t="str">
        <v>Yemen</v>
      </c>
      <c r="AO2701" s="7">
        <v>63</v>
      </c>
      <c r="AP2701" s="7">
        <v>62.880099256481017</v>
      </c>
      <c r="AQ2701" s="7">
        <v>0.11990074351898272</v>
      </c>
      <c r="AR2701" s="7">
        <v>9.4440639305427626E-4</v>
      </c>
      <c r="AS2701" s="7">
        <v>1.9564860423580056E-2</v>
      </c>
      <c r="AT2701" s="7">
        <v>7.2369032438259613E-8</v>
      </c>
      <c r="AU2701" s="7">
        <v>2.1560647360648533</v>
      </c>
      <c r="AV2701" s="7">
        <v>1.5608309633590147</v>
      </c>
      <c r="AW2701" s="7">
        <v>0.13987444521276951</v>
      </c>
      <c r="AX2701" s="7">
        <v>0.12001408558866922</v>
      </c>
      <c r="AY2701" s="7" t="e">
        <v>#N/A</v>
      </c>
      <c r="AZ2701" s="7">
        <v>62.880099256481017</v>
      </c>
      <c r="BA2701" s="7">
        <v>0.11990074351898272</v>
      </c>
      <c r="BU2701" t="b">
        <v>1</v>
      </c>
      <c r="BW2701">
        <v>1</v>
      </c>
      <c r="BX2701">
        <v>1</v>
      </c>
      <c r="BY2701">
        <v>217</v>
      </c>
      <c r="BZ2701">
        <v>2.9</v>
      </c>
      <c r="CA2701">
        <v>691.1333535</v>
      </c>
    </row>
    <row r="2702" spans="40:79" x14ac:dyDescent="0.25">
      <c r="AN2702" t="str">
        <v>Yemen</v>
      </c>
      <c r="AO2702" s="7">
        <v>62.6</v>
      </c>
      <c r="AP2702" s="7">
        <v>62.747076516936168</v>
      </c>
      <c r="AQ2702" s="7">
        <v>-0.14707651693616697</v>
      </c>
      <c r="AR2702" s="7">
        <v>9.5352220266145375E-4</v>
      </c>
      <c r="AS2702" s="7">
        <v>-2.3999389570003183E-2</v>
      </c>
      <c r="AT2702" s="7">
        <v>1.0994500505892677E-7</v>
      </c>
      <c r="AU2702" s="7">
        <v>2.1560647360648533</v>
      </c>
      <c r="AV2702" s="7">
        <v>1.5789415402843556</v>
      </c>
      <c r="AW2702" s="7">
        <v>0.15491736368142592</v>
      </c>
      <c r="AX2702" s="7">
        <v>-0.14721689151082934</v>
      </c>
      <c r="AY2702" s="7" t="e">
        <v>#N/A</v>
      </c>
      <c r="AZ2702" s="7">
        <v>62.747076516936168</v>
      </c>
      <c r="BA2702" s="7">
        <v>-0.14707651693616697</v>
      </c>
      <c r="BU2702" t="b">
        <v>1</v>
      </c>
      <c r="BW2702">
        <v>1</v>
      </c>
      <c r="BX2702">
        <v>1</v>
      </c>
      <c r="BY2702">
        <v>228</v>
      </c>
      <c r="BZ2702">
        <v>2.93</v>
      </c>
      <c r="CA2702">
        <v>63.748111700000003</v>
      </c>
    </row>
    <row r="2703" spans="40:79" x14ac:dyDescent="0.25">
      <c r="AN2703" t="str">
        <v>Yemen</v>
      </c>
      <c r="AO2703" s="7">
        <v>62.2</v>
      </c>
      <c r="AP2703" s="7">
        <v>62.665951825882665</v>
      </c>
      <c r="AQ2703" s="7">
        <v>-0.46595182588266226</v>
      </c>
      <c r="AR2703" s="7">
        <v>9.55134351339132E-4</v>
      </c>
      <c r="AS2703" s="7">
        <v>-7.6032317366163851E-2</v>
      </c>
      <c r="AT2703" s="7">
        <v>1.1053655445477991E-6</v>
      </c>
      <c r="AU2703" s="7">
        <v>2.1560647360648533</v>
      </c>
      <c r="AV2703" s="7">
        <v>1.5906105540284206</v>
      </c>
      <c r="AW2703" s="7">
        <v>0.27573958251611946</v>
      </c>
      <c r="AX2703" s="7">
        <v>-0.46639729796331875</v>
      </c>
      <c r="AY2703" s="7" t="e">
        <v>#N/A</v>
      </c>
      <c r="AZ2703" s="7">
        <v>62.665951825882665</v>
      </c>
      <c r="BA2703" s="7">
        <v>-0.46595182588266226</v>
      </c>
      <c r="BU2703" t="b">
        <v>1</v>
      </c>
      <c r="BW2703">
        <v>1</v>
      </c>
      <c r="BX2703">
        <v>1</v>
      </c>
      <c r="BY2703">
        <v>22</v>
      </c>
      <c r="BZ2703">
        <v>2.75</v>
      </c>
      <c r="CA2703">
        <v>579.41282439999998</v>
      </c>
    </row>
    <row r="2704" spans="40:79" x14ac:dyDescent="0.25">
      <c r="AN2704" t="str">
        <v>Yemen</v>
      </c>
      <c r="AO2704" s="7">
        <v>61.9</v>
      </c>
      <c r="AP2704" s="7">
        <v>62.569712864209706</v>
      </c>
      <c r="AQ2704" s="7">
        <v>-0.66971286420970699</v>
      </c>
      <c r="AR2704" s="7">
        <v>9.6641110866708361E-4</v>
      </c>
      <c r="AS2704" s="7">
        <v>-0.10928191626138098</v>
      </c>
      <c r="AT2704" s="7">
        <v>2.3105130328173338E-6</v>
      </c>
      <c r="AU2704" s="7">
        <v>2.1560647360648533</v>
      </c>
      <c r="AV2704" s="7">
        <v>1.5918755604317789</v>
      </c>
      <c r="AW2704" s="7">
        <v>0.33057815454349215</v>
      </c>
      <c r="AX2704" s="7">
        <v>-0.67036070824496885</v>
      </c>
      <c r="AY2704" s="7" t="e">
        <v>#N/A</v>
      </c>
      <c r="AZ2704" s="7">
        <v>62.569712864209706</v>
      </c>
      <c r="BA2704" s="7">
        <v>-0.66971286420970699</v>
      </c>
      <c r="BU2704" t="b">
        <v>1</v>
      </c>
      <c r="BW2704">
        <v>1</v>
      </c>
      <c r="BX2704">
        <v>1</v>
      </c>
      <c r="BY2704">
        <v>217</v>
      </c>
      <c r="BZ2704">
        <v>2.5499999999999998</v>
      </c>
      <c r="CA2704">
        <v>490.41813259999998</v>
      </c>
    </row>
    <row r="2705" spans="40:79" x14ac:dyDescent="0.25">
      <c r="AN2705" t="str">
        <v>Yemen</v>
      </c>
      <c r="AO2705" s="7">
        <v>61.5</v>
      </c>
      <c r="AP2705" s="7">
        <v>72.513413119856452</v>
      </c>
      <c r="AQ2705" s="7">
        <v>-11.013413119856452</v>
      </c>
      <c r="AR2705" s="7">
        <v>1.5302462636583249E-3</v>
      </c>
      <c r="AS2705" s="7">
        <v>-1.7976460261905896</v>
      </c>
      <c r="AT2705" s="7">
        <v>9.9052346462813923E-4</v>
      </c>
      <c r="AU2705" s="7">
        <v>2.1560647360648533</v>
      </c>
      <c r="AV2705" s="7">
        <v>1.5994162484949526</v>
      </c>
      <c r="AW2705" s="7">
        <v>1.3407632252529116</v>
      </c>
      <c r="AX2705" s="7">
        <v>-11.03029218325694</v>
      </c>
      <c r="AY2705" s="7" t="e">
        <v>#N/A</v>
      </c>
      <c r="AZ2705" s="7">
        <v>72.513413119856452</v>
      </c>
      <c r="BA2705" s="7">
        <v>-11.013413119856452</v>
      </c>
      <c r="BU2705" t="b">
        <v>1</v>
      </c>
      <c r="BW2705">
        <v>1</v>
      </c>
      <c r="BX2705">
        <v>1</v>
      </c>
      <c r="BY2705">
        <v>211</v>
      </c>
      <c r="BZ2705">
        <v>2.48</v>
      </c>
      <c r="CA2705">
        <v>385.32516399999997</v>
      </c>
    </row>
    <row r="2706" spans="40:79" x14ac:dyDescent="0.25">
      <c r="AN2706" t="str">
        <v>Yemen</v>
      </c>
      <c r="AO2706" s="7">
        <v>61.1</v>
      </c>
      <c r="AP2706" s="7">
        <v>62.496145308465934</v>
      </c>
      <c r="AQ2706" s="7">
        <v>-1.3961453084659325</v>
      </c>
      <c r="AR2706" s="7">
        <v>9.6374382344348341E-4</v>
      </c>
      <c r="AS2706" s="7">
        <v>-0.22781887457646116</v>
      </c>
      <c r="AT2706" s="7">
        <v>1.00135889054839E-5</v>
      </c>
      <c r="AU2706" s="7">
        <v>2.1560647360648533</v>
      </c>
      <c r="AV2706" s="7">
        <v>1.6002435656578287</v>
      </c>
      <c r="AW2706" s="7">
        <v>0.47730375504123279</v>
      </c>
      <c r="AX2706" s="7">
        <v>-1.3974921328773038</v>
      </c>
      <c r="AY2706" s="7" t="e">
        <v>#N/A</v>
      </c>
      <c r="AZ2706" s="7">
        <v>62.496145308465934</v>
      </c>
      <c r="BA2706" s="7">
        <v>-1.3961453084659325</v>
      </c>
      <c r="BU2706" t="b">
        <v>1</v>
      </c>
      <c r="BW2706">
        <v>1</v>
      </c>
      <c r="BX2706">
        <v>1</v>
      </c>
      <c r="BY2706">
        <v>215</v>
      </c>
      <c r="BZ2706">
        <v>2.35</v>
      </c>
      <c r="CA2706">
        <v>37.88466056</v>
      </c>
    </row>
    <row r="2707" spans="40:79" x14ac:dyDescent="0.25">
      <c r="AN2707" t="str">
        <v>Yemen</v>
      </c>
      <c r="AO2707" s="7">
        <v>68</v>
      </c>
      <c r="AP2707" s="7">
        <v>62.448025827629451</v>
      </c>
      <c r="AQ2707" s="7">
        <v>5.5519741723705494</v>
      </c>
      <c r="AR2707" s="7">
        <v>9.6954836303038134E-4</v>
      </c>
      <c r="AS2707" s="7">
        <v>0.9059574060339729</v>
      </c>
      <c r="AT2707" s="7">
        <v>1.5930753073052203E-4</v>
      </c>
      <c r="AU2707" s="7">
        <v>2.1560647360648533</v>
      </c>
      <c r="AV2707" s="7">
        <v>1.6483151464000623</v>
      </c>
      <c r="AW2707" s="7">
        <v>0.95181794794696584</v>
      </c>
      <c r="AX2707" s="7">
        <v>5.5573623038950579</v>
      </c>
      <c r="AY2707" s="7" t="e">
        <v>#N/A</v>
      </c>
      <c r="AZ2707" s="7">
        <v>62.448025827629451</v>
      </c>
      <c r="BA2707" s="7">
        <v>5.5519741723705494</v>
      </c>
      <c r="BU2707" t="b">
        <v>1</v>
      </c>
      <c r="BW2707">
        <v>1</v>
      </c>
      <c r="BX2707">
        <v>1</v>
      </c>
      <c r="BY2707">
        <v>235</v>
      </c>
      <c r="BZ2707">
        <v>2.4</v>
      </c>
      <c r="CA2707">
        <v>34.239794189999998</v>
      </c>
    </row>
    <row r="2708" spans="40:79" x14ac:dyDescent="0.25">
      <c r="AN2708" t="str">
        <v>Zambia</v>
      </c>
      <c r="AO2708" s="7">
        <v>61.1</v>
      </c>
      <c r="AP2708" s="7">
        <v>59.796200574716885</v>
      </c>
      <c r="AQ2708" s="7">
        <v>1.3037994252831169</v>
      </c>
      <c r="AR2708" s="7">
        <v>1.3078585213884542E-3</v>
      </c>
      <c r="AS2708" s="7">
        <v>0.21278679566839329</v>
      </c>
      <c r="AT2708" s="7">
        <v>1.1859011188357718E-5</v>
      </c>
      <c r="AU2708" s="7">
        <v>2.1560647360648533</v>
      </c>
      <c r="AV2708" s="7">
        <v>1.6516461199238561</v>
      </c>
      <c r="AW2708" s="7">
        <v>0.46128819155533701</v>
      </c>
      <c r="AX2708" s="7">
        <v>1.3055068435331627</v>
      </c>
      <c r="AY2708" s="7" t="e">
        <v>#N/A</v>
      </c>
      <c r="AZ2708" s="7">
        <v>59.796200574716885</v>
      </c>
      <c r="BA2708" s="7">
        <v>1.3037994252831169</v>
      </c>
      <c r="BU2708" t="b">
        <v>1</v>
      </c>
      <c r="BW2708">
        <v>1</v>
      </c>
      <c r="BX2708">
        <v>1</v>
      </c>
      <c r="BY2708">
        <v>241</v>
      </c>
      <c r="BZ2708">
        <v>2.58</v>
      </c>
      <c r="CA2708">
        <v>0.35865142100000003</v>
      </c>
    </row>
    <row r="2709" spans="40:79" x14ac:dyDescent="0.25">
      <c r="AN2709" t="str">
        <v>Zambia</v>
      </c>
      <c r="AO2709" s="7">
        <v>63</v>
      </c>
      <c r="AP2709" s="7">
        <v>59.974882955851548</v>
      </c>
      <c r="AQ2709" s="7">
        <v>3.0251170441484518</v>
      </c>
      <c r="AR2709" s="7">
        <v>1.0273766278950836E-3</v>
      </c>
      <c r="AS2709" s="7">
        <v>0.4936454004254221</v>
      </c>
      <c r="AT2709" s="7">
        <v>5.0122910370801624E-5</v>
      </c>
      <c r="AU2709" s="7">
        <v>2.3108534566575485</v>
      </c>
      <c r="AV2709" s="7">
        <v>1.680997167109918</v>
      </c>
      <c r="AW2709" s="7">
        <v>0.70259903246832189</v>
      </c>
      <c r="AX2709" s="7">
        <v>3.0282281749993798</v>
      </c>
      <c r="AY2709" s="7" t="e">
        <v>#N/A</v>
      </c>
      <c r="AZ2709" s="7">
        <v>59.974882955851548</v>
      </c>
      <c r="BA2709" s="7">
        <v>3.0251170441484518</v>
      </c>
      <c r="BU2709" t="b">
        <v>1</v>
      </c>
      <c r="BW2709">
        <v>1</v>
      </c>
      <c r="BX2709">
        <v>1</v>
      </c>
      <c r="BY2709">
        <v>245</v>
      </c>
      <c r="BZ2709">
        <v>2.71</v>
      </c>
      <c r="CA2709">
        <v>29.27235366</v>
      </c>
    </row>
    <row r="2710" spans="40:79" x14ac:dyDescent="0.25">
      <c r="AN2710" t="str">
        <v>Zambia</v>
      </c>
      <c r="AO2710" s="7">
        <v>59.2</v>
      </c>
      <c r="AP2710" s="7">
        <v>59.219290168304575</v>
      </c>
      <c r="AQ2710" s="7">
        <v>-1.9290168304571864E-2</v>
      </c>
      <c r="AR2710" s="7">
        <v>1.188879166193654E-3</v>
      </c>
      <c r="AS2710" s="7">
        <v>-3.1480675148618589E-3</v>
      </c>
      <c r="AT2710" s="7">
        <v>2.3592416074171072E-9</v>
      </c>
      <c r="AU2710" s="7">
        <v>2.3108534566575485</v>
      </c>
      <c r="AV2710" s="7">
        <v>1.7094632504985801</v>
      </c>
      <c r="AW2710" s="7">
        <v>5.6107642214424401E-2</v>
      </c>
      <c r="AX2710" s="7">
        <v>-1.9313129281608773E-2</v>
      </c>
      <c r="AY2710" s="7" t="e">
        <v>#N/A</v>
      </c>
      <c r="AZ2710" s="7">
        <v>59.219290168304575</v>
      </c>
      <c r="BA2710" s="7">
        <v>-1.9290168304571864E-2</v>
      </c>
      <c r="BU2710" t="b">
        <v>1</v>
      </c>
      <c r="BW2710">
        <v>1</v>
      </c>
      <c r="BX2710">
        <v>1</v>
      </c>
      <c r="BY2710">
        <v>248</v>
      </c>
      <c r="BZ2710">
        <v>2.85</v>
      </c>
      <c r="CA2710">
        <v>2.1988858499999999</v>
      </c>
    </row>
    <row r="2711" spans="40:79" x14ac:dyDescent="0.25">
      <c r="AN2711" t="str">
        <v>Zambia</v>
      </c>
      <c r="AO2711" s="7">
        <v>58.2</v>
      </c>
      <c r="AP2711" s="7">
        <v>58.449476273564635</v>
      </c>
      <c r="AQ2711" s="7">
        <v>-0.24947627356463187</v>
      </c>
      <c r="AR2711" s="7">
        <v>1.3442322415975429E-3</v>
      </c>
      <c r="AS2711" s="7">
        <v>-4.0716556981500854E-2</v>
      </c>
      <c r="AT2711" s="7">
        <v>4.4630379748441494E-7</v>
      </c>
      <c r="AU2711" s="7">
        <v>2.3108534566575485</v>
      </c>
      <c r="AV2711" s="7">
        <v>1.7152440199279346</v>
      </c>
      <c r="AW2711" s="7">
        <v>0.20178344080102523</v>
      </c>
      <c r="AX2711" s="7">
        <v>-0.24981207901558514</v>
      </c>
      <c r="AY2711" s="7" t="e">
        <v>#N/A</v>
      </c>
      <c r="AZ2711" s="7">
        <v>58.449476273564635</v>
      </c>
      <c r="BA2711" s="7">
        <v>-0.24947627356463187</v>
      </c>
      <c r="BU2711" t="b">
        <v>1</v>
      </c>
      <c r="BW2711">
        <v>1</v>
      </c>
      <c r="BX2711">
        <v>1</v>
      </c>
      <c r="BY2711">
        <v>238</v>
      </c>
      <c r="BZ2711">
        <v>2.86</v>
      </c>
      <c r="CA2711">
        <v>186.10139720000001</v>
      </c>
    </row>
    <row r="2712" spans="40:79" x14ac:dyDescent="0.25">
      <c r="AN2712" t="str">
        <v>Zambia</v>
      </c>
      <c r="AO2712" s="7">
        <v>58</v>
      </c>
      <c r="AP2712" s="7">
        <v>58.545517872646727</v>
      </c>
      <c r="AQ2712" s="7">
        <v>-0.54551787264672669</v>
      </c>
      <c r="AR2712" s="7">
        <v>1.3224710658652169E-3</v>
      </c>
      <c r="AS2712" s="7">
        <v>-8.9031983811373366E-2</v>
      </c>
      <c r="AT2712" s="7">
        <v>2.0993410477830399E-6</v>
      </c>
      <c r="AU2712" s="7">
        <v>2.3108534566575485</v>
      </c>
      <c r="AV2712" s="7">
        <v>1.7207721630721626</v>
      </c>
      <c r="AW2712" s="7">
        <v>0.29838227797805511</v>
      </c>
      <c r="AX2712" s="7">
        <v>-0.54624025958503863</v>
      </c>
      <c r="AY2712" s="7" t="e">
        <v>#N/A</v>
      </c>
      <c r="AZ2712" s="7">
        <v>58.545517872646727</v>
      </c>
      <c r="BA2712" s="7">
        <v>-0.54551787264672669</v>
      </c>
      <c r="BU2712" t="b">
        <v>1</v>
      </c>
      <c r="BW2712">
        <v>1</v>
      </c>
      <c r="BX2712">
        <v>1</v>
      </c>
      <c r="BY2712">
        <v>231</v>
      </c>
      <c r="BZ2712">
        <v>2.88</v>
      </c>
      <c r="CA2712">
        <v>179.61564820000001</v>
      </c>
    </row>
    <row r="2713" spans="40:79" x14ac:dyDescent="0.25">
      <c r="AN2713" t="str">
        <v>Zambia</v>
      </c>
      <c r="AO2713" s="7">
        <v>57.4</v>
      </c>
      <c r="AP2713" s="7">
        <v>58.234872491123014</v>
      </c>
      <c r="AQ2713" s="7">
        <v>-0.83487249112301498</v>
      </c>
      <c r="AR2713" s="7">
        <v>1.3808663337518915E-3</v>
      </c>
      <c r="AS2713" s="7">
        <v>-0.13626048032721375</v>
      </c>
      <c r="AT2713" s="7">
        <v>5.1347769760151939E-6</v>
      </c>
      <c r="AU2713" s="7">
        <v>2.3108534566575485</v>
      </c>
      <c r="AV2713" s="7">
        <v>1.7250121160759577</v>
      </c>
      <c r="AW2713" s="7">
        <v>0.36913477257935717</v>
      </c>
      <c r="AX2713" s="7">
        <v>-0.8360269325683084</v>
      </c>
      <c r="AY2713" s="7" t="e">
        <v>#N/A</v>
      </c>
      <c r="AZ2713" s="7">
        <v>58.234872491123014</v>
      </c>
      <c r="BA2713" s="7">
        <v>-0.83487249112301498</v>
      </c>
      <c r="BU2713" t="b">
        <v>1</v>
      </c>
      <c r="BW2713">
        <v>1</v>
      </c>
      <c r="BX2713">
        <v>1</v>
      </c>
      <c r="BY2713">
        <v>229</v>
      </c>
      <c r="BZ2713">
        <v>2.33</v>
      </c>
      <c r="CA2713">
        <v>130.37848289999999</v>
      </c>
    </row>
    <row r="2714" spans="40:79" x14ac:dyDescent="0.25">
      <c r="AN2714" t="str">
        <v>Zambia</v>
      </c>
      <c r="AO2714" s="7">
        <v>55.7</v>
      </c>
      <c r="AP2714" s="7">
        <v>72.494957184192216</v>
      </c>
      <c r="AQ2714" s="7">
        <v>-16.794957184192214</v>
      </c>
      <c r="AR2714" s="7">
        <v>1.0201908814718122E-3</v>
      </c>
      <c r="AS2714" s="7">
        <v>-2.7406290154147657</v>
      </c>
      <c r="AT2714" s="7">
        <v>1.5341054940199276E-3</v>
      </c>
      <c r="AU2714" s="7">
        <v>2.3108534566575485</v>
      </c>
      <c r="AV2714" s="7">
        <v>1.7433618286966901</v>
      </c>
      <c r="AW2714" s="7">
        <v>1.6554845258759641</v>
      </c>
      <c r="AX2714" s="7">
        <v>-16.812108744231391</v>
      </c>
      <c r="AY2714" s="7" t="e">
        <v>#N/A</v>
      </c>
      <c r="AZ2714" s="7">
        <v>72.494957184192216</v>
      </c>
      <c r="BA2714" s="7">
        <v>-16.794957184192214</v>
      </c>
      <c r="BU2714" t="b">
        <v>1</v>
      </c>
      <c r="BW2714">
        <v>1</v>
      </c>
      <c r="BX2714">
        <v>1</v>
      </c>
      <c r="BY2714">
        <v>221</v>
      </c>
      <c r="BZ2714">
        <v>2.35</v>
      </c>
      <c r="CA2714">
        <v>106.180706</v>
      </c>
    </row>
    <row r="2715" spans="40:79" x14ac:dyDescent="0.25">
      <c r="AN2715" t="str">
        <v>Zambia</v>
      </c>
      <c r="AO2715" s="7">
        <v>52.6</v>
      </c>
      <c r="AP2715" s="7">
        <v>52.794023590619503</v>
      </c>
      <c r="AQ2715" s="7">
        <v>-0.19402359061950136</v>
      </c>
      <c r="AR2715" s="7">
        <v>2.9074222602765323E-3</v>
      </c>
      <c r="AS2715" s="7">
        <v>-3.1691040709585908E-2</v>
      </c>
      <c r="AT2715" s="7">
        <v>5.8570054227132383E-7</v>
      </c>
      <c r="AU2715" s="7">
        <v>2.3108534566575485</v>
      </c>
      <c r="AV2715" s="7">
        <v>1.7744218016898234</v>
      </c>
      <c r="AW2715" s="7">
        <v>0.1780197761755303</v>
      </c>
      <c r="AX2715" s="7">
        <v>-0.19458934400988831</v>
      </c>
      <c r="AY2715" s="7" t="e">
        <v>#N/A</v>
      </c>
      <c r="AZ2715" s="7">
        <v>52.794023590619503</v>
      </c>
      <c r="BA2715" s="7">
        <v>-0.19402359061950136</v>
      </c>
      <c r="BU2715" t="b">
        <v>1</v>
      </c>
      <c r="BW2715">
        <v>1</v>
      </c>
      <c r="BX2715">
        <v>1</v>
      </c>
      <c r="BY2715">
        <v>224</v>
      </c>
      <c r="BZ2715">
        <v>2.9</v>
      </c>
      <c r="CA2715">
        <v>88.243634700000001</v>
      </c>
    </row>
    <row r="2716" spans="40:79" x14ac:dyDescent="0.25">
      <c r="AN2716" t="str">
        <v>Zambia</v>
      </c>
      <c r="AO2716" s="7">
        <v>58</v>
      </c>
      <c r="AP2716" s="7">
        <v>51.123478113958889</v>
      </c>
      <c r="AQ2716" s="7">
        <v>6.876521886041111</v>
      </c>
      <c r="AR2716" s="7">
        <v>3.5486416689151164E-3</v>
      </c>
      <c r="AS2716" s="7">
        <v>1.1235450311601807</v>
      </c>
      <c r="AT2716" s="7">
        <v>8.9911865143079577E-4</v>
      </c>
      <c r="AU2716" s="7">
        <v>2.3108534566575485</v>
      </c>
      <c r="AV2716" s="7">
        <v>1.7971974094827279</v>
      </c>
      <c r="AW2716" s="7">
        <v>1.0599740709848429</v>
      </c>
      <c r="AX2716" s="7">
        <v>6.9010111015938724</v>
      </c>
      <c r="AY2716" s="7" t="e">
        <v>#N/A</v>
      </c>
      <c r="AZ2716" s="7">
        <v>51.123478113958889</v>
      </c>
      <c r="BA2716" s="7">
        <v>6.876521886041111</v>
      </c>
      <c r="BU2716" t="b">
        <v>0</v>
      </c>
      <c r="BW2716">
        <v>1</v>
      </c>
      <c r="BX2716">
        <v>1</v>
      </c>
      <c r="BY2716">
        <v>0</v>
      </c>
      <c r="BZ2716">
        <v>0.01</v>
      </c>
      <c r="CA2716">
        <v>78.281203169999998</v>
      </c>
    </row>
    <row r="2717" spans="40:79" x14ac:dyDescent="0.25">
      <c r="AN2717" t="str">
        <v>Zambia</v>
      </c>
      <c r="AO2717" s="7">
        <v>49.3</v>
      </c>
      <c r="AP2717" s="7">
        <v>49.985382364402795</v>
      </c>
      <c r="AQ2717" s="7">
        <v>-0.68538236440279832</v>
      </c>
      <c r="AR2717" s="7">
        <v>4.0755957991617754E-3</v>
      </c>
      <c r="AS2717" s="7">
        <v>-0.11201326174692099</v>
      </c>
      <c r="AT2717" s="7">
        <v>1.0269129122305012E-5</v>
      </c>
      <c r="AU2717" s="7">
        <v>2.3108534566575485</v>
      </c>
      <c r="AV2717" s="7">
        <v>1.8138013055734059</v>
      </c>
      <c r="AW2717" s="7">
        <v>0.33468382355130488</v>
      </c>
      <c r="AX2717" s="7">
        <v>-0.68818713700742296</v>
      </c>
      <c r="AY2717" s="7" t="e">
        <v>#N/A</v>
      </c>
      <c r="AZ2717" s="7">
        <v>49.985382364402795</v>
      </c>
      <c r="BA2717" s="7">
        <v>-0.68538236440279832</v>
      </c>
      <c r="BU2717" t="b">
        <v>0</v>
      </c>
      <c r="BW2717">
        <v>1</v>
      </c>
      <c r="BX2717">
        <v>1</v>
      </c>
      <c r="BY2717">
        <v>291</v>
      </c>
      <c r="BZ2717">
        <v>0</v>
      </c>
      <c r="CA2717">
        <v>0</v>
      </c>
    </row>
    <row r="2718" spans="40:79" x14ac:dyDescent="0.25">
      <c r="AN2718" t="str">
        <v>Zambia</v>
      </c>
      <c r="AO2718" s="7">
        <v>47.9</v>
      </c>
      <c r="AP2718" s="7">
        <v>48.901072071083831</v>
      </c>
      <c r="AQ2718" s="7">
        <v>-1.0010720710838328</v>
      </c>
      <c r="AR2718" s="7">
        <v>4.5334706757190922E-3</v>
      </c>
      <c r="AS2718" s="7">
        <v>-0.16364461535476799</v>
      </c>
      <c r="AT2718" s="7">
        <v>2.439144803016514E-5</v>
      </c>
      <c r="AU2718" s="7">
        <v>2.4506564534353688</v>
      </c>
      <c r="AV2718" s="7">
        <v>1.8217358370570804</v>
      </c>
      <c r="AW2718" s="7">
        <v>0.40453011674629119</v>
      </c>
      <c r="AX2718" s="7">
        <v>-1.0056310700504987</v>
      </c>
      <c r="AY2718" s="7" t="e">
        <v>#N/A</v>
      </c>
      <c r="AZ2718" s="7">
        <v>48.901072071083831</v>
      </c>
      <c r="BA2718" s="7">
        <v>-1.0010720710838328</v>
      </c>
      <c r="BU2718" t="b">
        <v>1</v>
      </c>
      <c r="BW2718">
        <v>1</v>
      </c>
      <c r="BX2718">
        <v>1</v>
      </c>
      <c r="BY2718">
        <v>38</v>
      </c>
      <c r="BZ2718">
        <v>0.01</v>
      </c>
      <c r="CA2718">
        <v>14.167701579999999</v>
      </c>
    </row>
    <row r="2719" spans="40:79" x14ac:dyDescent="0.25">
      <c r="AN2719" t="str">
        <v>Zambia</v>
      </c>
      <c r="AO2719" s="7">
        <v>46.4</v>
      </c>
      <c r="AP2719" s="7">
        <v>71.678210881256121</v>
      </c>
      <c r="AQ2719" s="7">
        <v>-25.278210881256122</v>
      </c>
      <c r="AR2719" s="7">
        <v>8.8069414596620072E-4</v>
      </c>
      <c r="AS2719" s="7">
        <v>-4.1246524757309952</v>
      </c>
      <c r="AT2719" s="7">
        <v>2.9992487042678731E-3</v>
      </c>
      <c r="AU2719" s="7">
        <v>2.4506564534353688</v>
      </c>
      <c r="AV2719" s="7">
        <v>1.844632594341209</v>
      </c>
      <c r="AW2719" s="7">
        <v>2.030924044796111</v>
      </c>
      <c r="AX2719" s="7">
        <v>-25.300492877223153</v>
      </c>
      <c r="AY2719" s="7" t="e">
        <v>#N/A</v>
      </c>
      <c r="AZ2719" s="7">
        <v>71.678210881256121</v>
      </c>
      <c r="BA2719" s="7">
        <v>-25.278210881256122</v>
      </c>
      <c r="BU2719" t="b">
        <v>1</v>
      </c>
      <c r="BW2719">
        <v>1</v>
      </c>
      <c r="BX2719">
        <v>1</v>
      </c>
      <c r="BY2719">
        <v>325</v>
      </c>
      <c r="BZ2719">
        <v>0.01</v>
      </c>
      <c r="CA2719">
        <v>90.761444139999995</v>
      </c>
    </row>
    <row r="2720" spans="40:79" x14ac:dyDescent="0.25">
      <c r="AN2720" t="str">
        <v>Zambia</v>
      </c>
      <c r="AO2720" s="7">
        <v>45.5</v>
      </c>
      <c r="AP2720" s="7">
        <v>71.490904269802641</v>
      </c>
      <c r="AQ2720" s="7">
        <v>-25.990904269802641</v>
      </c>
      <c r="AR2720" s="7">
        <v>8.4261875439997928E-4</v>
      </c>
      <c r="AS2720" s="7">
        <v>-4.240862041196876</v>
      </c>
      <c r="AT2720" s="7">
        <v>3.033440670098652E-3</v>
      </c>
      <c r="AU2720" s="7">
        <v>2.4506564534353688</v>
      </c>
      <c r="AV2720" s="7">
        <v>1.848603472143526</v>
      </c>
      <c r="AW2720" s="7">
        <v>2.059335339665902</v>
      </c>
      <c r="AX2720" s="7">
        <v>-26.012823162454215</v>
      </c>
      <c r="AY2720" s="7" t="e">
        <v>#N/A</v>
      </c>
      <c r="AZ2720" s="7">
        <v>71.490904269802641</v>
      </c>
      <c r="BA2720" s="7">
        <v>-25.990904269802641</v>
      </c>
      <c r="BU2720" t="b">
        <v>1</v>
      </c>
      <c r="BW2720">
        <v>1</v>
      </c>
      <c r="BX2720">
        <v>1</v>
      </c>
      <c r="BY2720">
        <v>339</v>
      </c>
      <c r="BZ2720">
        <v>0.01</v>
      </c>
      <c r="CA2720">
        <v>92.886978589999998</v>
      </c>
    </row>
    <row r="2721" spans="40:79" x14ac:dyDescent="0.25">
      <c r="AN2721" t="str">
        <v>Zambia</v>
      </c>
      <c r="AO2721" s="7">
        <v>44.6</v>
      </c>
      <c r="AP2721" s="7">
        <v>47.517964349664666</v>
      </c>
      <c r="AQ2721" s="7">
        <v>-2.9179643496646648</v>
      </c>
      <c r="AR2721" s="7">
        <v>5.2368828248856815E-3</v>
      </c>
      <c r="AS2721" s="7">
        <v>-0.47716639448880288</v>
      </c>
      <c r="AT2721" s="7">
        <v>2.3973027170850534E-4</v>
      </c>
      <c r="AU2721" s="7">
        <v>2.4506564534353688</v>
      </c>
      <c r="AV2721" s="7">
        <v>1.8548259505800049</v>
      </c>
      <c r="AW2721" s="7">
        <v>0.69077231740190836</v>
      </c>
      <c r="AX2721" s="7">
        <v>-2.9333258333410823</v>
      </c>
      <c r="AY2721" s="7" t="e">
        <v>#N/A</v>
      </c>
      <c r="AZ2721" s="7">
        <v>47.517964349664666</v>
      </c>
      <c r="BA2721" s="7">
        <v>-2.9179643496646648</v>
      </c>
      <c r="BU2721" t="b">
        <v>1</v>
      </c>
      <c r="BW2721">
        <v>1</v>
      </c>
      <c r="BX2721">
        <v>1</v>
      </c>
      <c r="BY2721">
        <v>347</v>
      </c>
      <c r="BZ2721">
        <v>10.220000000000001</v>
      </c>
      <c r="CA2721">
        <v>94.496867760000001</v>
      </c>
    </row>
    <row r="2722" spans="40:79" x14ac:dyDescent="0.25">
      <c r="AN2722" t="str">
        <v>Zambia</v>
      </c>
      <c r="AO2722" s="7">
        <v>43.8</v>
      </c>
      <c r="AP2722" s="7">
        <v>47.38797991135192</v>
      </c>
      <c r="AQ2722" s="7">
        <v>-3.5879799113519226</v>
      </c>
      <c r="AR2722" s="7">
        <v>5.3034300217085469E-3</v>
      </c>
      <c r="AS2722" s="7">
        <v>-0.58675175633210286</v>
      </c>
      <c r="AT2722" s="7">
        <v>3.6711743856201312E-4</v>
      </c>
      <c r="AU2722" s="7">
        <v>2.4506564534353688</v>
      </c>
      <c r="AV2722" s="7">
        <v>1.8705518177340905</v>
      </c>
      <c r="AW2722" s="7">
        <v>0.76599722997678188</v>
      </c>
      <c r="AX2722" s="7">
        <v>-3.6071099666406083</v>
      </c>
      <c r="AY2722" s="7" t="e">
        <v>#N/A</v>
      </c>
      <c r="AZ2722" s="7">
        <v>47.38797991135192</v>
      </c>
      <c r="BA2722" s="7">
        <v>-3.5879799113519226</v>
      </c>
      <c r="BU2722" t="b">
        <v>1</v>
      </c>
      <c r="BW2722">
        <v>1</v>
      </c>
      <c r="BX2722">
        <v>1</v>
      </c>
      <c r="BY2722">
        <v>362</v>
      </c>
      <c r="BZ2722">
        <v>10.029999999999999</v>
      </c>
      <c r="CA2722">
        <v>116.20296399999999</v>
      </c>
    </row>
    <row r="2723" spans="40:79" x14ac:dyDescent="0.25">
      <c r="AN2723" t="str">
        <v>Zimbabwe</v>
      </c>
      <c r="AO2723" s="7">
        <v>59.2</v>
      </c>
      <c r="AP2723" s="7">
        <v>59.607678799820597</v>
      </c>
      <c r="AQ2723" s="7">
        <v>-0.40767879982059441</v>
      </c>
      <c r="AR2723" s="7">
        <v>1.6883685363770602E-3</v>
      </c>
      <c r="AS2723" s="7">
        <v>-6.6547963205665764E-2</v>
      </c>
      <c r="AT2723" s="7">
        <v>1.49796149635728E-6</v>
      </c>
      <c r="AU2723" s="7">
        <v>2.4506564534353688</v>
      </c>
      <c r="AV2723" s="7">
        <v>1.8827834514836601</v>
      </c>
      <c r="AW2723" s="7">
        <v>0.25796891906907266</v>
      </c>
      <c r="AX2723" s="7">
        <v>-0.408368275968995</v>
      </c>
      <c r="AY2723" s="7" t="e">
        <v>#N/A</v>
      </c>
      <c r="AZ2723" s="7">
        <v>59.607678799820597</v>
      </c>
      <c r="BA2723" s="7">
        <v>-0.40767879982059441</v>
      </c>
      <c r="BU2723" t="b">
        <v>1</v>
      </c>
      <c r="BW2723">
        <v>1</v>
      </c>
      <c r="BX2723">
        <v>1</v>
      </c>
      <c r="BY2723">
        <v>378</v>
      </c>
      <c r="BZ2723">
        <v>9.6300000000000008</v>
      </c>
      <c r="CA2723">
        <v>87.045349540000004</v>
      </c>
    </row>
    <row r="2724" spans="40:79" x14ac:dyDescent="0.25">
      <c r="AN2724" t="str">
        <v>Zimbabwe</v>
      </c>
      <c r="AO2724" s="7">
        <v>58</v>
      </c>
      <c r="AP2724" s="7">
        <v>58.324473882551786</v>
      </c>
      <c r="AQ2724" s="7">
        <v>-0.32447388255178566</v>
      </c>
      <c r="AR2724" s="7">
        <v>1.9587103622075303E-3</v>
      </c>
      <c r="AS2724" s="7">
        <v>-5.2973076580774076E-2</v>
      </c>
      <c r="AT2724" s="7">
        <v>1.1014431878150738E-6</v>
      </c>
      <c r="AU2724" s="7">
        <v>2.4506564534353688</v>
      </c>
      <c r="AV2724" s="7">
        <v>1.9226810508071572</v>
      </c>
      <c r="AW2724" s="7">
        <v>0.230158807306551</v>
      </c>
      <c r="AX2724" s="7">
        <v>-0.3251106802099773</v>
      </c>
      <c r="AY2724" s="7" t="e">
        <v>#N/A</v>
      </c>
      <c r="AZ2724" s="7">
        <v>58.324473882551786</v>
      </c>
      <c r="BA2724" s="7">
        <v>-0.32447388255178566</v>
      </c>
      <c r="BU2724" t="b">
        <v>1</v>
      </c>
      <c r="BW2724">
        <v>1</v>
      </c>
      <c r="BX2724">
        <v>1</v>
      </c>
      <c r="BY2724">
        <v>41</v>
      </c>
      <c r="BZ2724">
        <v>9.7899999999999991</v>
      </c>
      <c r="CA2724">
        <v>72.850236559999999</v>
      </c>
    </row>
    <row r="2725" spans="40:79" x14ac:dyDescent="0.25">
      <c r="AN2725" t="str">
        <v>Zimbabwe</v>
      </c>
      <c r="AO2725" s="7">
        <v>56.6</v>
      </c>
      <c r="AP2725" s="7">
        <v>56.930876668981213</v>
      </c>
      <c r="AQ2725" s="7">
        <v>-0.33087666898121171</v>
      </c>
      <c r="AR2725" s="7">
        <v>2.2606906222879192E-3</v>
      </c>
      <c r="AS2725" s="7">
        <v>-5.4026559150061701E-2</v>
      </c>
      <c r="AT2725" s="7">
        <v>1.3227222633319093E-6</v>
      </c>
      <c r="AU2725" s="7">
        <v>2.4506564534353688</v>
      </c>
      <c r="AV2725" s="7">
        <v>1.9256315456381639</v>
      </c>
      <c r="AW2725" s="7">
        <v>0.23243613993968687</v>
      </c>
      <c r="AX2725" s="7">
        <v>-0.33162637361414454</v>
      </c>
      <c r="AY2725" s="7" t="e">
        <v>#N/A</v>
      </c>
      <c r="AZ2725" s="7">
        <v>56.930876668981213</v>
      </c>
      <c r="BA2725" s="7">
        <v>-0.33087666898121171</v>
      </c>
      <c r="BU2725" t="b">
        <v>1</v>
      </c>
      <c r="BW2725">
        <v>1</v>
      </c>
      <c r="BX2725">
        <v>1</v>
      </c>
      <c r="BY2725">
        <v>41</v>
      </c>
      <c r="BZ2725">
        <v>9.65</v>
      </c>
      <c r="CA2725">
        <v>6.0025276849999996</v>
      </c>
    </row>
    <row r="2726" spans="40:79" x14ac:dyDescent="0.25">
      <c r="AN2726" t="str">
        <v>Zimbabwe</v>
      </c>
      <c r="AO2726" s="7">
        <v>54.9</v>
      </c>
      <c r="AP2726" s="7">
        <v>55.327335716050953</v>
      </c>
      <c r="AQ2726" s="7">
        <v>-0.42733571605095477</v>
      </c>
      <c r="AR2726" s="7">
        <v>2.7244111091765727E-3</v>
      </c>
      <c r="AS2726" s="7">
        <v>-6.9792909483710405E-2</v>
      </c>
      <c r="AT2726" s="7">
        <v>2.6613994095026449E-6</v>
      </c>
      <c r="AU2726" s="7">
        <v>2.4506564534353688</v>
      </c>
      <c r="AV2726" s="7">
        <v>1.9312977640421984</v>
      </c>
      <c r="AW2726" s="7">
        <v>0.26418347693167793</v>
      </c>
      <c r="AX2726" s="7">
        <v>-0.42850313475158897</v>
      </c>
      <c r="AY2726" s="7" t="e">
        <v>#N/A</v>
      </c>
      <c r="AZ2726" s="7">
        <v>55.327335716050953</v>
      </c>
      <c r="BA2726" s="7">
        <v>-0.42733571605095477</v>
      </c>
      <c r="BU2726" t="b">
        <v>1</v>
      </c>
      <c r="BW2726">
        <v>1</v>
      </c>
      <c r="BX2726">
        <v>1</v>
      </c>
      <c r="BY2726">
        <v>41</v>
      </c>
      <c r="BZ2726">
        <v>9.81</v>
      </c>
      <c r="CA2726">
        <v>50.839014179999999</v>
      </c>
    </row>
    <row r="2727" spans="40:79" x14ac:dyDescent="0.25">
      <c r="AN2727" t="str">
        <v>Zimbabwe</v>
      </c>
      <c r="AO2727" s="7">
        <v>52.4</v>
      </c>
      <c r="AP2727" s="7">
        <v>52.228980926126688</v>
      </c>
      <c r="AQ2727" s="7">
        <v>0.17101907387331039</v>
      </c>
      <c r="AR2727" s="7">
        <v>3.6312406120528893E-3</v>
      </c>
      <c r="AS2727" s="7">
        <v>2.7943718964330823E-2</v>
      </c>
      <c r="AT2727" s="7">
        <v>5.691586365535053E-7</v>
      </c>
      <c r="AU2727" s="7">
        <v>2.6659003450498702</v>
      </c>
      <c r="AV2727" s="7">
        <v>1.9356065720708118</v>
      </c>
      <c r="AW2727" s="7">
        <v>0.16716374895392488</v>
      </c>
      <c r="AX2727" s="7">
        <v>0.17164234854007726</v>
      </c>
      <c r="AY2727" s="7" t="e">
        <v>#N/A</v>
      </c>
      <c r="AZ2727" s="7">
        <v>52.228980926126688</v>
      </c>
      <c r="BA2727" s="7">
        <v>0.17101907387331039</v>
      </c>
      <c r="BU2727" t="b">
        <v>1</v>
      </c>
      <c r="BW2727">
        <v>1</v>
      </c>
      <c r="BX2727">
        <v>1</v>
      </c>
      <c r="BY2727">
        <v>446</v>
      </c>
      <c r="BZ2727">
        <v>10.09</v>
      </c>
      <c r="CA2727">
        <v>44.526140009999999</v>
      </c>
    </row>
    <row r="2728" spans="40:79" x14ac:dyDescent="0.25">
      <c r="AN2728" t="str">
        <v>Zimbabwe</v>
      </c>
      <c r="AO2728" s="7">
        <v>50</v>
      </c>
      <c r="AP2728" s="7">
        <v>49.321259825163381</v>
      </c>
      <c r="AQ2728" s="7">
        <v>0.6787401748366193</v>
      </c>
      <c r="AR2728" s="7">
        <v>4.7387286649842025E-3</v>
      </c>
      <c r="AS2728" s="7">
        <v>0.11096466573770097</v>
      </c>
      <c r="AT2728" s="7">
        <v>1.1725305085856625E-5</v>
      </c>
      <c r="AU2728" s="7">
        <v>2.6659003450498702</v>
      </c>
      <c r="AV2728" s="7">
        <v>1.9858369154902229</v>
      </c>
      <c r="AW2728" s="7">
        <v>0.3331135928443944</v>
      </c>
      <c r="AX2728" s="7">
        <v>0.68197185441183306</v>
      </c>
      <c r="AY2728" s="7" t="e">
        <v>#N/A</v>
      </c>
      <c r="AZ2728" s="7">
        <v>49.321259825163381</v>
      </c>
      <c r="BA2728" s="7">
        <v>0.6787401748366193</v>
      </c>
      <c r="BU2728" t="b">
        <v>1</v>
      </c>
      <c r="BW2728">
        <v>1</v>
      </c>
      <c r="BX2728">
        <v>1</v>
      </c>
      <c r="BY2728">
        <v>485</v>
      </c>
      <c r="BZ2728">
        <v>9.89</v>
      </c>
      <c r="CA2728">
        <v>36.606092519999997</v>
      </c>
    </row>
    <row r="2729" spans="40:79" x14ac:dyDescent="0.25">
      <c r="AN2729" t="str">
        <v>Zimbabwe</v>
      </c>
      <c r="AO2729" s="7">
        <v>48.2</v>
      </c>
      <c r="AP2729" s="7">
        <v>46.92991506952184</v>
      </c>
      <c r="AQ2729" s="7">
        <v>1.2700849304781627</v>
      </c>
      <c r="AR2729" s="7">
        <v>5.6914884211156291E-3</v>
      </c>
      <c r="AS2729" s="7">
        <v>0.20774084328164663</v>
      </c>
      <c r="AT2729" s="7">
        <v>4.9405861392040757E-5</v>
      </c>
      <c r="AU2729" s="7">
        <v>2.6659003450498702</v>
      </c>
      <c r="AV2729" s="7">
        <v>2.0146073508574167</v>
      </c>
      <c r="AW2729" s="7">
        <v>0.45578596213754391</v>
      </c>
      <c r="AX2729" s="7">
        <v>1.2773549815653966</v>
      </c>
      <c r="AY2729" s="7" t="e">
        <v>#N/A</v>
      </c>
      <c r="AZ2729" s="7">
        <v>46.92991506952184</v>
      </c>
      <c r="BA2729" s="7">
        <v>1.2700849304781627</v>
      </c>
      <c r="BU2729" t="b">
        <v>1</v>
      </c>
      <c r="BW2729">
        <v>1</v>
      </c>
      <c r="BX2729">
        <v>1</v>
      </c>
      <c r="BY2729">
        <v>53</v>
      </c>
      <c r="BZ2729">
        <v>10.16</v>
      </c>
      <c r="CA2729">
        <v>4.4267924059999997</v>
      </c>
    </row>
    <row r="2730" spans="40:79" x14ac:dyDescent="0.25">
      <c r="AN2730" t="str">
        <v>Zimbabwe</v>
      </c>
      <c r="AO2730" s="7">
        <v>46.6</v>
      </c>
      <c r="AP2730" s="7">
        <v>72.108918285158126</v>
      </c>
      <c r="AQ2730" s="7">
        <v>-25.508918285158124</v>
      </c>
      <c r="AR2730" s="7">
        <v>8.2857772233356063E-4</v>
      </c>
      <c r="AS2730" s="7">
        <v>-4.1621885115665238</v>
      </c>
      <c r="AT2730" s="7">
        <v>2.8732058119689515E-3</v>
      </c>
      <c r="AU2730" s="7">
        <v>2.6659003450498702</v>
      </c>
      <c r="AV2730" s="7">
        <v>2.0192513423752576</v>
      </c>
      <c r="AW2730" s="7">
        <v>2.0401442379318486</v>
      </c>
      <c r="AX2730" s="7">
        <v>-25.53007193401222</v>
      </c>
      <c r="AY2730" s="7" t="e">
        <v>#N/A</v>
      </c>
      <c r="AZ2730" s="7">
        <v>72.108918285158126</v>
      </c>
      <c r="BA2730" s="7">
        <v>-25.508918285158124</v>
      </c>
      <c r="BU2730" t="b">
        <v>1</v>
      </c>
      <c r="BW2730">
        <v>1</v>
      </c>
      <c r="BX2730">
        <v>1</v>
      </c>
      <c r="BY2730">
        <v>523</v>
      </c>
      <c r="BZ2730">
        <v>10.42</v>
      </c>
      <c r="CA2730">
        <v>2.690897842</v>
      </c>
    </row>
    <row r="2731" spans="40:79" x14ac:dyDescent="0.25">
      <c r="AN2731" t="str">
        <v>Zimbabwe</v>
      </c>
      <c r="AO2731" s="7">
        <v>45.4</v>
      </c>
      <c r="AP2731" s="7">
        <v>75.032807633506764</v>
      </c>
      <c r="AQ2731" s="7">
        <v>-29.632807633506765</v>
      </c>
      <c r="AR2731" s="7">
        <v>1.3316910990602963E-3</v>
      </c>
      <c r="AS2731" s="7">
        <v>-4.8362848596680603</v>
      </c>
      <c r="AT2731" s="7">
        <v>6.2378649835889135E-3</v>
      </c>
      <c r="AU2731" s="7">
        <v>2.6659003450498702</v>
      </c>
      <c r="AV2731" s="7">
        <v>2.0455879340453489</v>
      </c>
      <c r="AW2731" s="7">
        <v>2.1991554878334685</v>
      </c>
      <c r="AX2731" s="7">
        <v>-29.672322000603419</v>
      </c>
      <c r="AY2731" s="7" t="e">
        <v>#N/A</v>
      </c>
      <c r="AZ2731" s="7">
        <v>75.032807633506764</v>
      </c>
      <c r="BA2731" s="7">
        <v>-29.632807633506765</v>
      </c>
      <c r="BU2731" t="b">
        <v>1</v>
      </c>
      <c r="BW2731">
        <v>1</v>
      </c>
      <c r="BX2731">
        <v>1</v>
      </c>
      <c r="BY2731">
        <v>539</v>
      </c>
      <c r="BZ2731">
        <v>10.57</v>
      </c>
      <c r="CA2731">
        <v>26.976252169999999</v>
      </c>
    </row>
    <row r="2732" spans="40:79" x14ac:dyDescent="0.25">
      <c r="AN2732" t="str">
        <v>Zimbabwe</v>
      </c>
      <c r="AO2732" s="7">
        <v>44.6</v>
      </c>
      <c r="AP2732" s="7">
        <v>43.372696542208573</v>
      </c>
      <c r="AQ2732" s="7">
        <v>1.2273034577914288</v>
      </c>
      <c r="AR2732" s="7">
        <v>7.8885035606267358E-3</v>
      </c>
      <c r="AS2732" s="7">
        <v>0.20096546037576588</v>
      </c>
      <c r="AT2732" s="7">
        <v>6.4225424580960331E-5</v>
      </c>
      <c r="AU2732" s="7">
        <v>2.6659003450498702</v>
      </c>
      <c r="AV2732" s="7">
        <v>2.0488475861727871</v>
      </c>
      <c r="AW2732" s="7">
        <v>0.44829171348103891</v>
      </c>
      <c r="AX2732" s="7">
        <v>1.2370620259881524</v>
      </c>
      <c r="AY2732" s="7" t="e">
        <v>#N/A</v>
      </c>
      <c r="AZ2732" s="7">
        <v>43.372696542208573</v>
      </c>
      <c r="BA2732" s="7">
        <v>1.2273034577914288</v>
      </c>
      <c r="BU2732" t="b">
        <v>1</v>
      </c>
      <c r="BW2732">
        <v>1</v>
      </c>
      <c r="BX2732">
        <v>1</v>
      </c>
      <c r="BY2732">
        <v>554</v>
      </c>
      <c r="BZ2732">
        <v>10.47</v>
      </c>
      <c r="CA2732">
        <v>22.594474609999999</v>
      </c>
    </row>
    <row r="2733" spans="40:79" x14ac:dyDescent="0.25">
      <c r="AN2733" t="str">
        <v>Zimbabwe</v>
      </c>
      <c r="AO2733" s="7">
        <v>44.3</v>
      </c>
      <c r="AP2733" s="7">
        <v>43.18446124302546</v>
      </c>
      <c r="AQ2733" s="7">
        <v>1.1155387569745372</v>
      </c>
      <c r="AR2733" s="7">
        <v>8.0682330207027392E-3</v>
      </c>
      <c r="AS2733" s="7">
        <v>0.18268103759444049</v>
      </c>
      <c r="AT2733" s="7">
        <v>5.4289215845058469E-5</v>
      </c>
      <c r="AU2733" s="7">
        <v>2.6659003450498702</v>
      </c>
      <c r="AV2733" s="7">
        <v>2.1546966873013722</v>
      </c>
      <c r="AW2733" s="7">
        <v>0.42741202322166894</v>
      </c>
      <c r="AX2733" s="7">
        <v>1.1246123918096271</v>
      </c>
      <c r="AY2733" s="7" t="e">
        <v>#N/A</v>
      </c>
      <c r="AZ2733" s="7">
        <v>43.18446124302546</v>
      </c>
      <c r="BA2733" s="7">
        <v>1.1155387569745372</v>
      </c>
      <c r="BU2733" t="b">
        <v>0</v>
      </c>
      <c r="BW2733">
        <v>1</v>
      </c>
      <c r="BX2733">
        <v>1</v>
      </c>
      <c r="BY2733">
        <v>195</v>
      </c>
      <c r="BZ2733">
        <v>0</v>
      </c>
      <c r="CA2733">
        <v>0</v>
      </c>
    </row>
    <row r="2734" spans="40:79" x14ac:dyDescent="0.25">
      <c r="AN2734" t="str">
        <v>Zimbabwe</v>
      </c>
      <c r="AO2734" s="7">
        <v>44.5</v>
      </c>
      <c r="AP2734" s="7">
        <v>43.42583151883241</v>
      </c>
      <c r="AQ2734" s="7">
        <v>1.0741684811675896</v>
      </c>
      <c r="AR2734" s="7">
        <v>7.8278362744102891E-3</v>
      </c>
      <c r="AS2734" s="7">
        <v>0.17588491424739319</v>
      </c>
      <c r="AT2734" s="7">
        <v>4.8813716383542584E-5</v>
      </c>
      <c r="AU2734" s="7">
        <v>2.6659003450498702</v>
      </c>
      <c r="AV2734" s="7">
        <v>2.199690190354711</v>
      </c>
      <c r="AW2734" s="7">
        <v>0.41938635438863908</v>
      </c>
      <c r="AX2734" s="7">
        <v>1.0826432351559885</v>
      </c>
      <c r="AY2734" s="7" t="e">
        <v>#N/A</v>
      </c>
      <c r="AZ2734" s="7">
        <v>43.42583151883241</v>
      </c>
      <c r="BA2734" s="7">
        <v>1.0741684811675896</v>
      </c>
      <c r="BU2734" t="b">
        <v>1</v>
      </c>
      <c r="BW2734">
        <v>1</v>
      </c>
      <c r="BX2734">
        <v>1</v>
      </c>
      <c r="BY2734">
        <v>23</v>
      </c>
      <c r="BZ2734">
        <v>8.06</v>
      </c>
      <c r="CA2734">
        <v>5.6638493280000004</v>
      </c>
    </row>
    <row r="2735" spans="40:79" x14ac:dyDescent="0.25">
      <c r="AN2735" t="str">
        <v>Zimbabwe</v>
      </c>
      <c r="AO2735" s="7">
        <v>44.8</v>
      </c>
      <c r="AP2735" s="7">
        <v>72.032504784660404</v>
      </c>
      <c r="AQ2735" s="7">
        <v>-27.232504784660406</v>
      </c>
      <c r="AR2735" s="7">
        <v>8.2340710065602286E-4</v>
      </c>
      <c r="AS2735" s="7">
        <v>-4.4434077529354532</v>
      </c>
      <c r="AT2735" s="7">
        <v>3.2541284278662362E-3</v>
      </c>
      <c r="AU2735" s="7">
        <v>2.6659003450498702</v>
      </c>
      <c r="AV2735" s="7">
        <v>2.294809677082811</v>
      </c>
      <c r="AW2735" s="7">
        <v>2.1079392194594826</v>
      </c>
      <c r="AX2735" s="7">
        <v>-27.254946701302259</v>
      </c>
      <c r="AY2735" s="7" t="e">
        <v>#N/A</v>
      </c>
      <c r="AZ2735" s="7">
        <v>72.032504784660404</v>
      </c>
      <c r="BA2735" s="7">
        <v>-27.232504784660406</v>
      </c>
      <c r="BU2735" t="b">
        <v>1</v>
      </c>
      <c r="BW2735">
        <v>1</v>
      </c>
      <c r="BX2735">
        <v>1</v>
      </c>
      <c r="BY2735">
        <v>198</v>
      </c>
      <c r="BZ2735">
        <v>8.44</v>
      </c>
      <c r="CA2735">
        <v>52.42529588</v>
      </c>
    </row>
    <row r="2736" spans="40:79" x14ac:dyDescent="0.25">
      <c r="AN2736" t="str">
        <v>Zimbabwe</v>
      </c>
      <c r="AO2736" s="7">
        <v>45.3</v>
      </c>
      <c r="AP2736" s="7">
        <v>43.827533169860672</v>
      </c>
      <c r="AQ2736" s="7">
        <v>1.4724668301393251</v>
      </c>
      <c r="AR2736" s="7">
        <v>7.1315410228317304E-3</v>
      </c>
      <c r="AS2736" s="7">
        <v>0.24101793919704029</v>
      </c>
      <c r="AT2736" s="7">
        <v>8.3448859099532186E-5</v>
      </c>
      <c r="AU2736" s="7">
        <v>2.6659003450498702</v>
      </c>
      <c r="AV2736" s="7">
        <v>2.3371796490162655</v>
      </c>
      <c r="AW2736" s="7">
        <v>0.49093577909645197</v>
      </c>
      <c r="AX2736" s="7">
        <v>1.4830432136561462</v>
      </c>
      <c r="AY2736" s="7" t="e">
        <v>#N/A</v>
      </c>
      <c r="AZ2736" s="7">
        <v>43.827533169860672</v>
      </c>
      <c r="BA2736" s="7">
        <v>1.4724668301393251</v>
      </c>
      <c r="BU2736" t="b">
        <v>1</v>
      </c>
      <c r="BW2736">
        <v>1</v>
      </c>
      <c r="BX2736">
        <v>1</v>
      </c>
      <c r="BY2736">
        <v>25</v>
      </c>
      <c r="BZ2736">
        <v>8.44</v>
      </c>
      <c r="CA2736">
        <v>453.78308470000002</v>
      </c>
    </row>
    <row r="2737" spans="40:79" x14ac:dyDescent="0.25">
      <c r="AN2737" t="str">
        <v>Zimbabwe</v>
      </c>
      <c r="AO2737" s="7">
        <v>46</v>
      </c>
      <c r="AP2737" s="7">
        <v>44.743578076055158</v>
      </c>
      <c r="AQ2737" s="7">
        <v>1.256421923944842</v>
      </c>
      <c r="AR2737" s="7">
        <v>6.5965231453763793E-3</v>
      </c>
      <c r="AS2737" s="7">
        <v>0.20559965132117852</v>
      </c>
      <c r="AT2737" s="7">
        <v>5.6138933542351282E-5</v>
      </c>
      <c r="AU2737" s="7">
        <v>2.6659003450498702</v>
      </c>
      <c r="AV2737" s="7">
        <v>2.4018354592283062</v>
      </c>
      <c r="AW2737" s="7">
        <v>0.45343097746093453</v>
      </c>
      <c r="AX2737" s="7">
        <v>1.2647649753783869</v>
      </c>
      <c r="AY2737" s="7" t="e">
        <v>#N/A</v>
      </c>
      <c r="AZ2737" s="7">
        <v>44.743578076055158</v>
      </c>
      <c r="BA2737" s="7">
        <v>1.256421923944842</v>
      </c>
      <c r="BU2737" t="b">
        <v>1</v>
      </c>
      <c r="BW2737">
        <v>1</v>
      </c>
      <c r="BX2737">
        <v>1</v>
      </c>
      <c r="BY2737">
        <v>24</v>
      </c>
      <c r="BZ2737">
        <v>8.48</v>
      </c>
      <c r="CA2737">
        <v>415.16277050000002</v>
      </c>
    </row>
    <row r="2738" spans="40:79" x14ac:dyDescent="0.25">
      <c r="BU2738" t="b">
        <v>1</v>
      </c>
      <c r="BW2738">
        <v>1</v>
      </c>
      <c r="BX2738">
        <v>1</v>
      </c>
      <c r="BY2738">
        <v>212</v>
      </c>
      <c r="BZ2738">
        <v>8.39</v>
      </c>
      <c r="CA2738">
        <v>375.68353760000002</v>
      </c>
    </row>
    <row r="2739" spans="40:79" x14ac:dyDescent="0.25">
      <c r="BU2739" t="b">
        <v>1</v>
      </c>
      <c r="BW2739">
        <v>1</v>
      </c>
      <c r="BX2739">
        <v>1</v>
      </c>
      <c r="BY2739">
        <v>231</v>
      </c>
      <c r="BZ2739">
        <v>8.7100000000000009</v>
      </c>
      <c r="CA2739">
        <v>324.54913479999999</v>
      </c>
    </row>
    <row r="2740" spans="40:79" x14ac:dyDescent="0.25">
      <c r="BU2740" t="b">
        <v>1</v>
      </c>
      <c r="BW2740">
        <v>1</v>
      </c>
      <c r="BX2740">
        <v>1</v>
      </c>
      <c r="BY2740">
        <v>273</v>
      </c>
      <c r="BZ2740">
        <v>9.4600000000000009</v>
      </c>
      <c r="CA2740">
        <v>456.45866640000003</v>
      </c>
    </row>
    <row r="2741" spans="40:79" x14ac:dyDescent="0.25">
      <c r="BU2741" t="b">
        <v>1</v>
      </c>
      <c r="BW2741">
        <v>1</v>
      </c>
      <c r="BX2741">
        <v>1</v>
      </c>
      <c r="BY2741">
        <v>277</v>
      </c>
      <c r="BZ2741">
        <v>8.86</v>
      </c>
      <c r="CA2741">
        <v>46.19685449</v>
      </c>
    </row>
    <row r="2742" spans="40:79" x14ac:dyDescent="0.25">
      <c r="BU2742" t="b">
        <v>1</v>
      </c>
      <c r="BW2742">
        <v>1</v>
      </c>
      <c r="BX2742">
        <v>1</v>
      </c>
      <c r="BY2742">
        <v>267</v>
      </c>
      <c r="BZ2742">
        <v>7.99</v>
      </c>
      <c r="CA2742">
        <v>29.381727059999999</v>
      </c>
    </row>
    <row r="2743" spans="40:79" x14ac:dyDescent="0.25">
      <c r="BU2743" t="b">
        <v>1</v>
      </c>
      <c r="BW2743">
        <v>1</v>
      </c>
      <c r="BX2743">
        <v>1</v>
      </c>
      <c r="BY2743">
        <v>278</v>
      </c>
      <c r="BZ2743">
        <v>7.31</v>
      </c>
      <c r="CA2743">
        <v>217.43452569999999</v>
      </c>
    </row>
    <row r="2744" spans="40:79" x14ac:dyDescent="0.25">
      <c r="BU2744" t="b">
        <v>1</v>
      </c>
      <c r="BW2744">
        <v>1</v>
      </c>
      <c r="BX2744">
        <v>1</v>
      </c>
      <c r="BY2744">
        <v>267</v>
      </c>
      <c r="BZ2744">
        <v>6.79</v>
      </c>
      <c r="CA2744">
        <v>180.35378589999999</v>
      </c>
    </row>
    <row r="2745" spans="40:79" x14ac:dyDescent="0.25">
      <c r="BU2745" t="b">
        <v>1</v>
      </c>
      <c r="BW2745">
        <v>1</v>
      </c>
      <c r="BX2745">
        <v>1</v>
      </c>
      <c r="BY2745">
        <v>256</v>
      </c>
      <c r="BZ2745">
        <v>5.92</v>
      </c>
      <c r="CA2745">
        <v>21.22386354</v>
      </c>
    </row>
    <row r="2746" spans="40:79" x14ac:dyDescent="0.25">
      <c r="BU2746" t="b">
        <v>1</v>
      </c>
      <c r="BW2746">
        <v>1</v>
      </c>
      <c r="BX2746">
        <v>1</v>
      </c>
      <c r="BY2746">
        <v>256</v>
      </c>
      <c r="BZ2746">
        <v>4.8899999999999997</v>
      </c>
      <c r="CA2746">
        <v>115.738974</v>
      </c>
    </row>
    <row r="2747" spans="40:79" x14ac:dyDescent="0.25">
      <c r="BU2747" t="b">
        <v>1</v>
      </c>
      <c r="BW2747">
        <v>1</v>
      </c>
      <c r="BX2747">
        <v>1</v>
      </c>
      <c r="BY2747">
        <v>253</v>
      </c>
      <c r="BZ2747">
        <v>4.3099999999999996</v>
      </c>
      <c r="CA2747">
        <v>8.8974214590000003</v>
      </c>
    </row>
    <row r="2748" spans="40:79" x14ac:dyDescent="0.25">
      <c r="BU2748" t="b">
        <v>1</v>
      </c>
      <c r="BW2748">
        <v>1</v>
      </c>
      <c r="BX2748">
        <v>1</v>
      </c>
      <c r="BY2748">
        <v>257</v>
      </c>
      <c r="BZ2748">
        <v>4.49</v>
      </c>
      <c r="CA2748">
        <v>7.8837914739999997</v>
      </c>
    </row>
    <row r="2749" spans="40:79" x14ac:dyDescent="0.25">
      <c r="BU2749" t="b">
        <v>0</v>
      </c>
      <c r="BW2749">
        <v>1</v>
      </c>
      <c r="BX2749">
        <v>1</v>
      </c>
      <c r="BY2749">
        <v>75</v>
      </c>
      <c r="BZ2749">
        <v>0</v>
      </c>
      <c r="CA2749">
        <v>0</v>
      </c>
    </row>
    <row r="2750" spans="40:79" x14ac:dyDescent="0.25">
      <c r="BU2750" t="b">
        <v>1</v>
      </c>
      <c r="BW2750">
        <v>1</v>
      </c>
      <c r="BX2750">
        <v>1</v>
      </c>
      <c r="BY2750">
        <v>77</v>
      </c>
      <c r="BZ2750">
        <v>1.91</v>
      </c>
      <c r="CA2750">
        <v>3862.68271</v>
      </c>
    </row>
    <row r="2751" spans="40:79" x14ac:dyDescent="0.25">
      <c r="BU2751" t="b">
        <v>1</v>
      </c>
      <c r="BW2751">
        <v>1</v>
      </c>
      <c r="BX2751">
        <v>1</v>
      </c>
      <c r="BY2751">
        <v>78</v>
      </c>
      <c r="BZ2751">
        <v>1.82</v>
      </c>
      <c r="CA2751">
        <v>377.2009132</v>
      </c>
    </row>
    <row r="2752" spans="40:79" x14ac:dyDescent="0.25">
      <c r="BU2752" t="b">
        <v>1</v>
      </c>
      <c r="BW2752">
        <v>1</v>
      </c>
      <c r="BX2752">
        <v>1</v>
      </c>
      <c r="BY2752">
        <v>8</v>
      </c>
      <c r="BZ2752">
        <v>1.75</v>
      </c>
      <c r="CA2752">
        <v>3663.764502</v>
      </c>
    </row>
    <row r="2753" spans="73:79" x14ac:dyDescent="0.25">
      <c r="BU2753" t="b">
        <v>1</v>
      </c>
      <c r="BW2753">
        <v>1</v>
      </c>
      <c r="BX2753">
        <v>1</v>
      </c>
      <c r="BY2753">
        <v>81</v>
      </c>
      <c r="BZ2753">
        <v>1.73</v>
      </c>
      <c r="CA2753">
        <v>387.774991</v>
      </c>
    </row>
    <row r="2754" spans="73:79" x14ac:dyDescent="0.25">
      <c r="BU2754" t="b">
        <v>1</v>
      </c>
      <c r="BW2754">
        <v>1</v>
      </c>
      <c r="BX2754">
        <v>1</v>
      </c>
      <c r="BY2754">
        <v>82</v>
      </c>
      <c r="BZ2754">
        <v>1.69</v>
      </c>
      <c r="CA2754">
        <v>308.0660742</v>
      </c>
    </row>
    <row r="2755" spans="73:79" x14ac:dyDescent="0.25">
      <c r="BU2755" t="b">
        <v>1</v>
      </c>
      <c r="BW2755">
        <v>1</v>
      </c>
      <c r="BX2755">
        <v>1</v>
      </c>
      <c r="BY2755">
        <v>84</v>
      </c>
      <c r="BZ2755">
        <v>1.73</v>
      </c>
      <c r="CA2755">
        <v>292.40226719999998</v>
      </c>
    </row>
    <row r="2756" spans="73:79" x14ac:dyDescent="0.25">
      <c r="BU2756" t="b">
        <v>1</v>
      </c>
      <c r="BW2756">
        <v>1</v>
      </c>
      <c r="BX2756">
        <v>1</v>
      </c>
      <c r="BY2756">
        <v>85</v>
      </c>
      <c r="BZ2756">
        <v>1.86</v>
      </c>
      <c r="CA2756">
        <v>4003.908598</v>
      </c>
    </row>
    <row r="2757" spans="73:79" x14ac:dyDescent="0.25">
      <c r="BU2757" t="b">
        <v>1</v>
      </c>
      <c r="BW2757">
        <v>1</v>
      </c>
      <c r="BX2757">
        <v>1</v>
      </c>
      <c r="BY2757">
        <v>87</v>
      </c>
      <c r="BZ2757">
        <v>1.69</v>
      </c>
      <c r="CA2757">
        <v>3759.457226</v>
      </c>
    </row>
    <row r="2758" spans="73:79" x14ac:dyDescent="0.25">
      <c r="BU2758" t="b">
        <v>1</v>
      </c>
      <c r="BW2758">
        <v>1</v>
      </c>
      <c r="BX2758">
        <v>1</v>
      </c>
      <c r="BY2758">
        <v>89</v>
      </c>
      <c r="BZ2758">
        <v>1.74</v>
      </c>
      <c r="CA2758">
        <v>3749.941617</v>
      </c>
    </row>
    <row r="2759" spans="73:79" x14ac:dyDescent="0.25">
      <c r="BU2759" t="b">
        <v>1</v>
      </c>
      <c r="BW2759">
        <v>1</v>
      </c>
      <c r="BX2759">
        <v>1</v>
      </c>
      <c r="BY2759">
        <v>92</v>
      </c>
      <c r="BZ2759">
        <v>1.79</v>
      </c>
      <c r="CA2759">
        <v>3427.3203319999998</v>
      </c>
    </row>
    <row r="2760" spans="73:79" x14ac:dyDescent="0.25">
      <c r="BU2760" t="b">
        <v>1</v>
      </c>
      <c r="BW2760">
        <v>1</v>
      </c>
      <c r="BX2760">
        <v>1</v>
      </c>
      <c r="BY2760">
        <v>95</v>
      </c>
      <c r="BZ2760">
        <v>1.77</v>
      </c>
      <c r="CA2760">
        <v>2972.4486750000001</v>
      </c>
    </row>
    <row r="2761" spans="73:79" x14ac:dyDescent="0.25">
      <c r="BU2761" t="b">
        <v>1</v>
      </c>
      <c r="BW2761">
        <v>1</v>
      </c>
      <c r="BX2761">
        <v>1</v>
      </c>
      <c r="BY2761">
        <v>98</v>
      </c>
      <c r="BZ2761">
        <v>1.74</v>
      </c>
      <c r="CA2761">
        <v>277.18183320000003</v>
      </c>
    </row>
    <row r="2762" spans="73:79" x14ac:dyDescent="0.25">
      <c r="BU2762" t="b">
        <v>1</v>
      </c>
      <c r="BW2762">
        <v>1</v>
      </c>
      <c r="BX2762">
        <v>1</v>
      </c>
      <c r="BY2762">
        <v>11</v>
      </c>
      <c r="BZ2762">
        <v>1.72</v>
      </c>
      <c r="CA2762">
        <v>2598.8428269999999</v>
      </c>
    </row>
    <row r="2763" spans="73:79" x14ac:dyDescent="0.25">
      <c r="BU2763" t="b">
        <v>1</v>
      </c>
      <c r="BW2763">
        <v>1</v>
      </c>
      <c r="BX2763">
        <v>1</v>
      </c>
      <c r="BY2763">
        <v>14</v>
      </c>
      <c r="BZ2763">
        <v>1.67</v>
      </c>
      <c r="CA2763">
        <v>243.75391289999999</v>
      </c>
    </row>
    <row r="2764" spans="73:79" x14ac:dyDescent="0.25">
      <c r="BU2764" t="b">
        <v>1</v>
      </c>
      <c r="BW2764">
        <v>1</v>
      </c>
      <c r="BX2764">
        <v>1</v>
      </c>
      <c r="BY2764">
        <v>17</v>
      </c>
      <c r="BZ2764">
        <v>1.64</v>
      </c>
      <c r="CA2764">
        <v>262.95895780000001</v>
      </c>
    </row>
    <row r="2765" spans="73:79" x14ac:dyDescent="0.25">
      <c r="BU2765" t="b">
        <v>1</v>
      </c>
      <c r="BW2765">
        <v>1</v>
      </c>
      <c r="BX2765">
        <v>0</v>
      </c>
      <c r="BY2765">
        <v>69</v>
      </c>
      <c r="BZ2765">
        <v>10.66</v>
      </c>
      <c r="CA2765">
        <v>0</v>
      </c>
    </row>
    <row r="2766" spans="73:79" x14ac:dyDescent="0.25">
      <c r="BU2766" t="b">
        <v>1</v>
      </c>
      <c r="BW2766">
        <v>1</v>
      </c>
      <c r="BX2766">
        <v>0</v>
      </c>
      <c r="BY2766">
        <v>71</v>
      </c>
      <c r="BZ2766">
        <v>10.37</v>
      </c>
      <c r="CA2766">
        <v>0</v>
      </c>
    </row>
    <row r="2767" spans="73:79" x14ac:dyDescent="0.25">
      <c r="BU2767" t="b">
        <v>1</v>
      </c>
      <c r="BW2767">
        <v>1</v>
      </c>
      <c r="BX2767">
        <v>0</v>
      </c>
      <c r="BY2767">
        <v>72</v>
      </c>
      <c r="BZ2767">
        <v>10.32</v>
      </c>
      <c r="CA2767">
        <v>0</v>
      </c>
    </row>
    <row r="2768" spans="73:79" x14ac:dyDescent="0.25">
      <c r="BU2768" t="b">
        <v>1</v>
      </c>
      <c r="BW2768">
        <v>1</v>
      </c>
      <c r="BX2768">
        <v>0</v>
      </c>
      <c r="BY2768">
        <v>72</v>
      </c>
      <c r="BZ2768">
        <v>10.42</v>
      </c>
      <c r="CA2768">
        <v>0</v>
      </c>
    </row>
    <row r="2769" spans="73:79" x14ac:dyDescent="0.25">
      <c r="BU2769" t="b">
        <v>1</v>
      </c>
      <c r="BW2769">
        <v>1</v>
      </c>
      <c r="BX2769">
        <v>0</v>
      </c>
      <c r="BY2769">
        <v>74</v>
      </c>
      <c r="BZ2769">
        <v>10.68</v>
      </c>
      <c r="CA2769">
        <v>0</v>
      </c>
    </row>
    <row r="2770" spans="73:79" x14ac:dyDescent="0.25">
      <c r="BU2770" t="b">
        <v>1</v>
      </c>
      <c r="BW2770">
        <v>1</v>
      </c>
      <c r="BX2770">
        <v>0</v>
      </c>
      <c r="BY2770">
        <v>77</v>
      </c>
      <c r="BZ2770">
        <v>10.88</v>
      </c>
      <c r="CA2770">
        <v>0</v>
      </c>
    </row>
    <row r="2771" spans="73:79" x14ac:dyDescent="0.25">
      <c r="BU2771" t="b">
        <v>1</v>
      </c>
      <c r="BW2771">
        <v>1</v>
      </c>
      <c r="BX2771">
        <v>0</v>
      </c>
      <c r="BY2771">
        <v>78</v>
      </c>
      <c r="BZ2771">
        <v>10.79</v>
      </c>
      <c r="CA2771">
        <v>0</v>
      </c>
    </row>
    <row r="2772" spans="73:79" x14ac:dyDescent="0.25">
      <c r="BU2772" t="b">
        <v>1</v>
      </c>
      <c r="BW2772">
        <v>1</v>
      </c>
      <c r="BX2772">
        <v>0</v>
      </c>
      <c r="BY2772">
        <v>8</v>
      </c>
      <c r="BZ2772">
        <v>11.47</v>
      </c>
      <c r="CA2772">
        <v>0</v>
      </c>
    </row>
    <row r="2773" spans="73:79" x14ac:dyDescent="0.25">
      <c r="BU2773" t="b">
        <v>1</v>
      </c>
      <c r="BW2773">
        <v>1</v>
      </c>
      <c r="BX2773">
        <v>0</v>
      </c>
      <c r="BY2773">
        <v>8</v>
      </c>
      <c r="BZ2773">
        <v>11.84</v>
      </c>
      <c r="CA2773">
        <v>0</v>
      </c>
    </row>
    <row r="2774" spans="73:79" x14ac:dyDescent="0.25">
      <c r="BU2774" t="b">
        <v>1</v>
      </c>
      <c r="BW2774">
        <v>1</v>
      </c>
      <c r="BX2774">
        <v>0</v>
      </c>
      <c r="BY2774">
        <v>82</v>
      </c>
      <c r="BZ2774">
        <v>11.61</v>
      </c>
      <c r="CA2774">
        <v>0</v>
      </c>
    </row>
    <row r="2775" spans="73:79" x14ac:dyDescent="0.25">
      <c r="BU2775" t="b">
        <v>1</v>
      </c>
      <c r="BW2775">
        <v>1</v>
      </c>
      <c r="BX2775">
        <v>0</v>
      </c>
      <c r="BY2775">
        <v>82</v>
      </c>
      <c r="BZ2775">
        <v>12.05</v>
      </c>
      <c r="CA2775">
        <v>0</v>
      </c>
    </row>
    <row r="2776" spans="73:79" x14ac:dyDescent="0.25">
      <c r="BU2776" t="b">
        <v>1</v>
      </c>
      <c r="BW2776">
        <v>1</v>
      </c>
      <c r="BX2776">
        <v>0</v>
      </c>
      <c r="BY2776">
        <v>83</v>
      </c>
      <c r="BZ2776">
        <v>12.22</v>
      </c>
      <c r="CA2776">
        <v>0</v>
      </c>
    </row>
    <row r="2777" spans="73:79" x14ac:dyDescent="0.25">
      <c r="BU2777" t="b">
        <v>1</v>
      </c>
      <c r="BW2777">
        <v>1</v>
      </c>
      <c r="BX2777">
        <v>0</v>
      </c>
      <c r="BY2777">
        <v>86</v>
      </c>
      <c r="BZ2777">
        <v>11.85</v>
      </c>
      <c r="CA2777">
        <v>0</v>
      </c>
    </row>
    <row r="2778" spans="73:79" x14ac:dyDescent="0.25">
      <c r="BU2778" t="b">
        <v>1</v>
      </c>
      <c r="BW2778">
        <v>1</v>
      </c>
      <c r="BX2778">
        <v>0</v>
      </c>
      <c r="BY2778">
        <v>87</v>
      </c>
      <c r="BZ2778">
        <v>11.44</v>
      </c>
      <c r="CA2778">
        <v>0</v>
      </c>
    </row>
    <row r="2779" spans="73:79" x14ac:dyDescent="0.25">
      <c r="BU2779" t="b">
        <v>1</v>
      </c>
      <c r="BW2779">
        <v>1</v>
      </c>
      <c r="BX2779">
        <v>0</v>
      </c>
      <c r="BY2779">
        <v>88</v>
      </c>
      <c r="BZ2779">
        <v>10.91</v>
      </c>
      <c r="CA2779">
        <v>0</v>
      </c>
    </row>
    <row r="2780" spans="73:79" x14ac:dyDescent="0.25">
      <c r="BU2780" t="b">
        <v>1</v>
      </c>
      <c r="BW2780">
        <v>1</v>
      </c>
      <c r="BX2780">
        <v>0</v>
      </c>
      <c r="BY2780">
        <v>89</v>
      </c>
      <c r="BZ2780">
        <v>10.59</v>
      </c>
      <c r="CA2780">
        <v>0</v>
      </c>
    </row>
    <row r="2781" spans="73:79" x14ac:dyDescent="0.25">
      <c r="BU2781" t="b">
        <v>0</v>
      </c>
      <c r="BW2781">
        <v>1</v>
      </c>
      <c r="BX2781">
        <v>1</v>
      </c>
      <c r="BY2781">
        <v>279</v>
      </c>
      <c r="BZ2781">
        <v>0</v>
      </c>
      <c r="CA2781">
        <v>0</v>
      </c>
    </row>
    <row r="2782" spans="73:79" x14ac:dyDescent="0.25">
      <c r="BU2782" t="b">
        <v>1</v>
      </c>
      <c r="BW2782">
        <v>1</v>
      </c>
      <c r="BX2782">
        <v>1</v>
      </c>
      <c r="BY2782">
        <v>34</v>
      </c>
      <c r="BZ2782">
        <v>0.01</v>
      </c>
      <c r="CA2782">
        <v>0</v>
      </c>
    </row>
    <row r="2783" spans="73:79" x14ac:dyDescent="0.25">
      <c r="BU2783" t="b">
        <v>1</v>
      </c>
      <c r="BW2783">
        <v>1</v>
      </c>
      <c r="BX2783">
        <v>1</v>
      </c>
      <c r="BY2783">
        <v>323</v>
      </c>
      <c r="BZ2783">
        <v>4.2</v>
      </c>
      <c r="CA2783">
        <v>0</v>
      </c>
    </row>
    <row r="2784" spans="73:79" x14ac:dyDescent="0.25">
      <c r="BU2784" t="b">
        <v>1</v>
      </c>
      <c r="BW2784">
        <v>1</v>
      </c>
      <c r="BX2784">
        <v>1</v>
      </c>
      <c r="BY2784">
        <v>348</v>
      </c>
      <c r="BZ2784">
        <v>3.98</v>
      </c>
      <c r="CA2784">
        <v>0</v>
      </c>
    </row>
    <row r="2785" spans="73:79" x14ac:dyDescent="0.25">
      <c r="BU2785" t="b">
        <v>1</v>
      </c>
      <c r="BW2785">
        <v>1</v>
      </c>
      <c r="BX2785">
        <v>1</v>
      </c>
      <c r="BY2785">
        <v>348</v>
      </c>
      <c r="BZ2785">
        <v>4.04</v>
      </c>
      <c r="CA2785">
        <v>0</v>
      </c>
    </row>
    <row r="2786" spans="73:79" x14ac:dyDescent="0.25">
      <c r="BU2786" t="b">
        <v>1</v>
      </c>
      <c r="BW2786">
        <v>1</v>
      </c>
      <c r="BX2786">
        <v>1</v>
      </c>
      <c r="BY2786">
        <v>36</v>
      </c>
      <c r="BZ2786">
        <v>4.1900000000000004</v>
      </c>
      <c r="CA2786">
        <v>0</v>
      </c>
    </row>
    <row r="2787" spans="73:79" x14ac:dyDescent="0.25">
      <c r="BU2787" t="b">
        <v>1</v>
      </c>
      <c r="BW2787">
        <v>1</v>
      </c>
      <c r="BX2787">
        <v>1</v>
      </c>
      <c r="BY2787">
        <v>368</v>
      </c>
      <c r="BZ2787">
        <v>3.97</v>
      </c>
      <c r="CA2787">
        <v>0</v>
      </c>
    </row>
    <row r="2788" spans="73:79" x14ac:dyDescent="0.25">
      <c r="BU2788" t="b">
        <v>1</v>
      </c>
      <c r="BW2788">
        <v>1</v>
      </c>
      <c r="BX2788">
        <v>1</v>
      </c>
      <c r="BY2788">
        <v>376</v>
      </c>
      <c r="BZ2788">
        <v>3.44</v>
      </c>
      <c r="CA2788">
        <v>0</v>
      </c>
    </row>
    <row r="2789" spans="73:79" x14ac:dyDescent="0.25">
      <c r="BU2789" t="b">
        <v>1</v>
      </c>
      <c r="BW2789">
        <v>1</v>
      </c>
      <c r="BX2789">
        <v>1</v>
      </c>
      <c r="BY2789">
        <v>411</v>
      </c>
      <c r="BZ2789">
        <v>4.4000000000000004</v>
      </c>
      <c r="CA2789">
        <v>0</v>
      </c>
    </row>
    <row r="2790" spans="73:79" x14ac:dyDescent="0.25">
      <c r="BU2790" t="b">
        <v>1</v>
      </c>
      <c r="BW2790">
        <v>1</v>
      </c>
      <c r="BX2790">
        <v>1</v>
      </c>
      <c r="BY2790">
        <v>437</v>
      </c>
      <c r="BZ2790">
        <v>4.07</v>
      </c>
      <c r="CA2790">
        <v>0</v>
      </c>
    </row>
    <row r="2791" spans="73:79" x14ac:dyDescent="0.25">
      <c r="BU2791" t="b">
        <v>1</v>
      </c>
      <c r="BW2791">
        <v>1</v>
      </c>
      <c r="BX2791">
        <v>1</v>
      </c>
      <c r="BY2791">
        <v>449</v>
      </c>
      <c r="BZ2791">
        <v>3.94</v>
      </c>
      <c r="CA2791">
        <v>0</v>
      </c>
    </row>
    <row r="2792" spans="73:79" x14ac:dyDescent="0.25">
      <c r="BU2792" t="b">
        <v>1</v>
      </c>
      <c r="BW2792">
        <v>1</v>
      </c>
      <c r="BX2792">
        <v>1</v>
      </c>
      <c r="BY2792">
        <v>454</v>
      </c>
      <c r="BZ2792">
        <v>3.81</v>
      </c>
      <c r="CA2792">
        <v>0</v>
      </c>
    </row>
    <row r="2793" spans="73:79" x14ac:dyDescent="0.25">
      <c r="BU2793" t="b">
        <v>1</v>
      </c>
      <c r="BW2793">
        <v>1</v>
      </c>
      <c r="BX2793">
        <v>1</v>
      </c>
      <c r="BY2793">
        <v>459</v>
      </c>
      <c r="BZ2793">
        <v>2.34</v>
      </c>
      <c r="CA2793">
        <v>0</v>
      </c>
    </row>
    <row r="2794" spans="73:79" x14ac:dyDescent="0.25">
      <c r="BU2794" t="b">
        <v>1</v>
      </c>
      <c r="BW2794">
        <v>1</v>
      </c>
      <c r="BX2794">
        <v>1</v>
      </c>
      <c r="BY2794">
        <v>46</v>
      </c>
      <c r="BZ2794">
        <v>3.37</v>
      </c>
      <c r="CA2794">
        <v>0</v>
      </c>
    </row>
    <row r="2795" spans="73:79" x14ac:dyDescent="0.25">
      <c r="BU2795" t="b">
        <v>1</v>
      </c>
      <c r="BW2795">
        <v>1</v>
      </c>
      <c r="BX2795">
        <v>1</v>
      </c>
      <c r="BY2795">
        <v>46</v>
      </c>
      <c r="BZ2795">
        <v>4.09</v>
      </c>
      <c r="CA2795">
        <v>0</v>
      </c>
    </row>
    <row r="2796" spans="73:79" x14ac:dyDescent="0.25">
      <c r="BU2796" t="b">
        <v>1</v>
      </c>
      <c r="BW2796">
        <v>1</v>
      </c>
      <c r="BX2796">
        <v>1</v>
      </c>
      <c r="BY2796">
        <v>457</v>
      </c>
      <c r="BZ2796">
        <v>3.89</v>
      </c>
      <c r="CA2796">
        <v>0</v>
      </c>
    </row>
    <row r="2797" spans="73:79" x14ac:dyDescent="0.25">
      <c r="BU2797" t="b">
        <v>0</v>
      </c>
      <c r="BW2797">
        <v>1</v>
      </c>
      <c r="BX2797">
        <v>0</v>
      </c>
      <c r="BY2797">
        <v>13</v>
      </c>
      <c r="BZ2797">
        <v>0</v>
      </c>
      <c r="CA2797">
        <v>0</v>
      </c>
    </row>
    <row r="2798" spans="73:79" x14ac:dyDescent="0.25">
      <c r="BU2798" t="b">
        <v>1</v>
      </c>
      <c r="BW2798">
        <v>1</v>
      </c>
      <c r="BX2798">
        <v>0</v>
      </c>
      <c r="BY2798">
        <v>14</v>
      </c>
      <c r="BZ2798">
        <v>8.82</v>
      </c>
      <c r="CA2798">
        <v>0</v>
      </c>
    </row>
    <row r="2799" spans="73:79" x14ac:dyDescent="0.25">
      <c r="BU2799" t="b">
        <v>1</v>
      </c>
      <c r="BW2799">
        <v>1</v>
      </c>
      <c r="BX2799">
        <v>0</v>
      </c>
      <c r="BY2799">
        <v>16</v>
      </c>
      <c r="BZ2799">
        <v>8.82</v>
      </c>
      <c r="CA2799">
        <v>0</v>
      </c>
    </row>
    <row r="2800" spans="73:79" x14ac:dyDescent="0.25">
      <c r="BU2800" t="b">
        <v>1</v>
      </c>
      <c r="BW2800">
        <v>1</v>
      </c>
      <c r="BX2800">
        <v>0</v>
      </c>
      <c r="BY2800">
        <v>16</v>
      </c>
      <c r="BZ2800">
        <v>8.82</v>
      </c>
      <c r="CA2800">
        <v>0</v>
      </c>
    </row>
    <row r="2801" spans="73:79" x14ac:dyDescent="0.25">
      <c r="BU2801" t="b">
        <v>1</v>
      </c>
      <c r="BW2801">
        <v>1</v>
      </c>
      <c r="BX2801">
        <v>0</v>
      </c>
      <c r="BY2801">
        <v>16</v>
      </c>
      <c r="BZ2801">
        <v>8.67</v>
      </c>
      <c r="CA2801">
        <v>0</v>
      </c>
    </row>
    <row r="2802" spans="73:79" x14ac:dyDescent="0.25">
      <c r="BU2802" t="b">
        <v>1</v>
      </c>
      <c r="BW2802">
        <v>1</v>
      </c>
      <c r="BX2802">
        <v>0</v>
      </c>
      <c r="BY2802">
        <v>15</v>
      </c>
      <c r="BZ2802">
        <v>8.5500000000000007</v>
      </c>
      <c r="CA2802">
        <v>0</v>
      </c>
    </row>
    <row r="2803" spans="73:79" x14ac:dyDescent="0.25">
      <c r="BU2803" t="b">
        <v>1</v>
      </c>
      <c r="BW2803">
        <v>1</v>
      </c>
      <c r="BX2803">
        <v>0</v>
      </c>
      <c r="BY2803">
        <v>18</v>
      </c>
      <c r="BZ2803">
        <v>8.7100000000000009</v>
      </c>
      <c r="CA2803">
        <v>0</v>
      </c>
    </row>
    <row r="2804" spans="73:79" x14ac:dyDescent="0.25">
      <c r="BU2804" t="b">
        <v>1</v>
      </c>
      <c r="BW2804">
        <v>1</v>
      </c>
      <c r="BX2804">
        <v>0</v>
      </c>
      <c r="BY2804">
        <v>18</v>
      </c>
      <c r="BZ2804">
        <v>8.74</v>
      </c>
      <c r="CA2804">
        <v>0</v>
      </c>
    </row>
    <row r="2805" spans="73:79" x14ac:dyDescent="0.25">
      <c r="BU2805" t="b">
        <v>1</v>
      </c>
      <c r="BW2805">
        <v>1</v>
      </c>
      <c r="BX2805">
        <v>0</v>
      </c>
      <c r="BY2805">
        <v>11</v>
      </c>
      <c r="BZ2805">
        <v>8.74</v>
      </c>
      <c r="CA2805">
        <v>0</v>
      </c>
    </row>
    <row r="2806" spans="73:79" x14ac:dyDescent="0.25">
      <c r="BU2806" t="b">
        <v>1</v>
      </c>
      <c r="BW2806">
        <v>1</v>
      </c>
      <c r="BX2806">
        <v>0</v>
      </c>
      <c r="BY2806">
        <v>113</v>
      </c>
      <c r="BZ2806">
        <v>8.6300000000000008</v>
      </c>
      <c r="CA2806">
        <v>0</v>
      </c>
    </row>
    <row r="2807" spans="73:79" x14ac:dyDescent="0.25">
      <c r="BU2807" t="b">
        <v>1</v>
      </c>
      <c r="BW2807">
        <v>1</v>
      </c>
      <c r="BX2807">
        <v>0</v>
      </c>
      <c r="BY2807">
        <v>112</v>
      </c>
      <c r="BZ2807">
        <v>8.52</v>
      </c>
      <c r="CA2807">
        <v>0</v>
      </c>
    </row>
    <row r="2808" spans="73:79" x14ac:dyDescent="0.25">
      <c r="BU2808" t="b">
        <v>1</v>
      </c>
      <c r="BW2808">
        <v>1</v>
      </c>
      <c r="BX2808">
        <v>0</v>
      </c>
      <c r="BY2808">
        <v>111</v>
      </c>
      <c r="BZ2808">
        <v>8.48</v>
      </c>
      <c r="CA2808">
        <v>0</v>
      </c>
    </row>
    <row r="2809" spans="73:79" x14ac:dyDescent="0.25">
      <c r="BU2809" t="b">
        <v>1</v>
      </c>
      <c r="BW2809">
        <v>1</v>
      </c>
      <c r="BX2809">
        <v>0</v>
      </c>
      <c r="BY2809">
        <v>114</v>
      </c>
      <c r="BZ2809">
        <v>8.4</v>
      </c>
      <c r="CA2809">
        <v>0</v>
      </c>
    </row>
    <row r="2810" spans="73:79" x14ac:dyDescent="0.25">
      <c r="BU2810" t="b">
        <v>1</v>
      </c>
      <c r="BW2810">
        <v>1</v>
      </c>
      <c r="BX2810">
        <v>0</v>
      </c>
      <c r="BY2810">
        <v>115</v>
      </c>
      <c r="BZ2810">
        <v>8.33</v>
      </c>
      <c r="CA2810">
        <v>0</v>
      </c>
    </row>
    <row r="2811" spans="73:79" x14ac:dyDescent="0.25">
      <c r="BU2811" t="b">
        <v>1</v>
      </c>
      <c r="BW2811">
        <v>1</v>
      </c>
      <c r="BX2811">
        <v>0</v>
      </c>
      <c r="BY2811">
        <v>115</v>
      </c>
      <c r="BZ2811">
        <v>8.25</v>
      </c>
      <c r="CA2811">
        <v>0</v>
      </c>
    </row>
    <row r="2812" spans="73:79" x14ac:dyDescent="0.25">
      <c r="BU2812" t="b">
        <v>1</v>
      </c>
      <c r="BW2812">
        <v>1</v>
      </c>
      <c r="BX2812">
        <v>0</v>
      </c>
      <c r="BY2812">
        <v>114</v>
      </c>
      <c r="BZ2812">
        <v>8.2100000000000009</v>
      </c>
      <c r="CA2812">
        <v>0</v>
      </c>
    </row>
    <row r="2813" spans="73:79" x14ac:dyDescent="0.25">
      <c r="BU2813" t="b">
        <v>0</v>
      </c>
      <c r="BW2813">
        <v>1</v>
      </c>
      <c r="BX2813">
        <v>1</v>
      </c>
      <c r="BY2813">
        <v>116</v>
      </c>
      <c r="BZ2813">
        <v>0</v>
      </c>
      <c r="CA2813">
        <v>0</v>
      </c>
    </row>
    <row r="2814" spans="73:79" x14ac:dyDescent="0.25">
      <c r="BU2814" t="b">
        <v>1</v>
      </c>
      <c r="BW2814">
        <v>1</v>
      </c>
      <c r="BX2814">
        <v>1</v>
      </c>
      <c r="BY2814">
        <v>117</v>
      </c>
      <c r="BZ2814">
        <v>6.03</v>
      </c>
      <c r="CA2814">
        <v>463.63978209999999</v>
      </c>
    </row>
    <row r="2815" spans="73:79" x14ac:dyDescent="0.25">
      <c r="BU2815" t="b">
        <v>1</v>
      </c>
      <c r="BW2815">
        <v>1</v>
      </c>
      <c r="BX2815">
        <v>1</v>
      </c>
      <c r="BY2815">
        <v>117</v>
      </c>
      <c r="BZ2815">
        <v>5.82</v>
      </c>
      <c r="CA2815">
        <v>482.8039445</v>
      </c>
    </row>
    <row r="2816" spans="73:79" x14ac:dyDescent="0.25">
      <c r="BU2816" t="b">
        <v>1</v>
      </c>
      <c r="BW2816">
        <v>1</v>
      </c>
      <c r="BX2816">
        <v>1</v>
      </c>
      <c r="BY2816">
        <v>118</v>
      </c>
      <c r="BZ2816">
        <v>5.77</v>
      </c>
      <c r="CA2816">
        <v>339.71904929999999</v>
      </c>
    </row>
    <row r="2817" spans="73:79" x14ac:dyDescent="0.25">
      <c r="BU2817" t="b">
        <v>1</v>
      </c>
      <c r="BW2817">
        <v>1</v>
      </c>
      <c r="BX2817">
        <v>1</v>
      </c>
      <c r="BY2817">
        <v>111</v>
      </c>
      <c r="BZ2817">
        <v>5.97</v>
      </c>
      <c r="CA2817">
        <v>417.91174410000002</v>
      </c>
    </row>
    <row r="2818" spans="73:79" x14ac:dyDescent="0.25">
      <c r="BU2818" t="b">
        <v>1</v>
      </c>
      <c r="BW2818">
        <v>1</v>
      </c>
      <c r="BX2818">
        <v>1</v>
      </c>
      <c r="BY2818">
        <v>118</v>
      </c>
      <c r="BZ2818">
        <v>6.21</v>
      </c>
      <c r="CA2818">
        <v>2331.5328039999999</v>
      </c>
    </row>
    <row r="2819" spans="73:79" x14ac:dyDescent="0.25">
      <c r="BU2819" t="b">
        <v>1</v>
      </c>
      <c r="BW2819">
        <v>1</v>
      </c>
      <c r="BX2819">
        <v>1</v>
      </c>
      <c r="BY2819">
        <v>118</v>
      </c>
      <c r="BZ2819">
        <v>6.67</v>
      </c>
      <c r="CA2819">
        <v>1871.7365629999999</v>
      </c>
    </row>
    <row r="2820" spans="73:79" x14ac:dyDescent="0.25">
      <c r="BU2820" t="b">
        <v>1</v>
      </c>
      <c r="BW2820">
        <v>1</v>
      </c>
      <c r="BX2820">
        <v>1</v>
      </c>
      <c r="BY2820">
        <v>119</v>
      </c>
      <c r="BZ2820">
        <v>6.76</v>
      </c>
      <c r="CA2820">
        <v>24.731422609999999</v>
      </c>
    </row>
    <row r="2821" spans="73:79" x14ac:dyDescent="0.25">
      <c r="BU2821" t="b">
        <v>1</v>
      </c>
      <c r="BW2821">
        <v>1</v>
      </c>
      <c r="BX2821">
        <v>1</v>
      </c>
      <c r="BY2821">
        <v>124</v>
      </c>
      <c r="BZ2821">
        <v>6.67</v>
      </c>
      <c r="CA2821">
        <v>14.473058740000001</v>
      </c>
    </row>
    <row r="2822" spans="73:79" x14ac:dyDescent="0.25">
      <c r="BU2822" t="b">
        <v>1</v>
      </c>
      <c r="BW2822">
        <v>1</v>
      </c>
      <c r="BX2822">
        <v>1</v>
      </c>
      <c r="BY2822">
        <v>117</v>
      </c>
      <c r="BZ2822">
        <v>6.58</v>
      </c>
      <c r="CA2822">
        <v>1712.225506</v>
      </c>
    </row>
    <row r="2823" spans="73:79" x14ac:dyDescent="0.25">
      <c r="BU2823" t="b">
        <v>1</v>
      </c>
      <c r="BW2823">
        <v>1</v>
      </c>
      <c r="BX2823">
        <v>1</v>
      </c>
      <c r="BY2823">
        <v>123</v>
      </c>
      <c r="BZ2823">
        <v>6.35</v>
      </c>
      <c r="CA2823">
        <v>152.54484049999999</v>
      </c>
    </row>
    <row r="2824" spans="73:79" x14ac:dyDescent="0.25">
      <c r="BU2824" t="b">
        <v>1</v>
      </c>
      <c r="BW2824">
        <v>1</v>
      </c>
      <c r="BX2824">
        <v>1</v>
      </c>
      <c r="BY2824">
        <v>122</v>
      </c>
      <c r="BZ2824">
        <v>5.66</v>
      </c>
      <c r="CA2824">
        <v>882.35636199999999</v>
      </c>
    </row>
    <row r="2825" spans="73:79" x14ac:dyDescent="0.25">
      <c r="BU2825" t="b">
        <v>1</v>
      </c>
      <c r="BW2825">
        <v>1</v>
      </c>
      <c r="BX2825">
        <v>1</v>
      </c>
      <c r="BY2825">
        <v>121</v>
      </c>
      <c r="BZ2825">
        <v>5.1100000000000003</v>
      </c>
      <c r="CA2825">
        <v>160.84001409999999</v>
      </c>
    </row>
    <row r="2826" spans="73:79" x14ac:dyDescent="0.25">
      <c r="BU2826" t="b">
        <v>1</v>
      </c>
      <c r="BW2826">
        <v>1</v>
      </c>
      <c r="BX2826">
        <v>1</v>
      </c>
      <c r="BY2826">
        <v>124</v>
      </c>
      <c r="BZ2826">
        <v>5.86</v>
      </c>
      <c r="CA2826">
        <v>27.468809650000001</v>
      </c>
    </row>
    <row r="2827" spans="73:79" x14ac:dyDescent="0.25">
      <c r="BU2827" t="b">
        <v>1</v>
      </c>
      <c r="BW2827">
        <v>1</v>
      </c>
      <c r="BX2827">
        <v>1</v>
      </c>
      <c r="BY2827">
        <v>123</v>
      </c>
      <c r="BZ2827">
        <v>6.48</v>
      </c>
      <c r="CA2827">
        <v>421.48042820000001</v>
      </c>
    </row>
    <row r="2828" spans="73:79" x14ac:dyDescent="0.25">
      <c r="BU2828" t="b">
        <v>1</v>
      </c>
      <c r="BW2828">
        <v>1</v>
      </c>
      <c r="BX2828">
        <v>1</v>
      </c>
      <c r="BY2828">
        <v>131</v>
      </c>
      <c r="BZ2828">
        <v>6.65</v>
      </c>
      <c r="CA2828">
        <v>645.95838160000005</v>
      </c>
    </row>
    <row r="2829" spans="73:79" x14ac:dyDescent="0.25">
      <c r="BU2829" t="b">
        <v>0</v>
      </c>
      <c r="BW2829">
        <v>1</v>
      </c>
      <c r="BX2829">
        <v>1</v>
      </c>
      <c r="BY2829">
        <v>184</v>
      </c>
      <c r="BZ2829">
        <v>0</v>
      </c>
      <c r="CA2829">
        <v>0</v>
      </c>
    </row>
    <row r="2830" spans="73:79" x14ac:dyDescent="0.25">
      <c r="BU2830" t="b">
        <v>1</v>
      </c>
      <c r="BW2830">
        <v>1</v>
      </c>
      <c r="BX2830">
        <v>1</v>
      </c>
      <c r="BY2830">
        <v>184</v>
      </c>
      <c r="BZ2830">
        <v>0.01</v>
      </c>
      <c r="CA2830">
        <v>0.44280240399999998</v>
      </c>
    </row>
    <row r="2831" spans="73:79" x14ac:dyDescent="0.25">
      <c r="BU2831" t="b">
        <v>1</v>
      </c>
      <c r="BW2831">
        <v>1</v>
      </c>
      <c r="BX2831">
        <v>1</v>
      </c>
      <c r="BY2831">
        <v>185</v>
      </c>
      <c r="BZ2831">
        <v>0.01</v>
      </c>
      <c r="CA2831">
        <v>19.162469600000001</v>
      </c>
    </row>
    <row r="2832" spans="73:79" x14ac:dyDescent="0.25">
      <c r="BU2832" t="b">
        <v>1</v>
      </c>
      <c r="BW2832">
        <v>1</v>
      </c>
      <c r="BX2832">
        <v>1</v>
      </c>
      <c r="BY2832">
        <v>184</v>
      </c>
      <c r="BZ2832">
        <v>0.01</v>
      </c>
      <c r="CA2832">
        <v>16.714062949999999</v>
      </c>
    </row>
    <row r="2833" spans="73:79" x14ac:dyDescent="0.25">
      <c r="BU2833" t="b">
        <v>1</v>
      </c>
      <c r="BW2833">
        <v>1</v>
      </c>
      <c r="BX2833">
        <v>1</v>
      </c>
      <c r="BY2833">
        <v>183</v>
      </c>
      <c r="BZ2833">
        <v>2.83</v>
      </c>
      <c r="CA2833">
        <v>140.69052840000001</v>
      </c>
    </row>
    <row r="2834" spans="73:79" x14ac:dyDescent="0.25">
      <c r="BU2834" t="b">
        <v>1</v>
      </c>
      <c r="BW2834">
        <v>1</v>
      </c>
      <c r="BX2834">
        <v>1</v>
      </c>
      <c r="BY2834">
        <v>183</v>
      </c>
      <c r="BZ2834">
        <v>2.73</v>
      </c>
      <c r="CA2834">
        <v>119.45711540000001</v>
      </c>
    </row>
    <row r="2835" spans="73:79" x14ac:dyDescent="0.25">
      <c r="BU2835" t="b">
        <v>1</v>
      </c>
      <c r="BW2835">
        <v>1</v>
      </c>
      <c r="BX2835">
        <v>1</v>
      </c>
      <c r="BY2835">
        <v>183</v>
      </c>
      <c r="BZ2835">
        <v>2.56</v>
      </c>
      <c r="CA2835">
        <v>92.814797589999998</v>
      </c>
    </row>
    <row r="2836" spans="73:79" x14ac:dyDescent="0.25">
      <c r="BU2836" t="b">
        <v>1</v>
      </c>
      <c r="BW2836">
        <v>1</v>
      </c>
      <c r="BX2836">
        <v>1</v>
      </c>
      <c r="BY2836">
        <v>184</v>
      </c>
      <c r="BZ2836">
        <v>2.36</v>
      </c>
      <c r="CA2836">
        <v>13.890212249999999</v>
      </c>
    </row>
    <row r="2837" spans="73:79" x14ac:dyDescent="0.25">
      <c r="BU2837" t="b">
        <v>1</v>
      </c>
      <c r="BW2837">
        <v>1</v>
      </c>
      <c r="BX2837">
        <v>1</v>
      </c>
      <c r="BY2837">
        <v>184</v>
      </c>
      <c r="BZ2837">
        <v>2.15</v>
      </c>
      <c r="CA2837">
        <v>9.2909836450000007</v>
      </c>
    </row>
    <row r="2838" spans="73:79" x14ac:dyDescent="0.25">
      <c r="BU2838" t="b">
        <v>1</v>
      </c>
      <c r="BW2838">
        <v>1</v>
      </c>
      <c r="BX2838">
        <v>1</v>
      </c>
      <c r="BY2838">
        <v>185</v>
      </c>
      <c r="BZ2838">
        <v>1.96</v>
      </c>
      <c r="CA2838">
        <v>77.270921189999996</v>
      </c>
    </row>
    <row r="2839" spans="73:79" x14ac:dyDescent="0.25">
      <c r="BU2839" t="b">
        <v>1</v>
      </c>
      <c r="BW2839">
        <v>1</v>
      </c>
      <c r="BX2839">
        <v>1</v>
      </c>
      <c r="BY2839">
        <v>192</v>
      </c>
      <c r="BZ2839">
        <v>1.78</v>
      </c>
      <c r="CA2839">
        <v>40.133420940000001</v>
      </c>
    </row>
    <row r="2840" spans="73:79" x14ac:dyDescent="0.25">
      <c r="BU2840" t="b">
        <v>1</v>
      </c>
      <c r="BW2840">
        <v>1</v>
      </c>
      <c r="BX2840">
        <v>1</v>
      </c>
      <c r="BY2840">
        <v>183</v>
      </c>
      <c r="BZ2840">
        <v>1.59</v>
      </c>
      <c r="CA2840">
        <v>34.418871629999998</v>
      </c>
    </row>
    <row r="2841" spans="73:79" x14ac:dyDescent="0.25">
      <c r="BU2841" t="b">
        <v>1</v>
      </c>
      <c r="BW2841">
        <v>1</v>
      </c>
      <c r="BX2841">
        <v>1</v>
      </c>
      <c r="BY2841">
        <v>183</v>
      </c>
      <c r="BZ2841">
        <v>1.54</v>
      </c>
      <c r="CA2841">
        <v>28.521357770000002</v>
      </c>
    </row>
    <row r="2842" spans="73:79" x14ac:dyDescent="0.25">
      <c r="BU2842" t="b">
        <v>1</v>
      </c>
      <c r="BW2842">
        <v>1</v>
      </c>
      <c r="BX2842">
        <v>1</v>
      </c>
      <c r="BY2842">
        <v>186</v>
      </c>
      <c r="BZ2842">
        <v>1.47</v>
      </c>
      <c r="CA2842">
        <v>24.994387379999999</v>
      </c>
    </row>
    <row r="2843" spans="73:79" x14ac:dyDescent="0.25">
      <c r="BU2843" t="b">
        <v>1</v>
      </c>
      <c r="BW2843">
        <v>1</v>
      </c>
      <c r="BX2843">
        <v>1</v>
      </c>
      <c r="BY2843">
        <v>185</v>
      </c>
      <c r="BZ2843">
        <v>1.53</v>
      </c>
      <c r="CA2843">
        <v>43.663855679999998</v>
      </c>
    </row>
    <row r="2844" spans="73:79" x14ac:dyDescent="0.25">
      <c r="BU2844" t="b">
        <v>1</v>
      </c>
      <c r="BW2844">
        <v>1</v>
      </c>
      <c r="BX2844">
        <v>1</v>
      </c>
      <c r="BY2844">
        <v>189</v>
      </c>
      <c r="BZ2844">
        <v>1.6</v>
      </c>
      <c r="CA2844">
        <v>48.509417409999998</v>
      </c>
    </row>
    <row r="2845" spans="73:79" x14ac:dyDescent="0.25">
      <c r="BU2845" t="b">
        <v>0</v>
      </c>
      <c r="BW2845">
        <v>1</v>
      </c>
      <c r="BX2845">
        <v>1</v>
      </c>
      <c r="BY2845">
        <v>13</v>
      </c>
      <c r="BZ2845">
        <v>0</v>
      </c>
      <c r="CA2845">
        <v>0</v>
      </c>
    </row>
    <row r="2846" spans="73:79" x14ac:dyDescent="0.25">
      <c r="BU2846" t="b">
        <v>1</v>
      </c>
      <c r="BW2846">
        <v>1</v>
      </c>
      <c r="BX2846">
        <v>1</v>
      </c>
      <c r="BY2846">
        <v>134</v>
      </c>
      <c r="BZ2846">
        <v>0.01</v>
      </c>
      <c r="CA2846">
        <v>564.81670429999997</v>
      </c>
    </row>
    <row r="2847" spans="73:79" x14ac:dyDescent="0.25">
      <c r="BU2847" t="b">
        <v>1</v>
      </c>
      <c r="BW2847">
        <v>1</v>
      </c>
      <c r="BX2847">
        <v>1</v>
      </c>
      <c r="BY2847">
        <v>135</v>
      </c>
      <c r="BZ2847">
        <v>0.01</v>
      </c>
      <c r="CA2847">
        <v>447.54564499999998</v>
      </c>
    </row>
    <row r="2848" spans="73:79" x14ac:dyDescent="0.25">
      <c r="BU2848" t="b">
        <v>1</v>
      </c>
      <c r="BW2848">
        <v>1</v>
      </c>
      <c r="BX2848">
        <v>1</v>
      </c>
      <c r="BY2848">
        <v>138</v>
      </c>
      <c r="BZ2848">
        <v>0.01</v>
      </c>
      <c r="CA2848">
        <v>427.98852219999998</v>
      </c>
    </row>
    <row r="2849" spans="73:79" x14ac:dyDescent="0.25">
      <c r="BU2849" t="b">
        <v>1</v>
      </c>
      <c r="BW2849">
        <v>1</v>
      </c>
      <c r="BX2849">
        <v>1</v>
      </c>
      <c r="BY2849">
        <v>141</v>
      </c>
      <c r="BZ2849">
        <v>0.85</v>
      </c>
      <c r="CA2849">
        <v>457.97317420000002</v>
      </c>
    </row>
    <row r="2850" spans="73:79" x14ac:dyDescent="0.25">
      <c r="BU2850" t="b">
        <v>1</v>
      </c>
      <c r="BW2850">
        <v>1</v>
      </c>
      <c r="BX2850">
        <v>1</v>
      </c>
      <c r="BY2850">
        <v>145</v>
      </c>
      <c r="BZ2850">
        <v>0.91</v>
      </c>
      <c r="CA2850">
        <v>471.86265250000002</v>
      </c>
    </row>
    <row r="2851" spans="73:79" x14ac:dyDescent="0.25">
      <c r="BU2851" t="b">
        <v>1</v>
      </c>
      <c r="BW2851">
        <v>1</v>
      </c>
      <c r="BX2851">
        <v>1</v>
      </c>
      <c r="BY2851">
        <v>149</v>
      </c>
      <c r="BZ2851">
        <v>0.83</v>
      </c>
      <c r="CA2851">
        <v>361.09409840000001</v>
      </c>
    </row>
    <row r="2852" spans="73:79" x14ac:dyDescent="0.25">
      <c r="BU2852" t="b">
        <v>1</v>
      </c>
      <c r="BW2852">
        <v>1</v>
      </c>
      <c r="BX2852">
        <v>1</v>
      </c>
      <c r="BY2852">
        <v>153</v>
      </c>
      <c r="BZ2852">
        <v>1.18</v>
      </c>
      <c r="CA2852">
        <v>345.33905600000003</v>
      </c>
    </row>
    <row r="2853" spans="73:79" x14ac:dyDescent="0.25">
      <c r="BU2853" t="b">
        <v>1</v>
      </c>
      <c r="BW2853">
        <v>1</v>
      </c>
      <c r="BX2853">
        <v>1</v>
      </c>
      <c r="BY2853">
        <v>157</v>
      </c>
      <c r="BZ2853">
        <v>1.01</v>
      </c>
      <c r="CA2853">
        <v>342.49085559999997</v>
      </c>
    </row>
    <row r="2854" spans="73:79" x14ac:dyDescent="0.25">
      <c r="BU2854" t="b">
        <v>1</v>
      </c>
      <c r="BW2854">
        <v>1</v>
      </c>
      <c r="BX2854">
        <v>1</v>
      </c>
      <c r="BY2854">
        <v>161</v>
      </c>
      <c r="BZ2854">
        <v>1</v>
      </c>
      <c r="CA2854">
        <v>43.197807670000003</v>
      </c>
    </row>
    <row r="2855" spans="73:79" x14ac:dyDescent="0.25">
      <c r="BU2855" t="b">
        <v>1</v>
      </c>
      <c r="BW2855">
        <v>1</v>
      </c>
      <c r="BX2855">
        <v>1</v>
      </c>
      <c r="BY2855">
        <v>165</v>
      </c>
      <c r="BZ2855">
        <v>0.88</v>
      </c>
      <c r="CA2855">
        <v>337.29428460000003</v>
      </c>
    </row>
    <row r="2856" spans="73:79" x14ac:dyDescent="0.25">
      <c r="BU2856" t="b">
        <v>1</v>
      </c>
      <c r="BW2856">
        <v>1</v>
      </c>
      <c r="BX2856">
        <v>1</v>
      </c>
      <c r="BY2856">
        <v>169</v>
      </c>
      <c r="BZ2856">
        <v>0.85</v>
      </c>
      <c r="CA2856">
        <v>334.16733729999999</v>
      </c>
    </row>
    <row r="2857" spans="73:79" x14ac:dyDescent="0.25">
      <c r="BU2857" t="b">
        <v>1</v>
      </c>
      <c r="BW2857">
        <v>1</v>
      </c>
      <c r="BX2857">
        <v>1</v>
      </c>
      <c r="BY2857">
        <v>173</v>
      </c>
      <c r="BZ2857">
        <v>1.2</v>
      </c>
      <c r="CA2857">
        <v>27.298390730000001</v>
      </c>
    </row>
    <row r="2858" spans="73:79" x14ac:dyDescent="0.25">
      <c r="BU2858" t="b">
        <v>1</v>
      </c>
      <c r="BW2858">
        <v>1</v>
      </c>
      <c r="BX2858">
        <v>1</v>
      </c>
      <c r="BY2858">
        <v>176</v>
      </c>
      <c r="BZ2858">
        <v>1.24</v>
      </c>
      <c r="CA2858">
        <v>171.13736109999999</v>
      </c>
    </row>
    <row r="2859" spans="73:79" x14ac:dyDescent="0.25">
      <c r="BU2859" t="b">
        <v>1</v>
      </c>
      <c r="BW2859">
        <v>1</v>
      </c>
      <c r="BX2859">
        <v>1</v>
      </c>
      <c r="BY2859">
        <v>179</v>
      </c>
      <c r="BZ2859">
        <v>0.91</v>
      </c>
      <c r="CA2859">
        <v>163.10529199999999</v>
      </c>
    </row>
    <row r="2860" spans="73:79" x14ac:dyDescent="0.25">
      <c r="BU2860" t="b">
        <v>1</v>
      </c>
      <c r="BW2860">
        <v>1</v>
      </c>
      <c r="BX2860">
        <v>1</v>
      </c>
      <c r="BY2860">
        <v>18</v>
      </c>
      <c r="BZ2860">
        <v>1.21</v>
      </c>
      <c r="CA2860">
        <v>21.900752319999999</v>
      </c>
    </row>
    <row r="2861" spans="73:79" x14ac:dyDescent="0.25">
      <c r="BU2861" t="b">
        <v>0</v>
      </c>
      <c r="BW2861">
        <v>1</v>
      </c>
      <c r="BX2861">
        <v>1</v>
      </c>
      <c r="BY2861">
        <v>157</v>
      </c>
      <c r="BZ2861">
        <v>0</v>
      </c>
      <c r="CA2861">
        <v>0</v>
      </c>
    </row>
    <row r="2862" spans="73:79" x14ac:dyDescent="0.25">
      <c r="BU2862" t="b">
        <v>1</v>
      </c>
      <c r="BW2862">
        <v>1</v>
      </c>
      <c r="BX2862">
        <v>1</v>
      </c>
      <c r="BY2862">
        <v>158</v>
      </c>
      <c r="BZ2862">
        <v>6.47</v>
      </c>
      <c r="CA2862">
        <v>0</v>
      </c>
    </row>
    <row r="2863" spans="73:79" x14ac:dyDescent="0.25">
      <c r="BU2863" t="b">
        <v>1</v>
      </c>
      <c r="BW2863">
        <v>1</v>
      </c>
      <c r="BX2863">
        <v>1</v>
      </c>
      <c r="BY2863">
        <v>159</v>
      </c>
      <c r="BZ2863">
        <v>6.71</v>
      </c>
      <c r="CA2863">
        <v>0</v>
      </c>
    </row>
    <row r="2864" spans="73:79" x14ac:dyDescent="0.25">
      <c r="BU2864" t="b">
        <v>1</v>
      </c>
      <c r="BW2864">
        <v>1</v>
      </c>
      <c r="BX2864">
        <v>1</v>
      </c>
      <c r="BY2864">
        <v>161</v>
      </c>
      <c r="BZ2864">
        <v>6.7</v>
      </c>
      <c r="CA2864">
        <v>0</v>
      </c>
    </row>
    <row r="2865" spans="73:79" x14ac:dyDescent="0.25">
      <c r="BU2865" t="b">
        <v>1</v>
      </c>
      <c r="BW2865">
        <v>1</v>
      </c>
      <c r="BX2865">
        <v>1</v>
      </c>
      <c r="BY2865">
        <v>158</v>
      </c>
      <c r="BZ2865">
        <v>6.74</v>
      </c>
      <c r="CA2865">
        <v>0</v>
      </c>
    </row>
    <row r="2866" spans="73:79" x14ac:dyDescent="0.25">
      <c r="BU2866" t="b">
        <v>1</v>
      </c>
      <c r="BW2866">
        <v>1</v>
      </c>
      <c r="BX2866">
        <v>1</v>
      </c>
      <c r="BY2866">
        <v>158</v>
      </c>
      <c r="BZ2866">
        <v>7.22</v>
      </c>
      <c r="CA2866">
        <v>0</v>
      </c>
    </row>
    <row r="2867" spans="73:79" x14ac:dyDescent="0.25">
      <c r="BU2867" t="b">
        <v>1</v>
      </c>
      <c r="BW2867">
        <v>1</v>
      </c>
      <c r="BX2867">
        <v>1</v>
      </c>
      <c r="BY2867">
        <v>166</v>
      </c>
      <c r="BZ2867">
        <v>7.59</v>
      </c>
      <c r="CA2867">
        <v>0</v>
      </c>
    </row>
    <row r="2868" spans="73:79" x14ac:dyDescent="0.25">
      <c r="BU2868" t="b">
        <v>1</v>
      </c>
      <c r="BW2868">
        <v>1</v>
      </c>
      <c r="BX2868">
        <v>1</v>
      </c>
      <c r="BY2868">
        <v>168</v>
      </c>
      <c r="BZ2868">
        <v>8.18</v>
      </c>
      <c r="CA2868">
        <v>0</v>
      </c>
    </row>
    <row r="2869" spans="73:79" x14ac:dyDescent="0.25">
      <c r="BU2869" t="b">
        <v>1</v>
      </c>
      <c r="BW2869">
        <v>1</v>
      </c>
      <c r="BX2869">
        <v>1</v>
      </c>
      <c r="BY2869">
        <v>165</v>
      </c>
      <c r="BZ2869">
        <v>8.6999999999999993</v>
      </c>
      <c r="CA2869">
        <v>0</v>
      </c>
    </row>
    <row r="2870" spans="73:79" x14ac:dyDescent="0.25">
      <c r="BU2870" t="b">
        <v>1</v>
      </c>
      <c r="BW2870">
        <v>1</v>
      </c>
      <c r="BX2870">
        <v>1</v>
      </c>
      <c r="BY2870">
        <v>163</v>
      </c>
      <c r="BZ2870">
        <v>8.27</v>
      </c>
      <c r="CA2870">
        <v>0</v>
      </c>
    </row>
    <row r="2871" spans="73:79" x14ac:dyDescent="0.25">
      <c r="BU2871" t="b">
        <v>1</v>
      </c>
      <c r="BW2871">
        <v>1</v>
      </c>
      <c r="BX2871">
        <v>1</v>
      </c>
      <c r="BY2871">
        <v>158</v>
      </c>
      <c r="BZ2871">
        <v>7.92</v>
      </c>
      <c r="CA2871">
        <v>0</v>
      </c>
    </row>
    <row r="2872" spans="73:79" x14ac:dyDescent="0.25">
      <c r="BU2872" t="b">
        <v>1</v>
      </c>
      <c r="BW2872">
        <v>1</v>
      </c>
      <c r="BX2872">
        <v>1</v>
      </c>
      <c r="BY2872">
        <v>161</v>
      </c>
      <c r="BZ2872">
        <v>7.55</v>
      </c>
      <c r="CA2872">
        <v>0</v>
      </c>
    </row>
    <row r="2873" spans="73:79" x14ac:dyDescent="0.25">
      <c r="BU2873" t="b">
        <v>1</v>
      </c>
      <c r="BW2873">
        <v>1</v>
      </c>
      <c r="BX2873">
        <v>1</v>
      </c>
      <c r="BY2873">
        <v>172</v>
      </c>
      <c r="BZ2873">
        <v>6.3</v>
      </c>
      <c r="CA2873">
        <v>0</v>
      </c>
    </row>
    <row r="2874" spans="73:79" x14ac:dyDescent="0.25">
      <c r="BU2874" t="b">
        <v>1</v>
      </c>
      <c r="BW2874">
        <v>1</v>
      </c>
      <c r="BX2874">
        <v>1</v>
      </c>
      <c r="BY2874">
        <v>167</v>
      </c>
      <c r="BZ2874">
        <v>6.89</v>
      </c>
      <c r="CA2874">
        <v>0</v>
      </c>
    </row>
    <row r="2875" spans="73:79" x14ac:dyDescent="0.25">
      <c r="BU2875" t="b">
        <v>1</v>
      </c>
      <c r="BW2875">
        <v>1</v>
      </c>
      <c r="BX2875">
        <v>1</v>
      </c>
      <c r="BY2875">
        <v>169</v>
      </c>
      <c r="BZ2875">
        <v>8.0500000000000007</v>
      </c>
      <c r="CA2875">
        <v>0</v>
      </c>
    </row>
    <row r="2876" spans="73:79" x14ac:dyDescent="0.25">
      <c r="BU2876" t="b">
        <v>1</v>
      </c>
      <c r="BW2876">
        <v>1</v>
      </c>
      <c r="BX2876">
        <v>1</v>
      </c>
      <c r="BY2876">
        <v>168</v>
      </c>
      <c r="BZ2876">
        <v>8.01</v>
      </c>
      <c r="CA2876">
        <v>0</v>
      </c>
    </row>
    <row r="2877" spans="73:79" x14ac:dyDescent="0.25">
      <c r="BU2877" t="b">
        <v>0</v>
      </c>
      <c r="BW2877">
        <v>1</v>
      </c>
      <c r="BX2877">
        <v>1</v>
      </c>
      <c r="BY2877">
        <v>127</v>
      </c>
      <c r="BZ2877">
        <v>0</v>
      </c>
      <c r="CA2877">
        <v>0</v>
      </c>
    </row>
    <row r="2878" spans="73:79" x14ac:dyDescent="0.25">
      <c r="BU2878" t="b">
        <v>1</v>
      </c>
      <c r="BW2878">
        <v>1</v>
      </c>
      <c r="BX2878">
        <v>1</v>
      </c>
      <c r="BY2878">
        <v>128</v>
      </c>
      <c r="BZ2878">
        <v>4.09</v>
      </c>
      <c r="CA2878">
        <v>0</v>
      </c>
    </row>
    <row r="2879" spans="73:79" x14ac:dyDescent="0.25">
      <c r="BU2879" t="b">
        <v>1</v>
      </c>
      <c r="BW2879">
        <v>1</v>
      </c>
      <c r="BX2879">
        <v>1</v>
      </c>
      <c r="BY2879">
        <v>129</v>
      </c>
      <c r="BZ2879">
        <v>4</v>
      </c>
      <c r="CA2879">
        <v>0</v>
      </c>
    </row>
    <row r="2880" spans="73:79" x14ac:dyDescent="0.25">
      <c r="BU2880" t="b">
        <v>1</v>
      </c>
      <c r="BW2880">
        <v>1</v>
      </c>
      <c r="BX2880">
        <v>1</v>
      </c>
      <c r="BY2880">
        <v>13</v>
      </c>
      <c r="BZ2880">
        <v>4.12</v>
      </c>
      <c r="CA2880">
        <v>0</v>
      </c>
    </row>
    <row r="2881" spans="73:79" x14ac:dyDescent="0.25">
      <c r="BU2881" t="b">
        <v>1</v>
      </c>
      <c r="BW2881">
        <v>1</v>
      </c>
      <c r="BX2881">
        <v>1</v>
      </c>
      <c r="BY2881">
        <v>131</v>
      </c>
      <c r="BZ2881">
        <v>3.94</v>
      </c>
      <c r="CA2881">
        <v>0</v>
      </c>
    </row>
    <row r="2882" spans="73:79" x14ac:dyDescent="0.25">
      <c r="BU2882" t="b">
        <v>1</v>
      </c>
      <c r="BW2882">
        <v>1</v>
      </c>
      <c r="BX2882">
        <v>1</v>
      </c>
      <c r="BY2882">
        <v>133</v>
      </c>
      <c r="BZ2882">
        <v>3.93</v>
      </c>
      <c r="CA2882">
        <v>0</v>
      </c>
    </row>
    <row r="2883" spans="73:79" x14ac:dyDescent="0.25">
      <c r="BU2883" t="b">
        <v>1</v>
      </c>
      <c r="BW2883">
        <v>1</v>
      </c>
      <c r="BX2883">
        <v>1</v>
      </c>
      <c r="BY2883">
        <v>134</v>
      </c>
      <c r="BZ2883">
        <v>3.86</v>
      </c>
      <c r="CA2883">
        <v>0</v>
      </c>
    </row>
    <row r="2884" spans="73:79" x14ac:dyDescent="0.25">
      <c r="BU2884" t="b">
        <v>1</v>
      </c>
      <c r="BW2884">
        <v>1</v>
      </c>
      <c r="BX2884">
        <v>1</v>
      </c>
      <c r="BY2884">
        <v>135</v>
      </c>
      <c r="BZ2884">
        <v>3.58</v>
      </c>
      <c r="CA2884">
        <v>0</v>
      </c>
    </row>
    <row r="2885" spans="73:79" x14ac:dyDescent="0.25">
      <c r="BU2885" t="b">
        <v>1</v>
      </c>
      <c r="BW2885">
        <v>1</v>
      </c>
      <c r="BX2885">
        <v>1</v>
      </c>
      <c r="BY2885">
        <v>136</v>
      </c>
      <c r="BZ2885">
        <v>3.01</v>
      </c>
      <c r="CA2885">
        <v>0</v>
      </c>
    </row>
    <row r="2886" spans="73:79" x14ac:dyDescent="0.25">
      <c r="BU2886" t="b">
        <v>1</v>
      </c>
      <c r="BW2886">
        <v>1</v>
      </c>
      <c r="BX2886">
        <v>1</v>
      </c>
      <c r="BY2886">
        <v>136</v>
      </c>
      <c r="BZ2886">
        <v>2.56</v>
      </c>
      <c r="CA2886">
        <v>0</v>
      </c>
    </row>
    <row r="2887" spans="73:79" x14ac:dyDescent="0.25">
      <c r="BU2887" t="b">
        <v>1</v>
      </c>
      <c r="BW2887">
        <v>1</v>
      </c>
      <c r="BX2887">
        <v>1</v>
      </c>
      <c r="BY2887">
        <v>136</v>
      </c>
      <c r="BZ2887">
        <v>2.7</v>
      </c>
      <c r="CA2887">
        <v>0</v>
      </c>
    </row>
    <row r="2888" spans="73:79" x14ac:dyDescent="0.25">
      <c r="BU2888" t="b">
        <v>1</v>
      </c>
      <c r="BW2888">
        <v>1</v>
      </c>
      <c r="BX2888">
        <v>1</v>
      </c>
      <c r="BY2888">
        <v>136</v>
      </c>
      <c r="BZ2888">
        <v>2.86</v>
      </c>
      <c r="CA2888">
        <v>0</v>
      </c>
    </row>
    <row r="2889" spans="73:79" x14ac:dyDescent="0.25">
      <c r="BU2889" t="b">
        <v>1</v>
      </c>
      <c r="BW2889">
        <v>1</v>
      </c>
      <c r="BX2889">
        <v>1</v>
      </c>
      <c r="BY2889">
        <v>137</v>
      </c>
      <c r="BZ2889">
        <v>2.19</v>
      </c>
      <c r="CA2889">
        <v>0</v>
      </c>
    </row>
    <row r="2890" spans="73:79" x14ac:dyDescent="0.25">
      <c r="BU2890" t="b">
        <v>1</v>
      </c>
      <c r="BW2890">
        <v>1</v>
      </c>
      <c r="BX2890">
        <v>1</v>
      </c>
      <c r="BY2890">
        <v>137</v>
      </c>
      <c r="BZ2890">
        <v>2.0299999999999998</v>
      </c>
      <c r="CA2890">
        <v>0</v>
      </c>
    </row>
    <row r="2891" spans="73:79" x14ac:dyDescent="0.25">
      <c r="BU2891" t="b">
        <v>1</v>
      </c>
      <c r="BW2891">
        <v>1</v>
      </c>
      <c r="BX2891">
        <v>1</v>
      </c>
      <c r="BY2891">
        <v>138</v>
      </c>
      <c r="BZ2891">
        <v>1.84</v>
      </c>
      <c r="CA2891">
        <v>0</v>
      </c>
    </row>
    <row r="2892" spans="73:79" x14ac:dyDescent="0.25">
      <c r="BU2892" t="b">
        <v>1</v>
      </c>
      <c r="BW2892">
        <v>1</v>
      </c>
      <c r="BX2892">
        <v>1</v>
      </c>
      <c r="BY2892">
        <v>139</v>
      </c>
      <c r="BZ2892">
        <v>1.6</v>
      </c>
      <c r="CA2892">
        <v>0</v>
      </c>
    </row>
    <row r="2893" spans="73:79" x14ac:dyDescent="0.25">
      <c r="BU2893" t="b">
        <v>0</v>
      </c>
      <c r="BW2893">
        <v>1</v>
      </c>
      <c r="BX2893">
        <v>1</v>
      </c>
      <c r="BY2893">
        <v>224</v>
      </c>
      <c r="BZ2893">
        <v>0</v>
      </c>
      <c r="CA2893">
        <v>0</v>
      </c>
    </row>
    <row r="2894" spans="73:79" x14ac:dyDescent="0.25">
      <c r="BU2894" t="b">
        <v>1</v>
      </c>
      <c r="BW2894">
        <v>1</v>
      </c>
      <c r="BX2894">
        <v>1</v>
      </c>
      <c r="BY2894">
        <v>228</v>
      </c>
      <c r="BZ2894">
        <v>0.01</v>
      </c>
      <c r="CA2894">
        <v>0</v>
      </c>
    </row>
    <row r="2895" spans="73:79" x14ac:dyDescent="0.25">
      <c r="BU2895" t="b">
        <v>1</v>
      </c>
      <c r="BW2895">
        <v>1</v>
      </c>
      <c r="BX2895">
        <v>1</v>
      </c>
      <c r="BY2895">
        <v>226</v>
      </c>
      <c r="BZ2895">
        <v>0.04</v>
      </c>
      <c r="CA2895">
        <v>0</v>
      </c>
    </row>
    <row r="2896" spans="73:79" x14ac:dyDescent="0.25">
      <c r="BU2896" t="b">
        <v>1</v>
      </c>
      <c r="BW2896">
        <v>1</v>
      </c>
      <c r="BX2896">
        <v>1</v>
      </c>
      <c r="BY2896">
        <v>236</v>
      </c>
      <c r="BZ2896">
        <v>0.04</v>
      </c>
      <c r="CA2896">
        <v>0</v>
      </c>
    </row>
    <row r="2897" spans="73:79" x14ac:dyDescent="0.25">
      <c r="BU2897" t="b">
        <v>1</v>
      </c>
      <c r="BW2897">
        <v>1</v>
      </c>
      <c r="BX2897">
        <v>1</v>
      </c>
      <c r="BY2897">
        <v>234</v>
      </c>
      <c r="BZ2897">
        <v>0.04</v>
      </c>
      <c r="CA2897">
        <v>0</v>
      </c>
    </row>
    <row r="2898" spans="73:79" x14ac:dyDescent="0.25">
      <c r="BU2898" t="b">
        <v>1</v>
      </c>
      <c r="BW2898">
        <v>1</v>
      </c>
      <c r="BX2898">
        <v>1</v>
      </c>
      <c r="BY2898">
        <v>233</v>
      </c>
      <c r="BZ2898">
        <v>0.06</v>
      </c>
      <c r="CA2898">
        <v>0</v>
      </c>
    </row>
    <row r="2899" spans="73:79" x14ac:dyDescent="0.25">
      <c r="BU2899" t="b">
        <v>1</v>
      </c>
      <c r="BW2899">
        <v>1</v>
      </c>
      <c r="BX2899">
        <v>1</v>
      </c>
      <c r="BY2899">
        <v>235</v>
      </c>
      <c r="BZ2899">
        <v>0.03</v>
      </c>
      <c r="CA2899">
        <v>0</v>
      </c>
    </row>
    <row r="2900" spans="73:79" x14ac:dyDescent="0.25">
      <c r="BU2900" t="b">
        <v>1</v>
      </c>
      <c r="BW2900">
        <v>1</v>
      </c>
      <c r="BX2900">
        <v>1</v>
      </c>
      <c r="BY2900">
        <v>238</v>
      </c>
      <c r="BZ2900">
        <v>0.04</v>
      </c>
      <c r="CA2900">
        <v>0</v>
      </c>
    </row>
    <row r="2901" spans="73:79" x14ac:dyDescent="0.25">
      <c r="BU2901" t="b">
        <v>1</v>
      </c>
      <c r="BW2901">
        <v>1</v>
      </c>
      <c r="BX2901">
        <v>1</v>
      </c>
      <c r="BY2901">
        <v>24</v>
      </c>
      <c r="BZ2901">
        <v>0.05</v>
      </c>
      <c r="CA2901">
        <v>0</v>
      </c>
    </row>
    <row r="2902" spans="73:79" x14ac:dyDescent="0.25">
      <c r="BU2902" t="b">
        <v>1</v>
      </c>
      <c r="BW2902">
        <v>1</v>
      </c>
      <c r="BX2902">
        <v>1</v>
      </c>
      <c r="BY2902">
        <v>242</v>
      </c>
      <c r="BZ2902">
        <v>0.04</v>
      </c>
      <c r="CA2902">
        <v>0</v>
      </c>
    </row>
    <row r="2903" spans="73:79" x14ac:dyDescent="0.25">
      <c r="BU2903" t="b">
        <v>1</v>
      </c>
      <c r="BW2903">
        <v>1</v>
      </c>
      <c r="BX2903">
        <v>1</v>
      </c>
      <c r="BY2903">
        <v>245</v>
      </c>
      <c r="BZ2903">
        <v>0.04</v>
      </c>
      <c r="CA2903">
        <v>0</v>
      </c>
    </row>
    <row r="2904" spans="73:79" x14ac:dyDescent="0.25">
      <c r="BU2904" t="b">
        <v>1</v>
      </c>
      <c r="BW2904">
        <v>1</v>
      </c>
      <c r="BX2904">
        <v>1</v>
      </c>
      <c r="BY2904">
        <v>247</v>
      </c>
      <c r="BZ2904">
        <v>0.06</v>
      </c>
      <c r="CA2904">
        <v>0</v>
      </c>
    </row>
    <row r="2905" spans="73:79" x14ac:dyDescent="0.25">
      <c r="BU2905" t="b">
        <v>1</v>
      </c>
      <c r="BW2905">
        <v>1</v>
      </c>
      <c r="BX2905">
        <v>1</v>
      </c>
      <c r="BY2905">
        <v>249</v>
      </c>
      <c r="BZ2905">
        <v>0.04</v>
      </c>
      <c r="CA2905">
        <v>0</v>
      </c>
    </row>
    <row r="2906" spans="73:79" x14ac:dyDescent="0.25">
      <c r="BU2906" t="b">
        <v>1</v>
      </c>
      <c r="BW2906">
        <v>1</v>
      </c>
      <c r="BX2906">
        <v>1</v>
      </c>
      <c r="BY2906">
        <v>25</v>
      </c>
      <c r="BZ2906">
        <v>7.0000000000000007E-2</v>
      </c>
      <c r="CA2906">
        <v>0</v>
      </c>
    </row>
    <row r="2907" spans="73:79" x14ac:dyDescent="0.25">
      <c r="BU2907" t="b">
        <v>1</v>
      </c>
      <c r="BW2907">
        <v>1</v>
      </c>
      <c r="BX2907">
        <v>1</v>
      </c>
      <c r="BY2907">
        <v>251</v>
      </c>
      <c r="BZ2907">
        <v>0.08</v>
      </c>
      <c r="CA2907">
        <v>0</v>
      </c>
    </row>
    <row r="2908" spans="73:79" x14ac:dyDescent="0.25">
      <c r="BU2908" t="b">
        <v>1</v>
      </c>
      <c r="BW2908">
        <v>1</v>
      </c>
      <c r="BX2908">
        <v>1</v>
      </c>
      <c r="BY2908">
        <v>252</v>
      </c>
      <c r="BZ2908">
        <v>7.0000000000000007E-2</v>
      </c>
      <c r="CA2908">
        <v>0</v>
      </c>
    </row>
    <row r="2909" spans="73:79" x14ac:dyDescent="0.25">
      <c r="BU2909" t="b">
        <v>0</v>
      </c>
      <c r="BW2909">
        <v>1</v>
      </c>
      <c r="BX2909">
        <v>1</v>
      </c>
      <c r="BY2909">
        <v>33</v>
      </c>
      <c r="BZ2909">
        <v>0</v>
      </c>
      <c r="CA2909">
        <v>0</v>
      </c>
    </row>
    <row r="2910" spans="73:79" x14ac:dyDescent="0.25">
      <c r="BU2910" t="b">
        <v>1</v>
      </c>
      <c r="BW2910">
        <v>1</v>
      </c>
      <c r="BX2910">
        <v>1</v>
      </c>
      <c r="BY2910">
        <v>314</v>
      </c>
      <c r="BZ2910">
        <v>0.01</v>
      </c>
      <c r="CA2910">
        <v>196.66757680000001</v>
      </c>
    </row>
    <row r="2911" spans="73:79" x14ac:dyDescent="0.25">
      <c r="BU2911" t="b">
        <v>1</v>
      </c>
      <c r="BW2911">
        <v>1</v>
      </c>
      <c r="BX2911">
        <v>1</v>
      </c>
      <c r="BY2911">
        <v>328</v>
      </c>
      <c r="BZ2911">
        <v>2.41</v>
      </c>
      <c r="CA2911">
        <v>20.62306285</v>
      </c>
    </row>
    <row r="2912" spans="73:79" x14ac:dyDescent="0.25">
      <c r="BU2912" t="b">
        <v>1</v>
      </c>
      <c r="BW2912">
        <v>1</v>
      </c>
      <c r="BX2912">
        <v>1</v>
      </c>
      <c r="BY2912">
        <v>349</v>
      </c>
      <c r="BZ2912">
        <v>2.59</v>
      </c>
      <c r="CA2912">
        <v>196.91524960000001</v>
      </c>
    </row>
    <row r="2913" spans="73:79" x14ac:dyDescent="0.25">
      <c r="BU2913" t="b">
        <v>1</v>
      </c>
      <c r="BW2913">
        <v>1</v>
      </c>
      <c r="BX2913">
        <v>1</v>
      </c>
      <c r="BY2913">
        <v>366</v>
      </c>
      <c r="BZ2913">
        <v>2.57</v>
      </c>
      <c r="CA2913">
        <v>183.04616949999999</v>
      </c>
    </row>
    <row r="2914" spans="73:79" x14ac:dyDescent="0.25">
      <c r="BU2914" t="b">
        <v>1</v>
      </c>
      <c r="BW2914">
        <v>1</v>
      </c>
      <c r="BX2914">
        <v>1</v>
      </c>
      <c r="BY2914">
        <v>363</v>
      </c>
      <c r="BZ2914">
        <v>2.4700000000000002</v>
      </c>
      <c r="CA2914">
        <v>184.3649102</v>
      </c>
    </row>
    <row r="2915" spans="73:79" x14ac:dyDescent="0.25">
      <c r="BU2915" t="b">
        <v>1</v>
      </c>
      <c r="BW2915">
        <v>1</v>
      </c>
      <c r="BX2915">
        <v>1</v>
      </c>
      <c r="BY2915">
        <v>368</v>
      </c>
      <c r="BZ2915">
        <v>2.2999999999999998</v>
      </c>
      <c r="CA2915">
        <v>143.86988729999999</v>
      </c>
    </row>
    <row r="2916" spans="73:79" x14ac:dyDescent="0.25">
      <c r="BU2916" t="b">
        <v>1</v>
      </c>
      <c r="BW2916">
        <v>1</v>
      </c>
      <c r="BX2916">
        <v>1</v>
      </c>
      <c r="BY2916">
        <v>45</v>
      </c>
      <c r="BZ2916">
        <v>2.12</v>
      </c>
      <c r="CA2916">
        <v>153.67837539999999</v>
      </c>
    </row>
    <row r="2917" spans="73:79" x14ac:dyDescent="0.25">
      <c r="BU2917" t="b">
        <v>1</v>
      </c>
      <c r="BW2917">
        <v>1</v>
      </c>
      <c r="BX2917">
        <v>1</v>
      </c>
      <c r="BY2917">
        <v>487</v>
      </c>
      <c r="BZ2917">
        <v>2.08</v>
      </c>
      <c r="CA2917">
        <v>10.85148218</v>
      </c>
    </row>
    <row r="2918" spans="73:79" x14ac:dyDescent="0.25">
      <c r="BU2918" t="b">
        <v>1</v>
      </c>
      <c r="BW2918">
        <v>1</v>
      </c>
      <c r="BX2918">
        <v>1</v>
      </c>
      <c r="BY2918">
        <v>526</v>
      </c>
      <c r="BZ2918">
        <v>2.25</v>
      </c>
      <c r="CA2918">
        <v>1.8600037389999999</v>
      </c>
    </row>
    <row r="2919" spans="73:79" x14ac:dyDescent="0.25">
      <c r="BU2919" t="b">
        <v>1</v>
      </c>
      <c r="BW2919">
        <v>1</v>
      </c>
      <c r="BX2919">
        <v>1</v>
      </c>
      <c r="BY2919">
        <v>554</v>
      </c>
      <c r="BZ2919">
        <v>2.33</v>
      </c>
      <c r="CA2919">
        <v>121.87933099999999</v>
      </c>
    </row>
    <row r="2920" spans="73:79" x14ac:dyDescent="0.25">
      <c r="BU2920" t="b">
        <v>1</v>
      </c>
      <c r="BW2920">
        <v>1</v>
      </c>
      <c r="BX2920">
        <v>1</v>
      </c>
      <c r="BY2920">
        <v>578</v>
      </c>
      <c r="BZ2920">
        <v>2.46</v>
      </c>
      <c r="CA2920">
        <v>8.369851529</v>
      </c>
    </row>
    <row r="2921" spans="73:79" x14ac:dyDescent="0.25">
      <c r="BU2921" t="b">
        <v>1</v>
      </c>
      <c r="BW2921">
        <v>1</v>
      </c>
      <c r="BX2921">
        <v>1</v>
      </c>
      <c r="BY2921">
        <v>64</v>
      </c>
      <c r="BZ2921">
        <v>2.33</v>
      </c>
      <c r="CA2921">
        <v>65.789974040000004</v>
      </c>
    </row>
    <row r="2922" spans="73:79" x14ac:dyDescent="0.25">
      <c r="BU2922" t="b">
        <v>1</v>
      </c>
      <c r="BW2922">
        <v>1</v>
      </c>
      <c r="BX2922">
        <v>1</v>
      </c>
      <c r="BY2922">
        <v>69</v>
      </c>
      <c r="BZ2922">
        <v>2.44</v>
      </c>
      <c r="CA2922">
        <v>54.043480469999999</v>
      </c>
    </row>
    <row r="2923" spans="73:79" x14ac:dyDescent="0.25">
      <c r="BU2923" t="b">
        <v>1</v>
      </c>
      <c r="BW2923">
        <v>1</v>
      </c>
      <c r="BX2923">
        <v>1</v>
      </c>
      <c r="BY2923">
        <v>611</v>
      </c>
      <c r="BZ2923">
        <v>2.61</v>
      </c>
      <c r="CA2923">
        <v>46.830274629999998</v>
      </c>
    </row>
    <row r="2924" spans="73:79" x14ac:dyDescent="0.25">
      <c r="BU2924" t="b">
        <v>1</v>
      </c>
      <c r="BW2924">
        <v>1</v>
      </c>
      <c r="BX2924">
        <v>1</v>
      </c>
      <c r="BY2924">
        <v>614</v>
      </c>
      <c r="BZ2924">
        <v>2.62</v>
      </c>
      <c r="CA2924">
        <v>45.616880379999998</v>
      </c>
    </row>
    <row r="2925" spans="73:79" x14ac:dyDescent="0.25">
      <c r="BU2925" t="b">
        <v>0</v>
      </c>
      <c r="BW2925">
        <v>1</v>
      </c>
      <c r="BX2925">
        <v>1</v>
      </c>
      <c r="BY2925">
        <v>336</v>
      </c>
      <c r="BZ2925">
        <v>0</v>
      </c>
      <c r="CA2925">
        <v>0</v>
      </c>
    </row>
    <row r="2926" spans="73:79" x14ac:dyDescent="0.25">
      <c r="BU2926" t="b">
        <v>1</v>
      </c>
      <c r="BW2926">
        <v>1</v>
      </c>
      <c r="BX2926">
        <v>1</v>
      </c>
      <c r="BY2926">
        <v>371</v>
      </c>
      <c r="BZ2926">
        <v>6.5</v>
      </c>
      <c r="CA2926">
        <v>10.82259524</v>
      </c>
    </row>
    <row r="2927" spans="73:79" x14ac:dyDescent="0.25">
      <c r="BU2927" t="b">
        <v>1</v>
      </c>
      <c r="BW2927">
        <v>1</v>
      </c>
      <c r="BX2927">
        <v>1</v>
      </c>
      <c r="BY2927">
        <v>399</v>
      </c>
      <c r="BZ2927">
        <v>6.39</v>
      </c>
      <c r="CA2927">
        <v>10.666707280000001</v>
      </c>
    </row>
    <row r="2928" spans="73:79" x14ac:dyDescent="0.25">
      <c r="BU2928" t="b">
        <v>1</v>
      </c>
      <c r="BW2928">
        <v>1</v>
      </c>
      <c r="BX2928">
        <v>1</v>
      </c>
      <c r="BY2928">
        <v>429</v>
      </c>
      <c r="BZ2928">
        <v>6.09</v>
      </c>
      <c r="CA2928">
        <v>92.602336359999995</v>
      </c>
    </row>
    <row r="2929" spans="73:79" x14ac:dyDescent="0.25">
      <c r="BU2929" t="b">
        <v>1</v>
      </c>
      <c r="BW2929">
        <v>1</v>
      </c>
      <c r="BX2929">
        <v>1</v>
      </c>
      <c r="BY2929">
        <v>464</v>
      </c>
      <c r="BZ2929">
        <v>6</v>
      </c>
      <c r="CA2929">
        <v>63.750530339999997</v>
      </c>
    </row>
    <row r="2930" spans="73:79" x14ac:dyDescent="0.25">
      <c r="BU2930" t="b">
        <v>1</v>
      </c>
      <c r="BW2930">
        <v>1</v>
      </c>
      <c r="BX2930">
        <v>1</v>
      </c>
      <c r="BY2930">
        <v>527</v>
      </c>
      <c r="BZ2930">
        <v>5.21</v>
      </c>
      <c r="CA2930">
        <v>53.308580810000002</v>
      </c>
    </row>
    <row r="2931" spans="73:79" x14ac:dyDescent="0.25">
      <c r="BU2931" t="b">
        <v>1</v>
      </c>
      <c r="BW2931">
        <v>1</v>
      </c>
      <c r="BX2931">
        <v>1</v>
      </c>
      <c r="BY2931">
        <v>587</v>
      </c>
      <c r="BZ2931">
        <v>4.6399999999999997</v>
      </c>
      <c r="CA2931">
        <v>1.040021112</v>
      </c>
    </row>
    <row r="2932" spans="73:79" x14ac:dyDescent="0.25">
      <c r="BU2932" t="b">
        <v>1</v>
      </c>
      <c r="BW2932">
        <v>1</v>
      </c>
      <c r="BX2932">
        <v>1</v>
      </c>
      <c r="BY2932">
        <v>632</v>
      </c>
      <c r="BZ2932">
        <v>3.56</v>
      </c>
      <c r="CA2932">
        <v>20.843428670000002</v>
      </c>
    </row>
    <row r="2933" spans="73:79" x14ac:dyDescent="0.25">
      <c r="BU2933" t="b">
        <v>1</v>
      </c>
      <c r="BW2933">
        <v>1</v>
      </c>
      <c r="BX2933">
        <v>1</v>
      </c>
      <c r="BY2933">
        <v>67</v>
      </c>
      <c r="BZ2933">
        <v>3.88</v>
      </c>
      <c r="CA2933">
        <v>29.814566070000001</v>
      </c>
    </row>
    <row r="2934" spans="73:79" x14ac:dyDescent="0.25">
      <c r="BU2934" t="b">
        <v>1</v>
      </c>
      <c r="BW2934">
        <v>1</v>
      </c>
      <c r="BX2934">
        <v>1</v>
      </c>
      <c r="BY2934">
        <v>7</v>
      </c>
      <c r="BZ2934">
        <v>4.57</v>
      </c>
      <c r="CA2934">
        <v>34.262168760000002</v>
      </c>
    </row>
    <row r="2935" spans="73:79" x14ac:dyDescent="0.25">
      <c r="BU2935" t="b">
        <v>1</v>
      </c>
      <c r="BW2935">
        <v>1</v>
      </c>
      <c r="BX2935">
        <v>1</v>
      </c>
      <c r="BY2935">
        <v>717</v>
      </c>
      <c r="BZ2935">
        <v>4.1399999999999997</v>
      </c>
      <c r="CA2935">
        <v>8.7174087</v>
      </c>
    </row>
    <row r="2936" spans="73:79" x14ac:dyDescent="0.25">
      <c r="BU2936" t="b">
        <v>1</v>
      </c>
      <c r="BW2936">
        <v>1</v>
      </c>
      <c r="BX2936">
        <v>1</v>
      </c>
      <c r="BY2936">
        <v>723</v>
      </c>
      <c r="BZ2936">
        <v>4.3600000000000003</v>
      </c>
      <c r="CA2936">
        <v>0</v>
      </c>
    </row>
    <row r="2937" spans="73:79" x14ac:dyDescent="0.25">
      <c r="BU2937" t="b">
        <v>1</v>
      </c>
      <c r="BW2937">
        <v>1</v>
      </c>
      <c r="BX2937">
        <v>1</v>
      </c>
      <c r="BY2937">
        <v>715</v>
      </c>
      <c r="BZ2937">
        <v>4.0599999999999996</v>
      </c>
      <c r="CA2937">
        <v>0</v>
      </c>
    </row>
    <row r="2938" spans="73:79" x14ac:dyDescent="0.25">
      <c r="BU2938" t="b">
        <v>1</v>
      </c>
      <c r="BW2938">
        <v>1</v>
      </c>
      <c r="BX2938">
        <v>1</v>
      </c>
      <c r="BY2938">
        <v>73</v>
      </c>
      <c r="BZ2938">
        <v>4.43</v>
      </c>
      <c r="CA2938">
        <v>0</v>
      </c>
    </row>
    <row r="2939" spans="73:79" x14ac:dyDescent="0.25">
      <c r="BU2939" t="b">
        <v>1</v>
      </c>
      <c r="BW2939">
        <v>1</v>
      </c>
      <c r="BX2939">
        <v>1</v>
      </c>
      <c r="BY2939">
        <v>686</v>
      </c>
      <c r="BZ2939">
        <v>1.72</v>
      </c>
      <c r="CA2939">
        <v>0</v>
      </c>
    </row>
    <row r="2940" spans="73:79" x14ac:dyDescent="0.25">
      <c r="BU2940" t="b">
        <v>1</v>
      </c>
      <c r="BW2940">
        <v>1</v>
      </c>
      <c r="BX2940">
        <v>1</v>
      </c>
      <c r="BY2940">
        <v>665</v>
      </c>
      <c r="BZ2940">
        <v>1.68</v>
      </c>
      <c r="CA2940">
        <v>0</v>
      </c>
    </row>
  </sheetData>
  <conditionalFormatting sqref="B2">
    <cfRule type="expression" dxfId="50" priority="18">
      <formula>$B$2&lt;&gt;""</formula>
    </cfRule>
  </conditionalFormatting>
  <conditionalFormatting sqref="B4:I16000">
    <cfRule type="expression" dxfId="49" priority="16">
      <formula>ROW()-3&lt;=COLUMNS(Source_Data)</formula>
    </cfRule>
  </conditionalFormatting>
  <conditionalFormatting sqref="C2">
    <cfRule type="expression" dxfId="48" priority="29" stopIfTrue="1">
      <formula>AND($C$2=FALSE,SUMPRODUCT(N(_xlfn.TAKE(Spec_Role,COLUMNS(Source_Data))="Predictor (x)"),N(_xlfn.TAKE(Spec_Include,COLUMNS(Source_Data))=TRUE),N(_xlfn.TAKE(Spec_Type,COLUMNS(Source_Data))="Categorical"))&gt;0)</formula>
    </cfRule>
    <cfRule type="expression" dxfId="47" priority="31">
      <formula>AND($C$2=TRUE,SUMPRODUCT(N(_xlfn.TAKE(Spec_Role,COLUMNS(Source_Data))="Fixed Effects"))&gt;0)</formula>
    </cfRule>
    <cfRule type="expression" dxfId="46" priority="30">
      <formula>SUMPRODUCT(N(_xlfn.TAKE(Spec_Role,COLUMNS(Source_Data))="Predictor (x)"),N(_xlfn.TAKE(Spec_Include,COLUMNS(Source_Data))=TRUE),N(_xlfn.TAKE(Spec_Type,COLUMNS(Source_Data))="Categorical"))&gt;0</formula>
    </cfRule>
  </conditionalFormatting>
  <conditionalFormatting sqref="C4:F16000">
    <cfRule type="expression" dxfId="45" priority="1">
      <formula>$B4&lt;&gt;"Predictor (x)"</formula>
    </cfRule>
  </conditionalFormatting>
  <conditionalFormatting sqref="E4:E16000">
    <cfRule type="expression" dxfId="44" priority="15">
      <formula>AND($E4&lt;&gt;"",ISNA(Dummy_Levels(INDEX(Source_Data,0,ROW()-3),$E4,Sample_Include())))</formula>
    </cfRule>
  </conditionalFormatting>
  <conditionalFormatting sqref="G2">
    <cfRule type="expression" dxfId="43" priority="19" stopIfTrue="1">
      <formula>ISNUMBER(SEARCH("ERROR",$G$2))</formula>
    </cfRule>
    <cfRule type="expression" dxfId="42" priority="20">
      <formula>$G$2&lt;&gt;""</formula>
    </cfRule>
  </conditionalFormatting>
  <conditionalFormatting sqref="G4:G16000">
    <cfRule type="expression" dxfId="41" priority="2">
      <formula>AND($B4&lt;&gt;"Predictor (x)",$B4&lt;&gt;"Response (y)")</formula>
    </cfRule>
    <cfRule type="expression" dxfId="40" priority="14">
      <formula>AND($G4="Log",OR($B4="Response (y)",AND($B4="Predictor (x)",$C4=TRUE,$D4="Continuous")),SUMPRODUCT(--Sample_Include(FALSE),--IFERROR((INDEX(Source_Data,0,ROW()-3)+0)&lt;=0,FALSE))&gt;0)</formula>
    </cfRule>
    <cfRule type="expression" dxfId="39" priority="13">
      <formula>AND($B4="Predictor (x)",$D4="Categorical",OR($G4="Log",$G4="Log (drop ≤ 0)"))</formula>
    </cfRule>
  </conditionalFormatting>
  <conditionalFormatting sqref="H2">
    <cfRule type="expression" dxfId="38" priority="28">
      <formula>$H$2&lt;&gt;""</formula>
    </cfRule>
  </conditionalFormatting>
  <conditionalFormatting sqref="H4:H16000">
    <cfRule type="expression" dxfId="37" priority="11">
      <formula>AND($H4=TRUE,SUMPRODUCT(N(_xlfn.TAKE(Spec_Sequence,COLUMNS(Source_Data))=TRUE))&gt;1)</formula>
    </cfRule>
  </conditionalFormatting>
  <conditionalFormatting sqref="H4:I16000">
    <cfRule type="expression" dxfId="36" priority="9">
      <formula>$H4&lt;&gt;TRUE</formula>
    </cfRule>
  </conditionalFormatting>
  <conditionalFormatting sqref="I1">
    <cfRule type="expression" dxfId="35" priority="25">
      <formula>NOT(COUNT(Sequence_Deltas())&gt;0)</formula>
    </cfRule>
  </conditionalFormatting>
  <conditionalFormatting sqref="I2">
    <cfRule type="expression" dxfId="34" priority="26" stopIfTrue="1">
      <formula>OR(ISNUMBER(SEARCH("off-grid",$I$2)),ISNUMBER(SEARCH("calendar",$I$2)))</formula>
    </cfRule>
    <cfRule type="expression" dxfId="33" priority="27">
      <formula>OR(ISNUMBER(SEARCH("evenly spaced",$I$2)),ISNUMBER(SEARCH("no natural",$I$2)))</formula>
    </cfRule>
  </conditionalFormatting>
  <conditionalFormatting sqref="J4:J16000">
    <cfRule type="expression" dxfId="32" priority="10">
      <formula>$H4&lt;&gt;TRUE</formula>
    </cfRule>
  </conditionalFormatting>
  <conditionalFormatting sqref="J1:L2">
    <cfRule type="expression" dxfId="31" priority="21">
      <formula>SUMPRODUCT(N(_xlfn.TAKE(Spec_Role,COLUMNS(Source_Data))="Fixed Effects"))=0</formula>
    </cfRule>
  </conditionalFormatting>
  <conditionalFormatting sqref="K4:K16000">
    <cfRule type="expression" dxfId="30" priority="12">
      <formula>AND($B4="Predictor (x)",$C4=TRUE,$D4="Categorical",N($K4)&lt;=1)</formula>
    </cfRule>
  </conditionalFormatting>
  <conditionalFormatting sqref="K4:L16000">
    <cfRule type="expression" dxfId="29" priority="3">
      <formula>$B4&lt;&gt;"Predictor (x)"</formula>
    </cfRule>
  </conditionalFormatting>
  <conditionalFormatting sqref="M4:M16000">
    <cfRule type="expression" dxfId="28" priority="4" stopIfTrue="1">
      <formula>_xlfn.LET(_xlpm.nc,COLUMNS(Source_Data),_xlpm.hdr,_xlfn.TOROW(Header_Names),_xlpm.j,IFERROR(_xlfn.XMATCH($M4,_xlpm.hdr),0),_xlpm.p,MAX(_xlpm.j,1),AND($M4&lt;&gt;"",OR(_xlpm.j=0,INDEX(_xlfn.TAKE(Spec_Role,_xlpm.nc),_xlpm.p)&lt;&gt;"Predictor (x)")))</formula>
    </cfRule>
    <cfRule type="expression" dxfId="27"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26" priority="7">
      <formula>$B4&lt;&gt;"Predictor (x)"</formula>
    </cfRule>
    <cfRule type="expression" dxfId="25" priority="17">
      <formula>ROW()-3&lt;=COLUMNS(Source_Data)</formula>
    </cfRule>
  </conditionalFormatting>
  <conditionalFormatting sqref="N4:N16000">
    <cfRule type="expression" dxfId="24"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O2">
    <cfRule type="expression" dxfId="23" priority="32" stopIfTrue="1">
      <formula>ISNUMBER(SEARCH("ERROR",$O$2))</formula>
    </cfRule>
    <cfRule type="expression" dxfId="22" priority="33">
      <formula>ISNUMBER(SEARCH("WARNING",$O$2))</formula>
    </cfRule>
  </conditionalFormatting>
  <conditionalFormatting sqref="O4:O16000">
    <cfRule type="expression" dxfId="21" priority="8">
      <formula>$B4&lt;&gt;"Predictor (x)"</formula>
    </cfRule>
  </conditionalFormatting>
  <conditionalFormatting sqref="P3:Q3">
    <cfRule type="expression" dxfId="20" priority="24">
      <formula>NOT(COUNT(Sequence_Deltas())&gt;0)</formula>
    </cfRule>
  </conditionalFormatting>
  <conditionalFormatting sqref="X3:X1048576">
    <cfRule type="expression" dxfId="19" priority="36">
      <formula>AND(ISNUMBER(X3),X3&gt;5,X3&lt;=10)</formula>
    </cfRule>
    <cfRule type="expression" dxfId="18" priority="37">
      <formula>AND(ISNUMBER(X3),X3&gt;10)</formula>
    </cfRule>
  </conditionalFormatting>
  <conditionalFormatting sqref="AE5">
    <cfRule type="expression" dxfId="17" priority="38">
      <formula>AND(ISNUMBER($AE$5),$AE$5&lt;0)</formula>
    </cfRule>
  </conditionalFormatting>
  <conditionalFormatting sqref="AE10">
    <cfRule type="expression" dxfId="16" priority="39">
      <formula>AND(ISNUMBER($AE$10),$AE$10&lt;0.98,$AE$10&gt;=0.95)</formula>
    </cfRule>
    <cfRule type="expression" dxfId="15" priority="40">
      <formula>AND(ISNUMBER($AE$10),$AE$10&lt;0.95)</formula>
    </cfRule>
  </conditionalFormatting>
  <conditionalFormatting sqref="AE21:AE1048576">
    <cfRule type="expression" dxfId="14" priority="41">
      <formula>AND(ISNUMBER(AE21),AE21&gt;$AB$12)</formula>
    </cfRule>
  </conditionalFormatting>
  <conditionalFormatting sqref="AF15">
    <cfRule type="expression" dxfId="13" priority="42">
      <formula>AND(ISNUMBER($AF$15),$AF$15&gt;$AB$12)</formula>
    </cfRule>
  </conditionalFormatting>
  <conditionalFormatting sqref="AK12">
    <cfRule type="expression" dxfId="12" priority="43">
      <formula>ISNA(MATCH($AK$12,Prediction_Group_Column(),0))</formula>
    </cfRule>
  </conditionalFormatting>
  <conditionalFormatting sqref="AR3:AR1048576">
    <cfRule type="expression" dxfId="11" priority="44">
      <formula>AND(ISNUMBER(AR3),AR3&gt;2*$AE$6)</formula>
    </cfRule>
    <cfRule type="expression" dxfId="10" priority="45">
      <formula>AND(ISNUMBER(AR3),AR3&gt;3*$AE$6)</formula>
    </cfRule>
  </conditionalFormatting>
  <conditionalFormatting sqref="AS3:AS1048576">
    <cfRule type="expression" dxfId="9" priority="46">
      <formula>AND(ISNUMBER(AS3),ABS(AS3)&gt;2,ABS(AS3)&lt;3)</formula>
    </cfRule>
    <cfRule type="expression" dxfId="8" priority="47">
      <formula>AND(ISNUMBER(AS3),ABS(AS3)&gt;=3)</formula>
    </cfRule>
  </conditionalFormatting>
  <conditionalFormatting sqref="AT3:AT1048576">
    <cfRule type="expression" dxfId="7" priority="50">
      <formula>AND(ISNUMBER(AT3),AT3&gt;IFERROR(_xlfn.F.INV(0.5,$O$1,$AB$16),NA()))</formula>
    </cfRule>
  </conditionalFormatting>
  <conditionalFormatting sqref="AV3:AV1048576">
    <cfRule type="expression" dxfId="6" priority="48">
      <formula>AND(ISNUMBER(AV3),ABS(AV3)&gt;2,ABS(AV3)&lt;3)</formula>
    </cfRule>
    <cfRule type="expression" dxfId="5" priority="49">
      <formula>AND(ISNUMBER(AV3),ABS(AV3)&gt;=3)</formula>
    </cfRule>
  </conditionalFormatting>
  <conditionalFormatting sqref="AW3:AW1048576">
    <cfRule type="expression" dxfId="4" priority="52">
      <formula>AND(ISNUMBER(AW3),AW3&gt;1.414,AW3&lt;=1.732)</formula>
    </cfRule>
    <cfRule type="expression" dxfId="3" priority="53">
      <formula>AND(ISNUMBER(AW3),AW3&gt;1.732)</formula>
    </cfRule>
  </conditionalFormatting>
  <conditionalFormatting sqref="AX3:AX1048576">
    <cfRule type="expression" dxfId="2" priority="54">
      <formula>AND(ISNUMBER(AX3),ABS(AX3)&gt;2*$AB$7,ABS(AX3)&lt;=3*$AB$7)</formula>
    </cfRule>
    <cfRule type="expression" dxfId="1" priority="55">
      <formula>AND(ISNUMBER(AX3),ABS(AX3)&gt;3*$AB$7)</formula>
    </cfRule>
  </conditionalFormatting>
  <conditionalFormatting sqref="AY3:AY1048576">
    <cfRule type="expression" dxfId="0" priority="51">
      <formula>AND(ISNUMBER(AY3),AY3&gt;IFERROR(_xlfn.F.INV(0.5,$O$1,$AB$16),NA()))</formula>
    </cfRule>
  </conditionalFormatting>
  <dataValidations count="8">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M4:M16000" xr:uid="{389F474B-A33A-41D3-9E40-5C39F971E68F}">
      <formula1>_xlfn.ANCHORARRAY($A$4)</formula1>
    </dataValidation>
    <dataValidation type="list" allowBlank="1" showInputMessage="1" showErrorMessage="1" sqref="N4:N16000" xr:uid="{3553894C-2A8D-48A5-AD47-B01FD649DC23}">
      <formula1>"Product,Difference,Ratio"</formula1>
    </dataValidation>
    <dataValidation type="list" allowBlank="1" showInputMessage="1" showErrorMessage="1" sqref="G4:G16000" xr:uid="{E120DC57-A778-4869-B951-004A9D485F7E}">
      <formula1>"None,Log,Log (drop ≤ 0)"</formula1>
    </dataValidation>
    <dataValidation type="list" showInputMessage="1" showErrorMessage="1" sqref="AH4" xr:uid="{83B0CEFC-0BC7-44AE-8AF6-FEDE21FA55E0}">
      <formula1>"Duan,Naive"</formula1>
    </dataValidation>
  </dataValidations>
  <pageMargins left="0.7" right="0.7" top="0.75" bottom="0.75" header="0.3" footer="0.3"/>
  <pageSetup orientation="portrait" horizontalDpi="1200" verticalDpi="1200"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7038-8108-4A2C-B2CB-7635CEE46A04}">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509</v>
      </c>
      <c r="B1" s="13"/>
      <c r="C1" s="13"/>
      <c r="D1" s="13"/>
    </row>
    <row r="2" spans="1:4" ht="105" x14ac:dyDescent="0.25">
      <c r="A2" s="2" t="s">
        <v>510</v>
      </c>
    </row>
    <row r="4" spans="1:4" x14ac:dyDescent="0.25">
      <c r="A4" s="6" t="s">
        <v>511</v>
      </c>
      <c r="B4" s="5"/>
      <c r="C4" s="5"/>
      <c r="D4" s="5"/>
    </row>
    <row r="5" spans="1:4" x14ac:dyDescent="0.25">
      <c r="A5" s="6" t="s">
        <v>512</v>
      </c>
      <c r="B5" s="6" t="s">
        <v>513</v>
      </c>
      <c r="C5" s="6" t="s">
        <v>514</v>
      </c>
      <c r="D5" s="6" t="s">
        <v>515</v>
      </c>
    </row>
    <row r="6" spans="1:4" ht="45" x14ac:dyDescent="0.25">
      <c r="A6" s="2" t="s">
        <v>516</v>
      </c>
      <c r="B6" s="2" t="s">
        <v>517</v>
      </c>
      <c r="C6" s="2" t="s">
        <v>127</v>
      </c>
      <c r="D6" s="2" t="s">
        <v>518</v>
      </c>
    </row>
    <row r="7" spans="1:4" ht="60" x14ac:dyDescent="0.25">
      <c r="A7" s="2" t="s">
        <v>519</v>
      </c>
      <c r="B7" s="2" t="s">
        <v>520</v>
      </c>
      <c r="C7" s="2" t="s">
        <v>521</v>
      </c>
      <c r="D7" s="2" t="s">
        <v>522</v>
      </c>
    </row>
    <row r="8" spans="1:4" ht="45" x14ac:dyDescent="0.25">
      <c r="A8" s="2" t="s">
        <v>523</v>
      </c>
      <c r="B8" s="2" t="s">
        <v>517</v>
      </c>
      <c r="C8" s="2" t="s">
        <v>524</v>
      </c>
      <c r="D8" s="2" t="s">
        <v>525</v>
      </c>
    </row>
    <row r="10" spans="1:4" x14ac:dyDescent="0.25">
      <c r="A10" s="6" t="s">
        <v>526</v>
      </c>
      <c r="B10" s="5"/>
      <c r="C10" s="5"/>
      <c r="D10" s="5"/>
    </row>
    <row r="11" spans="1:4" x14ac:dyDescent="0.25">
      <c r="A11" s="6" t="s">
        <v>512</v>
      </c>
      <c r="B11" s="6" t="s">
        <v>513</v>
      </c>
      <c r="C11" s="6" t="s">
        <v>514</v>
      </c>
      <c r="D11" s="6" t="s">
        <v>515</v>
      </c>
    </row>
    <row r="12" spans="1:4" ht="60" x14ac:dyDescent="0.25">
      <c r="A12" s="2" t="s">
        <v>527</v>
      </c>
      <c r="B12" s="2" t="s">
        <v>517</v>
      </c>
      <c r="C12" s="2" t="s">
        <v>528</v>
      </c>
      <c r="D12" s="2" t="s">
        <v>529</v>
      </c>
    </row>
    <row r="13" spans="1:4" ht="180" x14ac:dyDescent="0.25">
      <c r="A13" s="2" t="s">
        <v>530</v>
      </c>
      <c r="B13" s="2" t="s">
        <v>531</v>
      </c>
      <c r="C13" s="2" t="s">
        <v>530</v>
      </c>
      <c r="D13" s="2" t="s">
        <v>532</v>
      </c>
    </row>
    <row r="14" spans="1:4" ht="60" x14ac:dyDescent="0.25">
      <c r="A14" s="2" t="s">
        <v>533</v>
      </c>
      <c r="B14" s="2" t="s">
        <v>534</v>
      </c>
      <c r="C14" s="2" t="s">
        <v>535</v>
      </c>
      <c r="D14" s="2" t="s">
        <v>536</v>
      </c>
    </row>
    <row r="15" spans="1:4" ht="75" x14ac:dyDescent="0.25">
      <c r="A15" s="2" t="s">
        <v>537</v>
      </c>
      <c r="B15" s="2" t="s">
        <v>531</v>
      </c>
      <c r="C15" s="2" t="s">
        <v>538</v>
      </c>
      <c r="D15" s="2" t="s">
        <v>539</v>
      </c>
    </row>
    <row r="17" spans="1:4" x14ac:dyDescent="0.25">
      <c r="A17" s="6" t="s">
        <v>540</v>
      </c>
      <c r="B17" s="5"/>
      <c r="C17" s="5"/>
      <c r="D17" s="5"/>
    </row>
    <row r="18" spans="1:4" x14ac:dyDescent="0.25">
      <c r="A18" s="6" t="s">
        <v>541</v>
      </c>
      <c r="B18" s="6" t="s">
        <v>542</v>
      </c>
      <c r="C18" s="6" t="s">
        <v>543</v>
      </c>
      <c r="D18" s="6" t="s">
        <v>544</v>
      </c>
    </row>
    <row r="19" spans="1:4" ht="30" x14ac:dyDescent="0.25">
      <c r="A19" s="2" t="s">
        <v>1511</v>
      </c>
      <c r="B19" s="2" t="s">
        <v>1512</v>
      </c>
      <c r="C19" s="2" t="s">
        <v>1513</v>
      </c>
      <c r="D19" s="2" t="s">
        <v>1514</v>
      </c>
    </row>
    <row r="20" spans="1:4" ht="30" x14ac:dyDescent="0.25">
      <c r="A20" s="2" t="s">
        <v>86</v>
      </c>
      <c r="B20" s="2" t="s">
        <v>1515</v>
      </c>
      <c r="C20" s="2" t="s">
        <v>545</v>
      </c>
      <c r="D20" s="2" t="s">
        <v>546</v>
      </c>
    </row>
    <row r="21" spans="1:4" x14ac:dyDescent="0.25">
      <c r="A21" s="2" t="s">
        <v>547</v>
      </c>
      <c r="B21" s="2" t="s">
        <v>548</v>
      </c>
      <c r="C21" s="2" t="s">
        <v>549</v>
      </c>
      <c r="D21" s="2" t="s">
        <v>550</v>
      </c>
    </row>
    <row r="22" spans="1:4" ht="30" x14ac:dyDescent="0.25">
      <c r="A22" s="2" t="s">
        <v>551</v>
      </c>
      <c r="B22" s="2" t="s">
        <v>552</v>
      </c>
      <c r="C22" s="2" t="s">
        <v>553</v>
      </c>
      <c r="D22" s="2" t="s">
        <v>554</v>
      </c>
    </row>
    <row r="23" spans="1:4" x14ac:dyDescent="0.25">
      <c r="A23" s="2" t="s">
        <v>555</v>
      </c>
      <c r="B23" s="2" t="s">
        <v>556</v>
      </c>
      <c r="C23" s="2" t="s">
        <v>549</v>
      </c>
      <c r="D23" s="2" t="s">
        <v>557</v>
      </c>
    </row>
    <row r="24" spans="1:4" x14ac:dyDescent="0.25">
      <c r="A24" s="2" t="s">
        <v>558</v>
      </c>
      <c r="B24" s="2" t="s">
        <v>1944</v>
      </c>
      <c r="C24" s="2" t="s">
        <v>549</v>
      </c>
      <c r="D24" s="2" t="s">
        <v>559</v>
      </c>
    </row>
    <row r="25" spans="1:4" x14ac:dyDescent="0.25">
      <c r="A25" s="2" t="s">
        <v>534</v>
      </c>
      <c r="B25" s="2" t="s">
        <v>1945</v>
      </c>
      <c r="C25" s="2" t="s">
        <v>549</v>
      </c>
      <c r="D25" s="2" t="s">
        <v>560</v>
      </c>
    </row>
    <row r="26" spans="1:4" ht="30" x14ac:dyDescent="0.25">
      <c r="A26" s="2" t="s">
        <v>535</v>
      </c>
      <c r="B26" s="2" t="s">
        <v>1946</v>
      </c>
      <c r="C26" s="2" t="s">
        <v>561</v>
      </c>
      <c r="D26" s="2" t="s">
        <v>562</v>
      </c>
    </row>
    <row r="27" spans="1:4" x14ac:dyDescent="0.25">
      <c r="A27" s="2" t="s">
        <v>530</v>
      </c>
      <c r="B27" s="2" t="s">
        <v>1947</v>
      </c>
      <c r="C27" s="2" t="s">
        <v>549</v>
      </c>
      <c r="D27" s="2" t="s">
        <v>1948</v>
      </c>
    </row>
    <row r="28" spans="1:4" ht="30" x14ac:dyDescent="0.25">
      <c r="A28" s="2" t="s">
        <v>527</v>
      </c>
      <c r="B28" s="2" t="s">
        <v>1949</v>
      </c>
      <c r="C28" s="2" t="s">
        <v>563</v>
      </c>
      <c r="D28" s="2" t="s">
        <v>564</v>
      </c>
    </row>
    <row r="29" spans="1:4" x14ac:dyDescent="0.25">
      <c r="A29" s="2" t="s">
        <v>565</v>
      </c>
      <c r="B29" s="2" t="s">
        <v>1950</v>
      </c>
      <c r="C29" s="2" t="s">
        <v>566</v>
      </c>
      <c r="D29" s="2" t="s">
        <v>567</v>
      </c>
    </row>
    <row r="31" spans="1:4" x14ac:dyDescent="0.25">
      <c r="A31" s="6" t="s">
        <v>568</v>
      </c>
      <c r="B31" s="5"/>
      <c r="C31" s="5"/>
    </row>
    <row r="32" spans="1:4" x14ac:dyDescent="0.25">
      <c r="A32" s="6" t="s">
        <v>569</v>
      </c>
      <c r="B32" s="6" t="s">
        <v>570</v>
      </c>
      <c r="C32" s="6" t="s">
        <v>571</v>
      </c>
    </row>
    <row r="33" spans="1:3" ht="120" x14ac:dyDescent="0.25">
      <c r="A33" s="2" t="s">
        <v>572</v>
      </c>
      <c r="B33" s="2" t="s">
        <v>573</v>
      </c>
      <c r="C33" s="2" t="s">
        <v>574</v>
      </c>
    </row>
    <row r="34" spans="1:3" ht="105" x14ac:dyDescent="0.25">
      <c r="A34" s="2" t="s">
        <v>575</v>
      </c>
      <c r="B34" s="2" t="s">
        <v>576</v>
      </c>
      <c r="C34" s="2" t="s">
        <v>577</v>
      </c>
    </row>
    <row r="35" spans="1:3" ht="120" x14ac:dyDescent="0.25">
      <c r="A35" s="2" t="s">
        <v>578</v>
      </c>
      <c r="B35" s="2" t="s">
        <v>579</v>
      </c>
      <c r="C35" s="2" t="s">
        <v>580</v>
      </c>
    </row>
    <row r="36" spans="1:3" ht="240" x14ac:dyDescent="0.25">
      <c r="A36" s="2" t="s">
        <v>581</v>
      </c>
      <c r="B36" s="2" t="s">
        <v>582</v>
      </c>
      <c r="C36" s="2" t="s">
        <v>583</v>
      </c>
    </row>
    <row r="37" spans="1:3" ht="150" x14ac:dyDescent="0.25">
      <c r="A37" s="2" t="s">
        <v>1516</v>
      </c>
      <c r="B37" s="2" t="s">
        <v>1517</v>
      </c>
      <c r="C37" s="2" t="s">
        <v>584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42"/>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765</v>
      </c>
      <c r="C1" s="2" t="s">
        <v>1</v>
      </c>
      <c r="D1" s="2" t="s">
        <v>2</v>
      </c>
      <c r="E1" s="2" t="s">
        <v>3</v>
      </c>
      <c r="F1" s="2" t="s">
        <v>4</v>
      </c>
      <c r="G1" s="2" t="s">
        <v>5</v>
      </c>
    </row>
    <row r="2" spans="1:7" ht="90" x14ac:dyDescent="0.25">
      <c r="A2" s="2" t="s">
        <v>6</v>
      </c>
      <c r="B2" s="2" t="s">
        <v>766</v>
      </c>
      <c r="C2" s="1" t="s">
        <v>7</v>
      </c>
      <c r="D2" s="2" t="s">
        <v>8</v>
      </c>
      <c r="E2" s="2" t="s">
        <v>9</v>
      </c>
      <c r="F2" s="2" t="s">
        <v>10</v>
      </c>
      <c r="G2" s="2" t="s">
        <v>1669</v>
      </c>
    </row>
    <row r="3" spans="1:7" ht="195" x14ac:dyDescent="0.25">
      <c r="A3" s="2" t="s">
        <v>706</v>
      </c>
      <c r="B3" s="2" t="s">
        <v>766</v>
      </c>
      <c r="C3" s="1" t="s">
        <v>1746</v>
      </c>
      <c r="D3" s="2" t="s">
        <v>1747</v>
      </c>
      <c r="E3" s="2" t="s">
        <v>11</v>
      </c>
      <c r="F3" s="2" t="s">
        <v>12</v>
      </c>
      <c r="G3" s="2" t="s">
        <v>1670</v>
      </c>
    </row>
    <row r="4" spans="1:7" ht="195" x14ac:dyDescent="0.25">
      <c r="A4" s="2" t="s">
        <v>707</v>
      </c>
      <c r="B4" s="2" t="s">
        <v>766</v>
      </c>
      <c r="C4" s="1" t="s">
        <v>1748</v>
      </c>
      <c r="D4" s="2" t="s">
        <v>1749</v>
      </c>
      <c r="E4" s="2" t="s">
        <v>13</v>
      </c>
      <c r="F4" s="2" t="s">
        <v>14</v>
      </c>
      <c r="G4" s="2" t="s">
        <v>1671</v>
      </c>
    </row>
    <row r="5" spans="1:7" ht="255" x14ac:dyDescent="0.25">
      <c r="A5" s="2" t="s">
        <v>708</v>
      </c>
      <c r="B5" s="2" t="s">
        <v>766</v>
      </c>
      <c r="C5" s="1" t="s">
        <v>1750</v>
      </c>
      <c r="D5" s="2" t="s">
        <v>1751</v>
      </c>
      <c r="E5" s="2" t="s">
        <v>15</v>
      </c>
      <c r="F5" s="2" t="s">
        <v>16</v>
      </c>
      <c r="G5" s="2" t="s">
        <v>1672</v>
      </c>
    </row>
    <row r="6" spans="1:7" ht="255" x14ac:dyDescent="0.25">
      <c r="A6" s="2" t="s">
        <v>709</v>
      </c>
      <c r="B6" s="2" t="s">
        <v>766</v>
      </c>
      <c r="C6" s="1" t="s">
        <v>1752</v>
      </c>
      <c r="D6" s="2" t="s">
        <v>1751</v>
      </c>
      <c r="E6" s="2" t="s">
        <v>1521</v>
      </c>
      <c r="F6" s="2" t="s">
        <v>1522</v>
      </c>
      <c r="G6" s="2" t="s">
        <v>1673</v>
      </c>
    </row>
    <row r="7" spans="1:7" ht="255" x14ac:dyDescent="0.25">
      <c r="A7" s="2" t="s">
        <v>17</v>
      </c>
      <c r="B7" s="2" t="s">
        <v>766</v>
      </c>
      <c r="C7" s="1" t="s">
        <v>1753</v>
      </c>
      <c r="D7" s="2" t="s">
        <v>1751</v>
      </c>
      <c r="E7" s="2" t="s">
        <v>18</v>
      </c>
      <c r="F7" s="2" t="s">
        <v>19</v>
      </c>
      <c r="G7" s="2" t="s">
        <v>710</v>
      </c>
    </row>
    <row r="8" spans="1:7" ht="255" x14ac:dyDescent="0.25">
      <c r="A8" s="2" t="s">
        <v>711</v>
      </c>
      <c r="B8" s="2" t="s">
        <v>766</v>
      </c>
      <c r="C8" s="1" t="s">
        <v>1754</v>
      </c>
      <c r="D8" s="2" t="s">
        <v>1751</v>
      </c>
      <c r="E8" s="2" t="s">
        <v>20</v>
      </c>
      <c r="F8" s="2" t="s">
        <v>21</v>
      </c>
      <c r="G8" s="2" t="s">
        <v>1674</v>
      </c>
    </row>
    <row r="9" spans="1:7" ht="255" x14ac:dyDescent="0.25">
      <c r="A9" s="2" t="s">
        <v>22</v>
      </c>
      <c r="B9" s="2" t="s">
        <v>766</v>
      </c>
      <c r="C9" s="1" t="s">
        <v>1755</v>
      </c>
      <c r="D9" s="2" t="s">
        <v>1751</v>
      </c>
      <c r="E9" s="2" t="s">
        <v>23</v>
      </c>
      <c r="F9" s="2" t="s">
        <v>24</v>
      </c>
      <c r="G9" s="2" t="s">
        <v>1675</v>
      </c>
    </row>
    <row r="10" spans="1:7" ht="120" x14ac:dyDescent="0.25">
      <c r="A10" s="2" t="s">
        <v>25</v>
      </c>
      <c r="B10" s="2" t="s">
        <v>766</v>
      </c>
      <c r="C10" s="1" t="s">
        <v>1676</v>
      </c>
      <c r="D10" s="2" t="s">
        <v>1677</v>
      </c>
      <c r="E10" s="2" t="s">
        <v>26</v>
      </c>
      <c r="F10" s="2" t="s">
        <v>27</v>
      </c>
      <c r="G10" s="2" t="s">
        <v>1678</v>
      </c>
    </row>
    <row r="11" spans="1:7" ht="255" x14ac:dyDescent="0.25">
      <c r="A11" s="2" t="s">
        <v>28</v>
      </c>
      <c r="B11" s="2" t="s">
        <v>766</v>
      </c>
      <c r="C11" s="1" t="s">
        <v>1756</v>
      </c>
      <c r="D11" s="2" t="s">
        <v>1751</v>
      </c>
      <c r="E11" s="2" t="s">
        <v>29</v>
      </c>
      <c r="F11" s="2" t="s">
        <v>30</v>
      </c>
      <c r="G11" s="2" t="s">
        <v>1679</v>
      </c>
    </row>
    <row r="12" spans="1:7" ht="255" x14ac:dyDescent="0.25">
      <c r="A12" s="2" t="s">
        <v>31</v>
      </c>
      <c r="B12" s="2" t="s">
        <v>766</v>
      </c>
      <c r="C12" s="1" t="s">
        <v>1757</v>
      </c>
      <c r="D12" s="2" t="s">
        <v>1751</v>
      </c>
      <c r="E12" s="2" t="s">
        <v>32</v>
      </c>
      <c r="F12" s="2" t="s">
        <v>33</v>
      </c>
      <c r="G12" s="2" t="s">
        <v>34</v>
      </c>
    </row>
    <row r="13" spans="1:7" ht="255" x14ac:dyDescent="0.25">
      <c r="A13" s="2" t="s">
        <v>35</v>
      </c>
      <c r="B13" s="2" t="s">
        <v>766</v>
      </c>
      <c r="C13" s="1" t="s">
        <v>1758</v>
      </c>
      <c r="D13" s="2" t="s">
        <v>1751</v>
      </c>
      <c r="E13" s="2" t="s">
        <v>36</v>
      </c>
      <c r="F13" s="2" t="s">
        <v>37</v>
      </c>
      <c r="G13" s="2" t="s">
        <v>1523</v>
      </c>
    </row>
    <row r="14" spans="1:7" ht="255" x14ac:dyDescent="0.25">
      <c r="A14" s="2" t="s">
        <v>38</v>
      </c>
      <c r="B14" s="2" t="s">
        <v>766</v>
      </c>
      <c r="C14" s="1" t="s">
        <v>1759</v>
      </c>
      <c r="D14" s="2" t="s">
        <v>1751</v>
      </c>
      <c r="E14" s="2" t="s">
        <v>39</v>
      </c>
      <c r="F14" s="2" t="s">
        <v>40</v>
      </c>
      <c r="G14" s="2" t="s">
        <v>1524</v>
      </c>
    </row>
    <row r="15" spans="1:7" ht="120" x14ac:dyDescent="0.25">
      <c r="A15" s="2" t="s">
        <v>41</v>
      </c>
      <c r="B15" s="2" t="s">
        <v>766</v>
      </c>
      <c r="C15" s="1" t="s">
        <v>1680</v>
      </c>
      <c r="D15" s="2" t="s">
        <v>1677</v>
      </c>
      <c r="E15" s="2" t="s">
        <v>42</v>
      </c>
      <c r="F15" s="2" t="s">
        <v>43</v>
      </c>
      <c r="G15" s="2" t="s">
        <v>741</v>
      </c>
    </row>
    <row r="16" spans="1:7" ht="255" x14ac:dyDescent="0.25">
      <c r="A16" s="2" t="s">
        <v>44</v>
      </c>
      <c r="B16" s="2" t="s">
        <v>766</v>
      </c>
      <c r="C16" s="1" t="s">
        <v>1760</v>
      </c>
      <c r="D16" s="2" t="s">
        <v>1751</v>
      </c>
      <c r="E16" s="2" t="s">
        <v>45</v>
      </c>
      <c r="F16" s="2" t="s">
        <v>46</v>
      </c>
      <c r="G16" s="2" t="s">
        <v>1681</v>
      </c>
    </row>
    <row r="17" spans="1:7" ht="255" x14ac:dyDescent="0.25">
      <c r="A17" s="2" t="s">
        <v>47</v>
      </c>
      <c r="B17" s="2" t="s">
        <v>766</v>
      </c>
      <c r="C17" s="1" t="s">
        <v>1761</v>
      </c>
      <c r="D17" s="2" t="s">
        <v>1751</v>
      </c>
      <c r="E17" s="2" t="s">
        <v>48</v>
      </c>
      <c r="F17" s="2" t="s">
        <v>49</v>
      </c>
      <c r="G17" s="2" t="s">
        <v>1525</v>
      </c>
    </row>
    <row r="18" spans="1:7" ht="255" x14ac:dyDescent="0.25">
      <c r="A18" s="2" t="s">
        <v>50</v>
      </c>
      <c r="B18" s="2" t="s">
        <v>766</v>
      </c>
      <c r="C18" s="1" t="s">
        <v>1762</v>
      </c>
      <c r="D18" s="2" t="s">
        <v>1751</v>
      </c>
      <c r="E18" s="2" t="s">
        <v>51</v>
      </c>
      <c r="F18" s="2" t="s">
        <v>52</v>
      </c>
      <c r="G18" s="2" t="s">
        <v>1526</v>
      </c>
    </row>
    <row r="19" spans="1:7" ht="135" x14ac:dyDescent="0.25">
      <c r="A19" s="2" t="s">
        <v>53</v>
      </c>
      <c r="B19" s="2" t="s">
        <v>766</v>
      </c>
      <c r="C19" s="1" t="s">
        <v>1682</v>
      </c>
      <c r="D19" s="2" t="s">
        <v>1677</v>
      </c>
      <c r="E19" s="2" t="s">
        <v>54</v>
      </c>
      <c r="F19" s="2" t="s">
        <v>55</v>
      </c>
      <c r="G19" s="2" t="s">
        <v>56</v>
      </c>
    </row>
    <row r="20" spans="1:7" ht="375" x14ac:dyDescent="0.25">
      <c r="A20" s="2" t="s">
        <v>796</v>
      </c>
      <c r="B20" s="2" t="s">
        <v>766</v>
      </c>
      <c r="C20" s="1" t="s">
        <v>1683</v>
      </c>
      <c r="D20" s="2" t="s">
        <v>1684</v>
      </c>
      <c r="E20" s="2" t="s">
        <v>797</v>
      </c>
      <c r="F20" s="2" t="s">
        <v>798</v>
      </c>
      <c r="G20" s="2" t="s">
        <v>799</v>
      </c>
    </row>
    <row r="21" spans="1:7" ht="409.5" x14ac:dyDescent="0.25">
      <c r="A21" s="2" t="s">
        <v>800</v>
      </c>
      <c r="B21" s="2" t="s">
        <v>766</v>
      </c>
      <c r="C21" s="1" t="s">
        <v>1685</v>
      </c>
      <c r="D21" s="2" t="s">
        <v>1686</v>
      </c>
      <c r="E21" s="2" t="s">
        <v>801</v>
      </c>
      <c r="F21" s="2" t="s">
        <v>802</v>
      </c>
      <c r="G21" s="2" t="s">
        <v>803</v>
      </c>
    </row>
    <row r="22" spans="1:7" ht="255" x14ac:dyDescent="0.25">
      <c r="A22" s="2" t="s">
        <v>57</v>
      </c>
      <c r="B22" s="2" t="s">
        <v>766</v>
      </c>
      <c r="C22" s="1" t="s">
        <v>1763</v>
      </c>
      <c r="D22" s="2" t="s">
        <v>1751</v>
      </c>
      <c r="E22" s="2" t="s">
        <v>58</v>
      </c>
      <c r="F22" s="2" t="s">
        <v>59</v>
      </c>
      <c r="G22" s="2" t="s">
        <v>60</v>
      </c>
    </row>
    <row r="23" spans="1:7" ht="135" x14ac:dyDescent="0.25">
      <c r="A23" s="2" t="s">
        <v>61</v>
      </c>
      <c r="B23" s="2" t="s">
        <v>766</v>
      </c>
      <c r="C23" s="1" t="s">
        <v>1687</v>
      </c>
      <c r="D23" s="2" t="s">
        <v>1677</v>
      </c>
      <c r="E23" s="2" t="s">
        <v>62</v>
      </c>
      <c r="F23" s="2" t="s">
        <v>63</v>
      </c>
      <c r="G23" s="2" t="s">
        <v>1688</v>
      </c>
    </row>
    <row r="24" spans="1:7" ht="255" x14ac:dyDescent="0.25">
      <c r="A24" s="2" t="s">
        <v>64</v>
      </c>
      <c r="B24" s="2" t="s">
        <v>766</v>
      </c>
      <c r="C24" s="1" t="s">
        <v>1764</v>
      </c>
      <c r="D24" s="2" t="s">
        <v>1751</v>
      </c>
      <c r="E24" s="2" t="s">
        <v>65</v>
      </c>
      <c r="F24" s="2" t="s">
        <v>1527</v>
      </c>
      <c r="G24" s="2" t="s">
        <v>1689</v>
      </c>
    </row>
    <row r="25" spans="1:7" ht="255" x14ac:dyDescent="0.25">
      <c r="A25" s="2" t="s">
        <v>712</v>
      </c>
      <c r="B25" s="2" t="s">
        <v>766</v>
      </c>
      <c r="C25" s="1" t="s">
        <v>1765</v>
      </c>
      <c r="D25" s="2" t="s">
        <v>1751</v>
      </c>
      <c r="E25" s="2" t="s">
        <v>66</v>
      </c>
      <c r="F25" s="2" t="s">
        <v>67</v>
      </c>
      <c r="G25" s="2" t="s">
        <v>1528</v>
      </c>
    </row>
    <row r="26" spans="1:7" ht="255" x14ac:dyDescent="0.25">
      <c r="A26" s="2" t="s">
        <v>68</v>
      </c>
      <c r="B26" s="2" t="s">
        <v>766</v>
      </c>
      <c r="C26" s="1" t="s">
        <v>1766</v>
      </c>
      <c r="D26" s="2" t="s">
        <v>1751</v>
      </c>
      <c r="E26" s="2" t="s">
        <v>69</v>
      </c>
      <c r="F26" s="2" t="s">
        <v>70</v>
      </c>
      <c r="G26" s="2" t="s">
        <v>1529</v>
      </c>
    </row>
    <row r="27" spans="1:7" ht="285" x14ac:dyDescent="0.25">
      <c r="A27" s="2" t="s">
        <v>713</v>
      </c>
      <c r="B27" s="2" t="s">
        <v>766</v>
      </c>
      <c r="C27" s="1" t="s">
        <v>1767</v>
      </c>
      <c r="D27" s="2" t="s">
        <v>1768</v>
      </c>
      <c r="E27" s="2" t="s">
        <v>71</v>
      </c>
      <c r="F27" s="2" t="s">
        <v>72</v>
      </c>
      <c r="G27" s="2" t="s">
        <v>1530</v>
      </c>
    </row>
    <row r="28" spans="1:7" ht="285" x14ac:dyDescent="0.25">
      <c r="A28" s="2" t="s">
        <v>714</v>
      </c>
      <c r="B28" s="2" t="s">
        <v>766</v>
      </c>
      <c r="C28" s="1" t="s">
        <v>1769</v>
      </c>
      <c r="D28" s="2" t="s">
        <v>1768</v>
      </c>
      <c r="E28" s="2" t="s">
        <v>73</v>
      </c>
      <c r="F28" s="2" t="s">
        <v>74</v>
      </c>
      <c r="G28" s="2" t="s">
        <v>1531</v>
      </c>
    </row>
    <row r="29" spans="1:7" ht="255" x14ac:dyDescent="0.25">
      <c r="A29" s="2" t="s">
        <v>715</v>
      </c>
      <c r="B29" s="2" t="s">
        <v>766</v>
      </c>
      <c r="C29" s="1" t="s">
        <v>1770</v>
      </c>
      <c r="D29" s="2" t="s">
        <v>1751</v>
      </c>
      <c r="E29" s="2" t="s">
        <v>75</v>
      </c>
      <c r="F29" s="2" t="s">
        <v>76</v>
      </c>
      <c r="G29" s="2" t="s">
        <v>1532</v>
      </c>
    </row>
    <row r="30" spans="1:7" ht="255" x14ac:dyDescent="0.25">
      <c r="A30" s="2" t="s">
        <v>77</v>
      </c>
      <c r="B30" s="2" t="s">
        <v>766</v>
      </c>
      <c r="C30" s="1" t="s">
        <v>1771</v>
      </c>
      <c r="D30" s="2" t="s">
        <v>1751</v>
      </c>
      <c r="E30" s="2" t="s">
        <v>78</v>
      </c>
      <c r="F30" s="2" t="s">
        <v>79</v>
      </c>
      <c r="G30" s="2" t="s">
        <v>1533</v>
      </c>
    </row>
    <row r="31" spans="1:7" ht="255" x14ac:dyDescent="0.25">
      <c r="A31" s="2" t="s">
        <v>80</v>
      </c>
      <c r="B31" s="2" t="s">
        <v>766</v>
      </c>
      <c r="C31" s="1" t="s">
        <v>1772</v>
      </c>
      <c r="D31" s="2" t="s">
        <v>1751</v>
      </c>
      <c r="E31" s="2" t="s">
        <v>81</v>
      </c>
      <c r="F31" s="2" t="s">
        <v>82</v>
      </c>
      <c r="G31" s="2" t="s">
        <v>1690</v>
      </c>
    </row>
    <row r="32" spans="1:7" ht="315" x14ac:dyDescent="0.25">
      <c r="A32" s="2" t="s">
        <v>83</v>
      </c>
      <c r="B32" s="2" t="s">
        <v>766</v>
      </c>
      <c r="C32" s="1" t="s">
        <v>1691</v>
      </c>
      <c r="D32" s="2" t="s">
        <v>1692</v>
      </c>
      <c r="E32" s="2" t="s">
        <v>84</v>
      </c>
      <c r="F32" s="2" t="s">
        <v>85</v>
      </c>
      <c r="G32" s="2" t="s">
        <v>1693</v>
      </c>
    </row>
    <row r="33" spans="1:7" ht="105" x14ac:dyDescent="0.25">
      <c r="A33" s="2" t="s">
        <v>86</v>
      </c>
      <c r="B33" s="2" t="s">
        <v>766</v>
      </c>
      <c r="C33" s="1" t="s">
        <v>1694</v>
      </c>
      <c r="D33" s="2" t="s">
        <v>1692</v>
      </c>
      <c r="E33" s="2" t="s">
        <v>87</v>
      </c>
      <c r="F33" s="2" t="s">
        <v>88</v>
      </c>
      <c r="G33" s="2" t="s">
        <v>1695</v>
      </c>
    </row>
    <row r="34" spans="1:7" ht="345" x14ac:dyDescent="0.25">
      <c r="A34" s="2" t="s">
        <v>1505</v>
      </c>
      <c r="B34" s="2" t="s">
        <v>766</v>
      </c>
      <c r="C34" s="1" t="s">
        <v>1696</v>
      </c>
      <c r="D34" s="2" t="s">
        <v>1697</v>
      </c>
      <c r="E34" s="2" t="s">
        <v>1698</v>
      </c>
      <c r="F34" s="2" t="s">
        <v>1506</v>
      </c>
      <c r="G34" s="2" t="s">
        <v>1699</v>
      </c>
    </row>
    <row r="35" spans="1:7" ht="225" x14ac:dyDescent="0.25">
      <c r="A35" s="2" t="s">
        <v>1507</v>
      </c>
      <c r="B35" s="2" t="s">
        <v>766</v>
      </c>
      <c r="C35" s="1" t="s">
        <v>1700</v>
      </c>
      <c r="D35" s="2" t="s">
        <v>1697</v>
      </c>
      <c r="E35" s="2" t="s">
        <v>1701</v>
      </c>
      <c r="F35" s="2" t="s">
        <v>1508</v>
      </c>
      <c r="G35" s="2" t="s">
        <v>1509</v>
      </c>
    </row>
    <row r="36" spans="1:7" ht="409.5" x14ac:dyDescent="0.25">
      <c r="A36" s="2" t="s">
        <v>89</v>
      </c>
      <c r="B36" s="2" t="s">
        <v>766</v>
      </c>
      <c r="C36" s="1" t="s">
        <v>1773</v>
      </c>
      <c r="D36" s="2" t="s">
        <v>1774</v>
      </c>
      <c r="E36" s="2" t="s">
        <v>90</v>
      </c>
      <c r="F36" s="2" t="s">
        <v>91</v>
      </c>
      <c r="G36" s="2" t="s">
        <v>1702</v>
      </c>
    </row>
    <row r="37" spans="1:7" ht="409.5" x14ac:dyDescent="0.25">
      <c r="A37" s="2" t="s">
        <v>1534</v>
      </c>
      <c r="B37" s="2" t="s">
        <v>766</v>
      </c>
      <c r="C37" s="1" t="s">
        <v>1775</v>
      </c>
      <c r="D37" s="2" t="s">
        <v>1776</v>
      </c>
      <c r="E37" s="2" t="s">
        <v>1535</v>
      </c>
      <c r="F37" s="2" t="s">
        <v>1536</v>
      </c>
      <c r="G37" s="2" t="s">
        <v>1911</v>
      </c>
    </row>
    <row r="38" spans="1:7" ht="60" x14ac:dyDescent="0.25">
      <c r="A38" s="2" t="s">
        <v>716</v>
      </c>
      <c r="B38" s="2" t="s">
        <v>766</v>
      </c>
      <c r="C38" s="1" t="s">
        <v>92</v>
      </c>
      <c r="D38" s="2" t="s">
        <v>8</v>
      </c>
      <c r="E38" s="2" t="s">
        <v>93</v>
      </c>
      <c r="F38" s="2" t="s">
        <v>94</v>
      </c>
      <c r="G38" s="2" t="s">
        <v>95</v>
      </c>
    </row>
    <row r="39" spans="1:7" ht="90" x14ac:dyDescent="0.25">
      <c r="A39" s="2" t="s">
        <v>96</v>
      </c>
      <c r="B39" s="2" t="s">
        <v>766</v>
      </c>
      <c r="C39" s="1" t="s">
        <v>97</v>
      </c>
      <c r="D39" s="2" t="s">
        <v>8</v>
      </c>
      <c r="E39" s="2" t="s">
        <v>98</v>
      </c>
      <c r="F39" s="2" t="s">
        <v>99</v>
      </c>
      <c r="G39" s="2" t="s">
        <v>100</v>
      </c>
    </row>
    <row r="40" spans="1:7" ht="60" x14ac:dyDescent="0.25">
      <c r="A40" s="2" t="s">
        <v>101</v>
      </c>
      <c r="B40" s="2" t="s">
        <v>766</v>
      </c>
      <c r="C40" s="1" t="s">
        <v>102</v>
      </c>
      <c r="D40" s="2" t="s">
        <v>8</v>
      </c>
      <c r="E40" s="2" t="s">
        <v>103</v>
      </c>
      <c r="F40" s="2" t="s">
        <v>104</v>
      </c>
      <c r="G40" s="2" t="s">
        <v>105</v>
      </c>
    </row>
    <row r="41" spans="1:7" ht="90" x14ac:dyDescent="0.25">
      <c r="A41" s="2" t="s">
        <v>717</v>
      </c>
      <c r="B41" s="2" t="s">
        <v>766</v>
      </c>
      <c r="C41" s="1" t="s">
        <v>106</v>
      </c>
      <c r="D41" s="2" t="s">
        <v>8</v>
      </c>
      <c r="E41" s="2" t="s">
        <v>107</v>
      </c>
      <c r="F41" s="2" t="s">
        <v>108</v>
      </c>
      <c r="G41" s="2" t="s">
        <v>109</v>
      </c>
    </row>
    <row r="42" spans="1:7" ht="120" x14ac:dyDescent="0.25">
      <c r="A42" s="2" t="s">
        <v>110</v>
      </c>
      <c r="B42" s="2" t="s">
        <v>766</v>
      </c>
      <c r="C42" s="1" t="s">
        <v>111</v>
      </c>
      <c r="D42" s="2" t="s">
        <v>8</v>
      </c>
      <c r="E42" s="2" t="s">
        <v>112</v>
      </c>
      <c r="F42" s="2" t="s">
        <v>113</v>
      </c>
      <c r="G42" s="2" t="s">
        <v>114</v>
      </c>
    </row>
    <row r="43" spans="1:7" ht="135" x14ac:dyDescent="0.25">
      <c r="A43" s="2" t="s">
        <v>115</v>
      </c>
      <c r="B43" s="2" t="s">
        <v>766</v>
      </c>
      <c r="C43" s="1" t="s">
        <v>1703</v>
      </c>
      <c r="D43" s="2" t="s">
        <v>1704</v>
      </c>
      <c r="E43" s="2" t="s">
        <v>116</v>
      </c>
      <c r="F43" s="2" t="s">
        <v>117</v>
      </c>
      <c r="G43" s="2" t="s">
        <v>1705</v>
      </c>
    </row>
    <row r="44" spans="1:7" ht="105" x14ac:dyDescent="0.25">
      <c r="A44" s="2" t="s">
        <v>118</v>
      </c>
      <c r="B44" s="2" t="s">
        <v>766</v>
      </c>
      <c r="C44" s="1" t="s">
        <v>119</v>
      </c>
      <c r="D44" s="2" t="s">
        <v>120</v>
      </c>
      <c r="E44" s="2" t="s">
        <v>121</v>
      </c>
      <c r="F44" s="2" t="s">
        <v>122</v>
      </c>
      <c r="G44" s="2" t="s">
        <v>718</v>
      </c>
    </row>
    <row r="45" spans="1:7" ht="120" x14ac:dyDescent="0.25">
      <c r="A45" s="2" t="s">
        <v>123</v>
      </c>
      <c r="B45" s="2" t="s">
        <v>766</v>
      </c>
      <c r="C45" s="1" t="s">
        <v>1706</v>
      </c>
      <c r="D45" s="2" t="s">
        <v>1677</v>
      </c>
      <c r="E45" s="2" t="s">
        <v>124</v>
      </c>
      <c r="F45" s="2" t="s">
        <v>125</v>
      </c>
      <c r="G45" s="2" t="s">
        <v>126</v>
      </c>
    </row>
    <row r="46" spans="1:7" ht="120" x14ac:dyDescent="0.25">
      <c r="A46" s="2" t="s">
        <v>127</v>
      </c>
      <c r="B46" s="2" t="s">
        <v>766</v>
      </c>
      <c r="C46" s="1" t="s">
        <v>1707</v>
      </c>
      <c r="D46" s="2" t="s">
        <v>1677</v>
      </c>
      <c r="E46" s="2" t="s">
        <v>128</v>
      </c>
      <c r="F46" s="2" t="s">
        <v>129</v>
      </c>
      <c r="G46" s="2" t="s">
        <v>130</v>
      </c>
    </row>
    <row r="47" spans="1:7" ht="270" x14ac:dyDescent="0.25">
      <c r="A47" s="2" t="s">
        <v>131</v>
      </c>
      <c r="B47" s="2" t="s">
        <v>766</v>
      </c>
      <c r="C47" s="1" t="s">
        <v>1777</v>
      </c>
      <c r="D47" s="2" t="s">
        <v>1751</v>
      </c>
      <c r="E47" s="2" t="s">
        <v>132</v>
      </c>
      <c r="F47" s="2" t="s">
        <v>133</v>
      </c>
      <c r="G47" s="2" t="s">
        <v>134</v>
      </c>
    </row>
    <row r="48" spans="1:7" ht="105" x14ac:dyDescent="0.25">
      <c r="A48" s="2" t="s">
        <v>719</v>
      </c>
      <c r="B48" s="2" t="s">
        <v>766</v>
      </c>
      <c r="C48" s="1" t="s">
        <v>135</v>
      </c>
      <c r="D48" s="2" t="s">
        <v>136</v>
      </c>
      <c r="E48" s="2" t="s">
        <v>137</v>
      </c>
      <c r="F48" s="2" t="s">
        <v>138</v>
      </c>
      <c r="G48" s="2" t="s">
        <v>720</v>
      </c>
    </row>
    <row r="49" spans="1:7" ht="210" x14ac:dyDescent="0.25">
      <c r="A49" s="2" t="s">
        <v>721</v>
      </c>
      <c r="B49" s="2" t="s">
        <v>766</v>
      </c>
      <c r="C49" s="1" t="s">
        <v>139</v>
      </c>
      <c r="D49" s="2" t="s">
        <v>140</v>
      </c>
      <c r="E49" s="2" t="s">
        <v>141</v>
      </c>
      <c r="F49" s="2" t="s">
        <v>142</v>
      </c>
      <c r="G49" s="2" t="s">
        <v>143</v>
      </c>
    </row>
    <row r="50" spans="1:7" ht="180" x14ac:dyDescent="0.25">
      <c r="A50" s="2" t="s">
        <v>722</v>
      </c>
      <c r="B50" s="2" t="s">
        <v>766</v>
      </c>
      <c r="C50" s="1" t="s">
        <v>1708</v>
      </c>
      <c r="D50" s="2" t="s">
        <v>1709</v>
      </c>
      <c r="E50" s="2" t="s">
        <v>1710</v>
      </c>
      <c r="F50" s="2" t="s">
        <v>144</v>
      </c>
      <c r="G50" s="2" t="s">
        <v>723</v>
      </c>
    </row>
    <row r="51" spans="1:7" ht="135" x14ac:dyDescent="0.25">
      <c r="A51" s="2" t="s">
        <v>724</v>
      </c>
      <c r="B51" s="2" t="s">
        <v>766</v>
      </c>
      <c r="C51" s="1" t="s">
        <v>1711</v>
      </c>
      <c r="D51" s="2" t="s">
        <v>1677</v>
      </c>
      <c r="E51" s="2" t="s">
        <v>145</v>
      </c>
      <c r="F51" s="2" t="s">
        <v>146</v>
      </c>
      <c r="G51" s="2" t="s">
        <v>737</v>
      </c>
    </row>
    <row r="52" spans="1:7" ht="120" x14ac:dyDescent="0.25">
      <c r="A52" s="2" t="s">
        <v>738</v>
      </c>
      <c r="B52" s="2" t="s">
        <v>766</v>
      </c>
      <c r="C52" s="1" t="s">
        <v>1712</v>
      </c>
      <c r="D52" s="2" t="s">
        <v>1677</v>
      </c>
      <c r="E52" s="2" t="s">
        <v>739</v>
      </c>
      <c r="F52" s="2" t="s">
        <v>740</v>
      </c>
      <c r="G52" s="2" t="s">
        <v>855</v>
      </c>
    </row>
    <row r="53" spans="1:7" ht="135" x14ac:dyDescent="0.25">
      <c r="A53" s="2" t="s">
        <v>725</v>
      </c>
      <c r="B53" s="2" t="s">
        <v>766</v>
      </c>
      <c r="C53" s="1" t="s">
        <v>1713</v>
      </c>
      <c r="D53" s="2" t="s">
        <v>1704</v>
      </c>
      <c r="E53" s="2" t="s">
        <v>147</v>
      </c>
      <c r="F53" s="2" t="s">
        <v>148</v>
      </c>
      <c r="G53" s="2" t="s">
        <v>726</v>
      </c>
    </row>
    <row r="54" spans="1:7" ht="270" x14ac:dyDescent="0.25">
      <c r="A54" s="2" t="s">
        <v>149</v>
      </c>
      <c r="B54" s="2" t="s">
        <v>766</v>
      </c>
      <c r="C54" s="1" t="s">
        <v>1778</v>
      </c>
      <c r="D54" s="2" t="s">
        <v>1751</v>
      </c>
      <c r="E54" s="2" t="s">
        <v>150</v>
      </c>
      <c r="F54" s="2" t="s">
        <v>151</v>
      </c>
      <c r="G54" s="2" t="s">
        <v>1537</v>
      </c>
    </row>
    <row r="55" spans="1:7" ht="270" x14ac:dyDescent="0.25">
      <c r="A55" s="2" t="s">
        <v>152</v>
      </c>
      <c r="B55" s="2" t="s">
        <v>766</v>
      </c>
      <c r="C55" s="1" t="s">
        <v>1779</v>
      </c>
      <c r="D55" s="2" t="s">
        <v>1751</v>
      </c>
      <c r="E55" s="2" t="s">
        <v>153</v>
      </c>
      <c r="F55" s="2" t="s">
        <v>154</v>
      </c>
      <c r="G55" s="2" t="s">
        <v>155</v>
      </c>
    </row>
    <row r="56" spans="1:7" ht="270" x14ac:dyDescent="0.25">
      <c r="A56" s="2" t="s">
        <v>156</v>
      </c>
      <c r="B56" s="2" t="s">
        <v>766</v>
      </c>
      <c r="C56" s="1" t="s">
        <v>1780</v>
      </c>
      <c r="D56" s="2" t="s">
        <v>1751</v>
      </c>
      <c r="E56" s="2" t="s">
        <v>157</v>
      </c>
      <c r="F56" s="2" t="s">
        <v>158</v>
      </c>
      <c r="G56" s="2" t="s">
        <v>159</v>
      </c>
    </row>
    <row r="57" spans="1:7" ht="270" x14ac:dyDescent="0.25">
      <c r="A57" s="2" t="s">
        <v>160</v>
      </c>
      <c r="B57" s="2" t="s">
        <v>766</v>
      </c>
      <c r="C57" s="1" t="s">
        <v>1781</v>
      </c>
      <c r="D57" s="2" t="s">
        <v>1751</v>
      </c>
      <c r="E57" s="2" t="s">
        <v>161</v>
      </c>
      <c r="F57" s="2" t="s">
        <v>162</v>
      </c>
      <c r="G57" s="2" t="s">
        <v>163</v>
      </c>
    </row>
    <row r="58" spans="1:7" ht="135" x14ac:dyDescent="0.25">
      <c r="A58" s="2" t="s">
        <v>727</v>
      </c>
      <c r="B58" s="2" t="s">
        <v>766</v>
      </c>
      <c r="C58" s="1" t="s">
        <v>164</v>
      </c>
      <c r="D58" s="2" t="s">
        <v>165</v>
      </c>
      <c r="E58" s="2" t="s">
        <v>166</v>
      </c>
      <c r="F58" s="2" t="s">
        <v>167</v>
      </c>
      <c r="G58" s="2" t="s">
        <v>1714</v>
      </c>
    </row>
    <row r="59" spans="1:7" ht="165" x14ac:dyDescent="0.25">
      <c r="A59" s="2" t="s">
        <v>168</v>
      </c>
      <c r="B59" s="2" t="s">
        <v>766</v>
      </c>
      <c r="C59" s="1" t="s">
        <v>1715</v>
      </c>
      <c r="D59" s="2" t="s">
        <v>1716</v>
      </c>
      <c r="E59" s="2" t="s">
        <v>169</v>
      </c>
      <c r="F59" s="2" t="s">
        <v>170</v>
      </c>
      <c r="G59" s="2" t="s">
        <v>1717</v>
      </c>
    </row>
    <row r="60" spans="1:7" ht="210" x14ac:dyDescent="0.25">
      <c r="A60" s="2" t="s">
        <v>171</v>
      </c>
      <c r="B60" s="2" t="s">
        <v>766</v>
      </c>
      <c r="C60" s="1" t="s">
        <v>172</v>
      </c>
      <c r="D60" s="2" t="s">
        <v>173</v>
      </c>
      <c r="E60" s="2" t="s">
        <v>174</v>
      </c>
      <c r="F60" s="2" t="s">
        <v>175</v>
      </c>
      <c r="G60" s="2" t="s">
        <v>176</v>
      </c>
    </row>
    <row r="61" spans="1:7" ht="150" x14ac:dyDescent="0.25">
      <c r="A61" s="2" t="s">
        <v>177</v>
      </c>
      <c r="B61" s="2" t="s">
        <v>766</v>
      </c>
      <c r="C61" s="1" t="s">
        <v>1718</v>
      </c>
      <c r="D61" s="2" t="s">
        <v>1719</v>
      </c>
      <c r="E61" s="2" t="s">
        <v>178</v>
      </c>
      <c r="F61" s="2" t="s">
        <v>179</v>
      </c>
      <c r="G61" s="2" t="s">
        <v>1720</v>
      </c>
    </row>
    <row r="62" spans="1:7" ht="315" x14ac:dyDescent="0.25">
      <c r="A62" s="2" t="s">
        <v>180</v>
      </c>
      <c r="B62" s="2" t="s">
        <v>766</v>
      </c>
      <c r="C62" s="1" t="s">
        <v>181</v>
      </c>
      <c r="D62" s="2" t="s">
        <v>182</v>
      </c>
      <c r="E62" s="2" t="s">
        <v>183</v>
      </c>
      <c r="F62" s="2" t="s">
        <v>184</v>
      </c>
      <c r="G62" s="2" t="s">
        <v>185</v>
      </c>
    </row>
    <row r="63" spans="1:7" ht="135" x14ac:dyDescent="0.25">
      <c r="A63" s="2" t="s">
        <v>186</v>
      </c>
      <c r="B63" s="2" t="s">
        <v>766</v>
      </c>
      <c r="C63" s="1" t="s">
        <v>1721</v>
      </c>
      <c r="D63" s="2" t="s">
        <v>1692</v>
      </c>
      <c r="E63" s="2" t="s">
        <v>1722</v>
      </c>
      <c r="F63" s="2" t="s">
        <v>187</v>
      </c>
      <c r="G63" s="2" t="s">
        <v>1723</v>
      </c>
    </row>
    <row r="64" spans="1:7" ht="150" x14ac:dyDescent="0.25">
      <c r="A64" s="2" t="s">
        <v>188</v>
      </c>
      <c r="B64" s="2" t="s">
        <v>766</v>
      </c>
      <c r="C64" s="1" t="s">
        <v>1724</v>
      </c>
      <c r="D64" s="2" t="s">
        <v>1692</v>
      </c>
      <c r="E64" s="2" t="s">
        <v>1725</v>
      </c>
      <c r="F64" s="2" t="s">
        <v>189</v>
      </c>
      <c r="G64" s="2" t="s">
        <v>1726</v>
      </c>
    </row>
    <row r="65" spans="1:7" ht="270" x14ac:dyDescent="0.25">
      <c r="A65" s="2" t="s">
        <v>728</v>
      </c>
      <c r="B65" s="2" t="s">
        <v>766</v>
      </c>
      <c r="C65" s="1" t="s">
        <v>1782</v>
      </c>
      <c r="D65" s="2" t="s">
        <v>1751</v>
      </c>
      <c r="E65" s="2" t="s">
        <v>190</v>
      </c>
      <c r="F65" s="2" t="s">
        <v>191</v>
      </c>
      <c r="G65" s="2" t="s">
        <v>1538</v>
      </c>
    </row>
    <row r="66" spans="1:7" ht="270" x14ac:dyDescent="0.25">
      <c r="A66" s="2" t="s">
        <v>729</v>
      </c>
      <c r="B66" s="2" t="s">
        <v>766</v>
      </c>
      <c r="C66" s="1" t="s">
        <v>1783</v>
      </c>
      <c r="D66" s="2" t="s">
        <v>1751</v>
      </c>
      <c r="E66" s="2" t="s">
        <v>192</v>
      </c>
      <c r="F66" s="2" t="s">
        <v>193</v>
      </c>
      <c r="G66" s="2" t="s">
        <v>1539</v>
      </c>
    </row>
    <row r="67" spans="1:7" ht="150" x14ac:dyDescent="0.25">
      <c r="A67" s="2" t="s">
        <v>194</v>
      </c>
      <c r="B67" s="2" t="s">
        <v>766</v>
      </c>
      <c r="C67" s="1" t="s">
        <v>1727</v>
      </c>
      <c r="D67" s="2" t="s">
        <v>1692</v>
      </c>
      <c r="E67" s="2" t="s">
        <v>195</v>
      </c>
      <c r="F67" s="2" t="s">
        <v>196</v>
      </c>
      <c r="G67" s="2" t="s">
        <v>1728</v>
      </c>
    </row>
    <row r="68" spans="1:7" ht="120" x14ac:dyDescent="0.25">
      <c r="A68" s="2" t="s">
        <v>197</v>
      </c>
      <c r="B68" s="2" t="s">
        <v>766</v>
      </c>
      <c r="C68" s="1" t="s">
        <v>198</v>
      </c>
      <c r="D68" s="2" t="s">
        <v>199</v>
      </c>
      <c r="E68" s="2" t="s">
        <v>200</v>
      </c>
      <c r="F68" s="2" t="s">
        <v>201</v>
      </c>
      <c r="G68" s="2" t="s">
        <v>202</v>
      </c>
    </row>
    <row r="69" spans="1:7" ht="330" x14ac:dyDescent="0.25">
      <c r="A69" s="2" t="s">
        <v>730</v>
      </c>
      <c r="B69" s="2" t="s">
        <v>766</v>
      </c>
      <c r="C69" s="1" t="s">
        <v>203</v>
      </c>
      <c r="D69" s="2" t="s">
        <v>204</v>
      </c>
      <c r="E69" s="2" t="s">
        <v>205</v>
      </c>
      <c r="F69" s="2" t="s">
        <v>206</v>
      </c>
      <c r="G69" s="2" t="s">
        <v>731</v>
      </c>
    </row>
    <row r="70" spans="1:7" ht="120" x14ac:dyDescent="0.25">
      <c r="A70" s="2" t="s">
        <v>207</v>
      </c>
      <c r="B70" s="2" t="s">
        <v>766</v>
      </c>
      <c r="C70" s="1" t="s">
        <v>208</v>
      </c>
      <c r="D70" s="2" t="s">
        <v>209</v>
      </c>
      <c r="E70" s="2" t="s">
        <v>210</v>
      </c>
      <c r="F70" s="2" t="s">
        <v>211</v>
      </c>
      <c r="G70" s="2" t="s">
        <v>212</v>
      </c>
    </row>
    <row r="71" spans="1:7" ht="150" x14ac:dyDescent="0.25">
      <c r="A71" s="2" t="s">
        <v>213</v>
      </c>
      <c r="B71" s="2" t="s">
        <v>766</v>
      </c>
      <c r="C71" s="1" t="s">
        <v>214</v>
      </c>
      <c r="D71" s="2" t="s">
        <v>209</v>
      </c>
      <c r="E71" s="2" t="s">
        <v>215</v>
      </c>
      <c r="F71" s="2" t="s">
        <v>216</v>
      </c>
      <c r="G71" s="2" t="s">
        <v>217</v>
      </c>
    </row>
    <row r="72" spans="1:7" ht="150" x14ac:dyDescent="0.25">
      <c r="A72" s="2" t="s">
        <v>732</v>
      </c>
      <c r="B72" s="2" t="s">
        <v>766</v>
      </c>
      <c r="C72" s="1" t="s">
        <v>218</v>
      </c>
      <c r="D72" s="2" t="s">
        <v>209</v>
      </c>
      <c r="E72" s="2" t="s">
        <v>219</v>
      </c>
      <c r="F72" s="2" t="s">
        <v>220</v>
      </c>
      <c r="G72" s="2" t="s">
        <v>733</v>
      </c>
    </row>
    <row r="73" spans="1:7" ht="330" x14ac:dyDescent="0.25">
      <c r="A73" s="2" t="s">
        <v>734</v>
      </c>
      <c r="B73" s="2" t="s">
        <v>766</v>
      </c>
      <c r="C73" s="1" t="s">
        <v>221</v>
      </c>
      <c r="D73" s="2" t="s">
        <v>222</v>
      </c>
      <c r="E73" s="2" t="s">
        <v>223</v>
      </c>
      <c r="F73" s="2" t="s">
        <v>224</v>
      </c>
      <c r="G73" s="2" t="s">
        <v>735</v>
      </c>
    </row>
    <row r="74" spans="1:7" ht="165" x14ac:dyDescent="0.25">
      <c r="A74" s="2" t="s">
        <v>225</v>
      </c>
      <c r="B74" s="2" t="s">
        <v>766</v>
      </c>
      <c r="C74" s="1" t="s">
        <v>763</v>
      </c>
      <c r="D74" s="2" t="s">
        <v>222</v>
      </c>
      <c r="E74" s="2" t="s">
        <v>683</v>
      </c>
      <c r="F74" s="2" t="s">
        <v>684</v>
      </c>
      <c r="G74" s="2" t="s">
        <v>764</v>
      </c>
    </row>
    <row r="75" spans="1:7" ht="105" x14ac:dyDescent="0.25">
      <c r="A75" s="2" t="s">
        <v>685</v>
      </c>
      <c r="B75" s="2" t="s">
        <v>766</v>
      </c>
      <c r="C75" s="1" t="s">
        <v>686</v>
      </c>
      <c r="D75" s="2" t="s">
        <v>222</v>
      </c>
      <c r="E75" s="2" t="s">
        <v>687</v>
      </c>
      <c r="F75" s="2" t="s">
        <v>688</v>
      </c>
      <c r="G75" s="2" t="s">
        <v>689</v>
      </c>
    </row>
    <row r="76" spans="1:7" ht="105" x14ac:dyDescent="0.25">
      <c r="A76" s="2" t="s">
        <v>226</v>
      </c>
      <c r="B76" s="2" t="s">
        <v>766</v>
      </c>
      <c r="C76" s="1" t="s">
        <v>690</v>
      </c>
      <c r="D76" s="2" t="s">
        <v>222</v>
      </c>
      <c r="E76" s="2" t="s">
        <v>691</v>
      </c>
      <c r="F76" s="2" t="s">
        <v>227</v>
      </c>
      <c r="G76" s="2" t="s">
        <v>692</v>
      </c>
    </row>
    <row r="77" spans="1:7" ht="90" x14ac:dyDescent="0.25">
      <c r="A77" s="2" t="s">
        <v>628</v>
      </c>
      <c r="B77" s="2" t="s">
        <v>766</v>
      </c>
      <c r="C77" s="1" t="s">
        <v>693</v>
      </c>
      <c r="D77" s="2" t="s">
        <v>222</v>
      </c>
      <c r="E77" s="2" t="s">
        <v>694</v>
      </c>
      <c r="F77" s="2" t="s">
        <v>629</v>
      </c>
      <c r="G77" s="2" t="s">
        <v>695</v>
      </c>
    </row>
    <row r="78" spans="1:7" ht="105" x14ac:dyDescent="0.25">
      <c r="A78" s="2" t="s">
        <v>630</v>
      </c>
      <c r="B78" s="2" t="s">
        <v>766</v>
      </c>
      <c r="C78" s="1" t="s">
        <v>696</v>
      </c>
      <c r="D78" s="2" t="s">
        <v>222</v>
      </c>
      <c r="E78" s="2" t="s">
        <v>697</v>
      </c>
      <c r="F78" s="2" t="s">
        <v>631</v>
      </c>
      <c r="G78" s="2" t="s">
        <v>698</v>
      </c>
    </row>
    <row r="79" spans="1:7" ht="120" x14ac:dyDescent="0.25">
      <c r="A79" s="2" t="s">
        <v>632</v>
      </c>
      <c r="B79" s="2" t="s">
        <v>766</v>
      </c>
      <c r="C79" s="1" t="s">
        <v>633</v>
      </c>
      <c r="D79" s="2" t="s">
        <v>634</v>
      </c>
      <c r="E79" s="2" t="s">
        <v>635</v>
      </c>
      <c r="F79" s="2" t="s">
        <v>636</v>
      </c>
      <c r="G79" s="2" t="s">
        <v>637</v>
      </c>
    </row>
    <row r="80" spans="1:7" ht="120" x14ac:dyDescent="0.25">
      <c r="A80" s="2" t="s">
        <v>638</v>
      </c>
      <c r="B80" s="2" t="s">
        <v>766</v>
      </c>
      <c r="C80" s="1" t="s">
        <v>639</v>
      </c>
      <c r="D80" s="2" t="s">
        <v>640</v>
      </c>
      <c r="E80" s="2" t="s">
        <v>641</v>
      </c>
      <c r="F80" s="2" t="s">
        <v>642</v>
      </c>
      <c r="G80" s="2" t="s">
        <v>643</v>
      </c>
    </row>
    <row r="81" spans="1:7" ht="105" x14ac:dyDescent="0.25">
      <c r="A81" s="2" t="s">
        <v>644</v>
      </c>
      <c r="B81" s="2" t="s">
        <v>766</v>
      </c>
      <c r="C81" s="1" t="s">
        <v>645</v>
      </c>
      <c r="D81" s="2" t="s">
        <v>646</v>
      </c>
      <c r="E81" s="2" t="s">
        <v>647</v>
      </c>
      <c r="F81" s="2" t="s">
        <v>648</v>
      </c>
      <c r="G81" s="2" t="s">
        <v>649</v>
      </c>
    </row>
    <row r="82" spans="1:7" ht="135" x14ac:dyDescent="0.25">
      <c r="A82" s="2" t="s">
        <v>650</v>
      </c>
      <c r="B82" s="2" t="s">
        <v>766</v>
      </c>
      <c r="C82" s="1" t="s">
        <v>651</v>
      </c>
      <c r="D82" s="2" t="s">
        <v>652</v>
      </c>
      <c r="E82" s="2" t="s">
        <v>653</v>
      </c>
      <c r="F82" s="2" t="s">
        <v>654</v>
      </c>
      <c r="G82" s="2" t="s">
        <v>655</v>
      </c>
    </row>
    <row r="83" spans="1:7" ht="135" x14ac:dyDescent="0.25">
      <c r="A83" s="2" t="s">
        <v>656</v>
      </c>
      <c r="B83" s="2" t="s">
        <v>766</v>
      </c>
      <c r="C83" s="1" t="s">
        <v>657</v>
      </c>
      <c r="D83" s="2" t="s">
        <v>658</v>
      </c>
      <c r="E83" s="2" t="s">
        <v>659</v>
      </c>
      <c r="F83" s="2" t="s">
        <v>660</v>
      </c>
      <c r="G83" s="2" t="s">
        <v>661</v>
      </c>
    </row>
    <row r="84" spans="1:7" ht="195" x14ac:dyDescent="0.25">
      <c r="A84" s="2" t="s">
        <v>662</v>
      </c>
      <c r="B84" s="2" t="s">
        <v>766</v>
      </c>
      <c r="C84" s="1" t="s">
        <v>663</v>
      </c>
      <c r="D84" s="2" t="s">
        <v>664</v>
      </c>
      <c r="E84" s="2" t="s">
        <v>665</v>
      </c>
      <c r="F84" s="2" t="s">
        <v>666</v>
      </c>
      <c r="G84" s="2" t="s">
        <v>667</v>
      </c>
    </row>
    <row r="85" spans="1:7" ht="255" x14ac:dyDescent="0.25">
      <c r="A85" s="2" t="s">
        <v>668</v>
      </c>
      <c r="B85" s="2" t="s">
        <v>766</v>
      </c>
      <c r="C85" s="1" t="s">
        <v>669</v>
      </c>
      <c r="D85" s="2" t="s">
        <v>670</v>
      </c>
      <c r="E85" s="2" t="s">
        <v>671</v>
      </c>
      <c r="F85" s="2" t="s">
        <v>672</v>
      </c>
      <c r="G85" s="2" t="s">
        <v>673</v>
      </c>
    </row>
    <row r="86" spans="1:7" ht="180" x14ac:dyDescent="0.25">
      <c r="A86" s="2" t="s">
        <v>674</v>
      </c>
      <c r="B86" s="2" t="s">
        <v>766</v>
      </c>
      <c r="C86" s="1" t="s">
        <v>793</v>
      </c>
      <c r="D86" s="2" t="s">
        <v>675</v>
      </c>
      <c r="E86" s="2" t="s">
        <v>676</v>
      </c>
      <c r="F86" s="2" t="s">
        <v>677</v>
      </c>
      <c r="G86" s="2" t="s">
        <v>794</v>
      </c>
    </row>
    <row r="87" spans="1:7" ht="240" x14ac:dyDescent="0.25">
      <c r="A87" s="2" t="s">
        <v>736</v>
      </c>
      <c r="B87" s="2" t="s">
        <v>766</v>
      </c>
      <c r="C87" s="1" t="s">
        <v>228</v>
      </c>
      <c r="D87" s="2" t="s">
        <v>1925</v>
      </c>
      <c r="E87" s="2" t="s">
        <v>229</v>
      </c>
      <c r="F87" s="2" t="s">
        <v>230</v>
      </c>
      <c r="G87" s="2" t="s">
        <v>1926</v>
      </c>
    </row>
    <row r="88" spans="1:7" ht="120" x14ac:dyDescent="0.25">
      <c r="A88" s="2" t="s">
        <v>1912</v>
      </c>
      <c r="B88" s="2" t="s">
        <v>766</v>
      </c>
      <c r="C88" s="1" t="s">
        <v>1913</v>
      </c>
      <c r="D88" s="2" t="s">
        <v>1914</v>
      </c>
      <c r="E88" s="2" t="s">
        <v>1915</v>
      </c>
      <c r="F88" s="2" t="s">
        <v>1916</v>
      </c>
      <c r="G88" s="2" t="s">
        <v>1917</v>
      </c>
    </row>
    <row r="89" spans="1:7" ht="300" x14ac:dyDescent="0.25">
      <c r="A89" s="2" t="s">
        <v>1918</v>
      </c>
      <c r="B89" s="2" t="s">
        <v>766</v>
      </c>
      <c r="C89" s="1" t="s">
        <v>1919</v>
      </c>
      <c r="D89" s="2" t="s">
        <v>1920</v>
      </c>
      <c r="E89" s="2" t="s">
        <v>1921</v>
      </c>
      <c r="F89" s="2" t="s">
        <v>1922</v>
      </c>
      <c r="G89" s="2" t="s">
        <v>1923</v>
      </c>
    </row>
    <row r="90" spans="1:7" ht="150" x14ac:dyDescent="0.25">
      <c r="A90" s="2" t="s">
        <v>231</v>
      </c>
      <c r="B90" s="2" t="s">
        <v>766</v>
      </c>
      <c r="C90" s="1" t="s">
        <v>232</v>
      </c>
      <c r="D90" s="2" t="s">
        <v>233</v>
      </c>
      <c r="E90" s="2" t="s">
        <v>234</v>
      </c>
      <c r="F90" s="2" t="s">
        <v>235</v>
      </c>
      <c r="G90" s="2" t="s">
        <v>236</v>
      </c>
    </row>
    <row r="91" spans="1:7" ht="135" x14ac:dyDescent="0.25">
      <c r="A91" s="2" t="s">
        <v>237</v>
      </c>
      <c r="B91" s="2" t="s">
        <v>766</v>
      </c>
      <c r="C91" s="1" t="s">
        <v>238</v>
      </c>
      <c r="D91" s="2" t="s">
        <v>239</v>
      </c>
      <c r="E91" s="2" t="s">
        <v>240</v>
      </c>
      <c r="F91" s="2" t="s">
        <v>241</v>
      </c>
      <c r="G91" s="2" t="s">
        <v>242</v>
      </c>
    </row>
    <row r="92" spans="1:7" ht="120" x14ac:dyDescent="0.25">
      <c r="A92" s="2" t="s">
        <v>243</v>
      </c>
      <c r="B92" s="2" t="s">
        <v>766</v>
      </c>
      <c r="C92" s="1" t="s">
        <v>244</v>
      </c>
      <c r="D92" s="2" t="s">
        <v>245</v>
      </c>
      <c r="E92" s="2" t="s">
        <v>246</v>
      </c>
      <c r="F92" s="2" t="s">
        <v>247</v>
      </c>
      <c r="G92" s="2" t="s">
        <v>248</v>
      </c>
    </row>
    <row r="93" spans="1:7" ht="135" x14ac:dyDescent="0.25">
      <c r="A93" s="2" t="s">
        <v>249</v>
      </c>
      <c r="B93" s="2" t="s">
        <v>766</v>
      </c>
      <c r="C93" s="1" t="s">
        <v>250</v>
      </c>
      <c r="D93" s="2" t="s">
        <v>251</v>
      </c>
      <c r="E93" s="2" t="s">
        <v>252</v>
      </c>
      <c r="F93" s="2" t="s">
        <v>253</v>
      </c>
      <c r="G93" s="2" t="s">
        <v>1927</v>
      </c>
    </row>
    <row r="94" spans="1:7" ht="120" x14ac:dyDescent="0.25">
      <c r="A94" s="2" t="s">
        <v>254</v>
      </c>
      <c r="B94" s="2" t="s">
        <v>766</v>
      </c>
      <c r="C94" s="1" t="s">
        <v>255</v>
      </c>
      <c r="D94" s="2" t="s">
        <v>256</v>
      </c>
      <c r="E94" s="2" t="s">
        <v>257</v>
      </c>
      <c r="F94" s="2" t="s">
        <v>258</v>
      </c>
      <c r="G94" s="2" t="s">
        <v>1928</v>
      </c>
    </row>
    <row r="95" spans="1:7" ht="180" x14ac:dyDescent="0.25">
      <c r="A95" s="2" t="s">
        <v>259</v>
      </c>
      <c r="B95" s="2" t="s">
        <v>766</v>
      </c>
      <c r="C95" s="1" t="s">
        <v>260</v>
      </c>
      <c r="D95" s="2" t="s">
        <v>261</v>
      </c>
      <c r="E95" s="2" t="s">
        <v>262</v>
      </c>
      <c r="F95" s="2" t="s">
        <v>263</v>
      </c>
      <c r="G95" s="2" t="s">
        <v>264</v>
      </c>
    </row>
    <row r="96" spans="1:7" ht="135" x14ac:dyDescent="0.25">
      <c r="A96" s="2" t="s">
        <v>265</v>
      </c>
      <c r="B96" s="2" t="s">
        <v>766</v>
      </c>
      <c r="C96" s="1" t="s">
        <v>266</v>
      </c>
      <c r="D96" s="2" t="s">
        <v>267</v>
      </c>
      <c r="E96" s="2" t="s">
        <v>268</v>
      </c>
      <c r="F96" s="2" t="s">
        <v>269</v>
      </c>
      <c r="G96" s="2" t="s">
        <v>1929</v>
      </c>
    </row>
    <row r="97" spans="1:7" ht="180" x14ac:dyDescent="0.25">
      <c r="A97" s="2" t="s">
        <v>270</v>
      </c>
      <c r="B97" s="2" t="s">
        <v>766</v>
      </c>
      <c r="C97" s="1" t="s">
        <v>271</v>
      </c>
      <c r="D97" s="2" t="s">
        <v>272</v>
      </c>
      <c r="E97" s="2" t="s">
        <v>273</v>
      </c>
      <c r="F97" s="2" t="s">
        <v>274</v>
      </c>
      <c r="G97" s="2" t="s">
        <v>275</v>
      </c>
    </row>
    <row r="98" spans="1:7" ht="150" x14ac:dyDescent="0.25">
      <c r="A98" s="2" t="s">
        <v>276</v>
      </c>
      <c r="B98" s="2" t="s">
        <v>766</v>
      </c>
      <c r="C98" s="1" t="s">
        <v>277</v>
      </c>
      <c r="D98" s="2" t="s">
        <v>278</v>
      </c>
      <c r="E98" s="2" t="s">
        <v>279</v>
      </c>
      <c r="F98" s="2" t="s">
        <v>280</v>
      </c>
      <c r="G98" s="2" t="s">
        <v>281</v>
      </c>
    </row>
    <row r="99" spans="1:7" ht="135" x14ac:dyDescent="0.25">
      <c r="A99" s="2" t="s">
        <v>282</v>
      </c>
      <c r="B99" s="2" t="s">
        <v>766</v>
      </c>
      <c r="C99" s="1" t="s">
        <v>283</v>
      </c>
      <c r="D99" s="2" t="s">
        <v>284</v>
      </c>
      <c r="E99" s="2" t="s">
        <v>285</v>
      </c>
      <c r="F99" s="2" t="s">
        <v>286</v>
      </c>
      <c r="G99" s="2" t="s">
        <v>287</v>
      </c>
    </row>
    <row r="100" spans="1:7" ht="240" x14ac:dyDescent="0.25">
      <c r="A100" s="2" t="s">
        <v>699</v>
      </c>
      <c r="B100" s="2" t="s">
        <v>766</v>
      </c>
      <c r="C100" s="1" t="s">
        <v>678</v>
      </c>
      <c r="D100" s="2" t="s">
        <v>679</v>
      </c>
      <c r="E100" s="2" t="s">
        <v>680</v>
      </c>
      <c r="F100" s="2" t="s">
        <v>700</v>
      </c>
      <c r="G100" s="2" t="s">
        <v>701</v>
      </c>
    </row>
    <row r="101" spans="1:7" ht="225" x14ac:dyDescent="0.25">
      <c r="A101" s="2" t="s">
        <v>702</v>
      </c>
      <c r="B101" s="2" t="s">
        <v>766</v>
      </c>
      <c r="C101" s="1" t="s">
        <v>681</v>
      </c>
      <c r="D101" s="2" t="s">
        <v>679</v>
      </c>
      <c r="E101" s="2" t="s">
        <v>682</v>
      </c>
      <c r="F101" s="2" t="s">
        <v>703</v>
      </c>
      <c r="G101" s="2" t="s">
        <v>704</v>
      </c>
    </row>
    <row r="102" spans="1:7" ht="409.5" x14ac:dyDescent="0.25">
      <c r="A102" s="2" t="s">
        <v>1654</v>
      </c>
      <c r="B102" s="2" t="s">
        <v>766</v>
      </c>
      <c r="C102" s="1" t="s">
        <v>1655</v>
      </c>
      <c r="D102" s="2" t="s">
        <v>1656</v>
      </c>
      <c r="E102" s="2" t="s">
        <v>1657</v>
      </c>
      <c r="F102" s="2" t="s">
        <v>1658</v>
      </c>
      <c r="G102" s="2" t="s">
        <v>1933</v>
      </c>
    </row>
    <row r="103" spans="1:7" ht="409.5" x14ac:dyDescent="0.25">
      <c r="A103" s="2" t="s">
        <v>742</v>
      </c>
      <c r="B103" s="2" t="s">
        <v>766</v>
      </c>
      <c r="C103" s="1" t="s">
        <v>743</v>
      </c>
      <c r="D103" s="2" t="s">
        <v>744</v>
      </c>
      <c r="E103" s="2" t="s">
        <v>745</v>
      </c>
      <c r="F103" s="2" t="s">
        <v>746</v>
      </c>
      <c r="G103" s="2" t="s">
        <v>747</v>
      </c>
    </row>
    <row r="104" spans="1:7" ht="390" x14ac:dyDescent="0.25">
      <c r="A104" s="2" t="s">
        <v>748</v>
      </c>
      <c r="B104" s="2" t="s">
        <v>766</v>
      </c>
      <c r="C104" s="1" t="s">
        <v>749</v>
      </c>
      <c r="D104" s="2" t="s">
        <v>744</v>
      </c>
      <c r="E104" s="2" t="s">
        <v>750</v>
      </c>
      <c r="F104" s="2" t="s">
        <v>751</v>
      </c>
      <c r="G104" s="2" t="s">
        <v>752</v>
      </c>
    </row>
    <row r="105" spans="1:7" ht="409.5" x14ac:dyDescent="0.25">
      <c r="A105" s="2" t="s">
        <v>804</v>
      </c>
      <c r="B105" s="2" t="s">
        <v>608</v>
      </c>
      <c r="C105" s="1" t="s">
        <v>1905</v>
      </c>
      <c r="D105" s="2"/>
      <c r="E105" s="2" t="s">
        <v>848</v>
      </c>
      <c r="F105" s="2" t="s">
        <v>805</v>
      </c>
      <c r="G105" s="2" t="s">
        <v>1906</v>
      </c>
    </row>
    <row r="106" spans="1:7" ht="409.5" x14ac:dyDescent="0.25">
      <c r="A106" s="2" t="s">
        <v>806</v>
      </c>
      <c r="B106" s="2" t="s">
        <v>766</v>
      </c>
      <c r="C106" s="1" t="s">
        <v>807</v>
      </c>
      <c r="D106" s="2" t="s">
        <v>808</v>
      </c>
      <c r="E106" s="2" t="s">
        <v>809</v>
      </c>
      <c r="F106" s="2" t="s">
        <v>810</v>
      </c>
      <c r="G106" s="2" t="s">
        <v>811</v>
      </c>
    </row>
    <row r="107" spans="1:7" ht="409.5" x14ac:dyDescent="0.25">
      <c r="A107" s="2" t="s">
        <v>812</v>
      </c>
      <c r="B107" s="2" t="s">
        <v>766</v>
      </c>
      <c r="C107" s="1" t="s">
        <v>813</v>
      </c>
      <c r="D107" s="2" t="s">
        <v>814</v>
      </c>
      <c r="E107" s="2" t="s">
        <v>815</v>
      </c>
      <c r="F107" s="2" t="s">
        <v>816</v>
      </c>
      <c r="G107" s="2" t="s">
        <v>817</v>
      </c>
    </row>
    <row r="108" spans="1:7" ht="285" x14ac:dyDescent="0.25">
      <c r="A108" s="2" t="s">
        <v>1540</v>
      </c>
      <c r="B108" s="2" t="s">
        <v>766</v>
      </c>
      <c r="C108" s="1" t="s">
        <v>1589</v>
      </c>
      <c r="D108" s="2" t="s">
        <v>1541</v>
      </c>
      <c r="E108" s="2" t="s">
        <v>1542</v>
      </c>
      <c r="F108" s="2" t="s">
        <v>1543</v>
      </c>
      <c r="G108" s="2" t="s">
        <v>1729</v>
      </c>
    </row>
    <row r="109" spans="1:7" ht="330" x14ac:dyDescent="0.25">
      <c r="A109" s="2" t="s">
        <v>1544</v>
      </c>
      <c r="B109" s="2" t="s">
        <v>766</v>
      </c>
      <c r="C109" s="1" t="s">
        <v>1545</v>
      </c>
      <c r="D109" s="2" t="s">
        <v>1546</v>
      </c>
      <c r="E109" s="2" t="s">
        <v>1547</v>
      </c>
      <c r="F109" s="2" t="s">
        <v>1548</v>
      </c>
      <c r="G109" s="2" t="s">
        <v>1549</v>
      </c>
    </row>
    <row r="110" spans="1:7" ht="285" x14ac:dyDescent="0.25">
      <c r="A110" s="2" t="s">
        <v>1550</v>
      </c>
      <c r="B110" s="2" t="s">
        <v>766</v>
      </c>
      <c r="C110" s="1" t="s">
        <v>1551</v>
      </c>
      <c r="D110" s="2" t="s">
        <v>1552</v>
      </c>
      <c r="E110" s="2" t="s">
        <v>1553</v>
      </c>
      <c r="F110" s="2" t="s">
        <v>1554</v>
      </c>
      <c r="G110" s="2" t="s">
        <v>1730</v>
      </c>
    </row>
    <row r="111" spans="1:7" ht="180" x14ac:dyDescent="0.25">
      <c r="A111" s="2" t="s">
        <v>1555</v>
      </c>
      <c r="B111" s="2" t="s">
        <v>766</v>
      </c>
      <c r="C111" s="1" t="s">
        <v>1556</v>
      </c>
      <c r="D111" s="2" t="s">
        <v>1557</v>
      </c>
      <c r="E111" s="2" t="s">
        <v>1558</v>
      </c>
      <c r="F111" s="2" t="s">
        <v>1559</v>
      </c>
      <c r="G111" s="2" t="s">
        <v>1560</v>
      </c>
    </row>
    <row r="112" spans="1:7" ht="135" x14ac:dyDescent="0.25">
      <c r="A112" s="2" t="s">
        <v>1561</v>
      </c>
      <c r="B112" s="2" t="s">
        <v>766</v>
      </c>
      <c r="C112" s="1" t="s">
        <v>1562</v>
      </c>
      <c r="D112" s="2" t="s">
        <v>1563</v>
      </c>
      <c r="E112" s="2" t="s">
        <v>1564</v>
      </c>
      <c r="F112" s="2" t="s">
        <v>1565</v>
      </c>
      <c r="G112" s="2" t="s">
        <v>1566</v>
      </c>
    </row>
    <row r="113" spans="1:7" ht="409.5" x14ac:dyDescent="0.25">
      <c r="A113" s="2" t="s">
        <v>767</v>
      </c>
      <c r="B113" s="2" t="s">
        <v>608</v>
      </c>
      <c r="C113" s="1" t="s">
        <v>1934</v>
      </c>
      <c r="D113" s="2" t="s">
        <v>1935</v>
      </c>
      <c r="E113" s="2" t="s">
        <v>1936</v>
      </c>
      <c r="F113" s="2" t="s">
        <v>1937</v>
      </c>
      <c r="G113" s="2" t="s">
        <v>1938</v>
      </c>
    </row>
    <row r="114" spans="1:7" ht="345" x14ac:dyDescent="0.25">
      <c r="A114" s="2" t="s">
        <v>768</v>
      </c>
      <c r="B114" s="2" t="s">
        <v>608</v>
      </c>
      <c r="C114" s="1" t="s">
        <v>1939</v>
      </c>
      <c r="D114" s="2"/>
      <c r="E114" s="2" t="s">
        <v>1659</v>
      </c>
      <c r="F114" s="2" t="s">
        <v>1660</v>
      </c>
      <c r="G114" s="2" t="s">
        <v>1731</v>
      </c>
    </row>
    <row r="115" spans="1:7" ht="135" x14ac:dyDescent="0.25">
      <c r="A115" s="2" t="s">
        <v>769</v>
      </c>
      <c r="B115" s="2" t="s">
        <v>608</v>
      </c>
      <c r="C115" s="1" t="s">
        <v>773</v>
      </c>
      <c r="D115" s="2"/>
      <c r="E115" s="2" t="s">
        <v>770</v>
      </c>
      <c r="F115" s="2" t="s">
        <v>771</v>
      </c>
      <c r="G115" s="2" t="s">
        <v>1732</v>
      </c>
    </row>
    <row r="116" spans="1:7" ht="409.5" x14ac:dyDescent="0.25">
      <c r="A116" s="2" t="s">
        <v>1733</v>
      </c>
      <c r="B116" s="2" t="s">
        <v>608</v>
      </c>
      <c r="C116" s="1" t="s">
        <v>1940</v>
      </c>
      <c r="D116" s="2"/>
      <c r="E116" s="2" t="s">
        <v>1831</v>
      </c>
      <c r="F116" s="2" t="s">
        <v>1661</v>
      </c>
      <c r="G116" s="2" t="s">
        <v>1832</v>
      </c>
    </row>
    <row r="117" spans="1:7" ht="375" x14ac:dyDescent="0.25">
      <c r="A117" s="2" t="s">
        <v>772</v>
      </c>
      <c r="B117" s="2" t="s">
        <v>608</v>
      </c>
      <c r="C117" s="1" t="s">
        <v>1941</v>
      </c>
      <c r="D117" s="2"/>
      <c r="E117" s="2" t="s">
        <v>1833</v>
      </c>
      <c r="F117" s="2" t="s">
        <v>1662</v>
      </c>
      <c r="G117" s="2" t="s">
        <v>1734</v>
      </c>
    </row>
    <row r="118" spans="1:7" ht="409.5" x14ac:dyDescent="0.25">
      <c r="A118" s="2" t="s">
        <v>1663</v>
      </c>
      <c r="B118" s="2" t="s">
        <v>608</v>
      </c>
      <c r="C118" s="1" t="s">
        <v>1942</v>
      </c>
      <c r="D118" s="2"/>
      <c r="E118" s="2" t="s">
        <v>1834</v>
      </c>
      <c r="F118" s="2" t="s">
        <v>1664</v>
      </c>
      <c r="G118" s="2" t="s">
        <v>1735</v>
      </c>
    </row>
    <row r="119" spans="1:7" ht="255" x14ac:dyDescent="0.25">
      <c r="A119" s="2" t="s">
        <v>818</v>
      </c>
      <c r="B119" s="2" t="s">
        <v>608</v>
      </c>
      <c r="C119" s="1" t="s">
        <v>819</v>
      </c>
      <c r="D119" s="2"/>
      <c r="E119" s="2" t="s">
        <v>820</v>
      </c>
      <c r="F119" s="2" t="s">
        <v>821</v>
      </c>
      <c r="G119" s="2" t="s">
        <v>822</v>
      </c>
    </row>
    <row r="120" spans="1:7" ht="360" x14ac:dyDescent="0.25">
      <c r="A120" s="2" t="s">
        <v>823</v>
      </c>
      <c r="B120" s="2" t="s">
        <v>608</v>
      </c>
      <c r="C120" s="1" t="s">
        <v>824</v>
      </c>
      <c r="D120" s="2"/>
      <c r="E120" s="2" t="s">
        <v>825</v>
      </c>
      <c r="F120" s="2" t="s">
        <v>826</v>
      </c>
      <c r="G120" s="2" t="s">
        <v>827</v>
      </c>
    </row>
    <row r="121" spans="1:7" ht="390" x14ac:dyDescent="0.25">
      <c r="A121" s="2" t="s">
        <v>1567</v>
      </c>
      <c r="B121" s="2" t="s">
        <v>608</v>
      </c>
      <c r="C121" s="1" t="s">
        <v>1568</v>
      </c>
      <c r="D121" s="2"/>
      <c r="E121" s="2" t="s">
        <v>1569</v>
      </c>
      <c r="F121" s="2" t="s">
        <v>1570</v>
      </c>
      <c r="G121" s="2" t="s">
        <v>1736</v>
      </c>
    </row>
    <row r="122" spans="1:7" ht="330" x14ac:dyDescent="0.25">
      <c r="A122" s="2" t="s">
        <v>1571</v>
      </c>
      <c r="B122" s="2" t="s">
        <v>608</v>
      </c>
      <c r="C122" s="1" t="s">
        <v>1572</v>
      </c>
      <c r="D122" s="2"/>
      <c r="E122" s="2" t="s">
        <v>1573</v>
      </c>
      <c r="F122" s="2" t="s">
        <v>1574</v>
      </c>
      <c r="G122" s="2" t="s">
        <v>1737</v>
      </c>
    </row>
    <row r="123" spans="1:7" ht="405" x14ac:dyDescent="0.25">
      <c r="A123" s="2" t="s">
        <v>1738</v>
      </c>
      <c r="B123" s="2" t="s">
        <v>608</v>
      </c>
      <c r="C123" s="1" t="s">
        <v>1575</v>
      </c>
      <c r="D123" s="2"/>
      <c r="E123" s="2" t="s">
        <v>1576</v>
      </c>
      <c r="F123" s="2" t="s">
        <v>1577</v>
      </c>
      <c r="G123" s="2" t="s">
        <v>1739</v>
      </c>
    </row>
    <row r="124" spans="1:7" ht="405" x14ac:dyDescent="0.25">
      <c r="A124" s="2" t="s">
        <v>1740</v>
      </c>
      <c r="B124" s="2" t="s">
        <v>608</v>
      </c>
      <c r="C124" s="1" t="s">
        <v>1815</v>
      </c>
      <c r="D124" s="2"/>
      <c r="E124" s="2" t="s">
        <v>1741</v>
      </c>
      <c r="F124" s="2" t="s">
        <v>1578</v>
      </c>
      <c r="G124" s="2" t="s">
        <v>1742</v>
      </c>
    </row>
    <row r="125" spans="1:7" ht="409.5" x14ac:dyDescent="0.25">
      <c r="A125" s="2" t="s">
        <v>828</v>
      </c>
      <c r="B125" s="2" t="s">
        <v>608</v>
      </c>
      <c r="C125" s="1" t="s">
        <v>1743</v>
      </c>
      <c r="D125" s="2"/>
      <c r="E125" s="2" t="s">
        <v>1744</v>
      </c>
      <c r="F125" s="2" t="s">
        <v>829</v>
      </c>
      <c r="G125" s="2" t="s">
        <v>1745</v>
      </c>
    </row>
    <row r="126" spans="1:7" ht="409.5" x14ac:dyDescent="0.25">
      <c r="A126" s="2" t="s">
        <v>830</v>
      </c>
      <c r="B126" s="2" t="s">
        <v>608</v>
      </c>
      <c r="C126" s="1" t="s">
        <v>831</v>
      </c>
      <c r="D126" s="2"/>
      <c r="E126" s="2" t="s">
        <v>832</v>
      </c>
      <c r="F126" s="2" t="s">
        <v>833</v>
      </c>
      <c r="G126" s="2" t="s">
        <v>834</v>
      </c>
    </row>
    <row r="127" spans="1:7" ht="315" x14ac:dyDescent="0.25">
      <c r="A127" s="2" t="s">
        <v>835</v>
      </c>
      <c r="B127" s="2" t="s">
        <v>608</v>
      </c>
      <c r="C127" s="1" t="s">
        <v>836</v>
      </c>
      <c r="D127" s="2"/>
      <c r="E127" s="2" t="s">
        <v>837</v>
      </c>
      <c r="F127" s="2" t="s">
        <v>838</v>
      </c>
      <c r="G127" s="2" t="s">
        <v>849</v>
      </c>
    </row>
    <row r="128" spans="1:7" ht="255" x14ac:dyDescent="0.25">
      <c r="A128" s="2" t="s">
        <v>839</v>
      </c>
      <c r="B128" s="2" t="s">
        <v>608</v>
      </c>
      <c r="C128" s="1" t="s">
        <v>840</v>
      </c>
      <c r="D128" s="2"/>
      <c r="E128" s="2" t="s">
        <v>841</v>
      </c>
      <c r="F128" s="2" t="s">
        <v>842</v>
      </c>
      <c r="G128" s="2" t="s">
        <v>843</v>
      </c>
    </row>
    <row r="129" spans="1:7" ht="409.5" x14ac:dyDescent="0.25">
      <c r="A129" s="2" t="s">
        <v>1907</v>
      </c>
      <c r="B129" s="2" t="s">
        <v>608</v>
      </c>
      <c r="C129" s="1" t="s">
        <v>1943</v>
      </c>
      <c r="D129" s="2"/>
      <c r="E129" s="2" t="s">
        <v>1908</v>
      </c>
      <c r="F129" s="2" t="s">
        <v>1909</v>
      </c>
      <c r="G129" s="2" t="s">
        <v>1910</v>
      </c>
    </row>
    <row r="130" spans="1:7" ht="225" x14ac:dyDescent="0.25">
      <c r="A130" s="2" t="s">
        <v>1784</v>
      </c>
      <c r="B130" s="2" t="s">
        <v>766</v>
      </c>
      <c r="C130" s="1" t="s">
        <v>1785</v>
      </c>
      <c r="D130" s="2" t="s">
        <v>1786</v>
      </c>
      <c r="E130" s="2" t="s">
        <v>1787</v>
      </c>
      <c r="F130" s="2" t="s">
        <v>1788</v>
      </c>
      <c r="G130" s="2" t="s">
        <v>1789</v>
      </c>
    </row>
    <row r="131" spans="1:7" ht="60" x14ac:dyDescent="0.25">
      <c r="A131" s="2" t="s">
        <v>1790</v>
      </c>
      <c r="B131" s="2" t="s">
        <v>766</v>
      </c>
      <c r="C131" s="1" t="s">
        <v>1791</v>
      </c>
      <c r="D131" s="2" t="s">
        <v>1792</v>
      </c>
      <c r="E131" s="2" t="s">
        <v>1793</v>
      </c>
      <c r="F131" s="2" t="s">
        <v>1794</v>
      </c>
      <c r="G131" s="2" t="s">
        <v>1795</v>
      </c>
    </row>
    <row r="132" spans="1:7" ht="60" x14ac:dyDescent="0.25">
      <c r="A132" s="2" t="s">
        <v>1796</v>
      </c>
      <c r="B132" s="2" t="s">
        <v>766</v>
      </c>
      <c r="C132" s="1" t="s">
        <v>1797</v>
      </c>
      <c r="D132" s="2" t="s">
        <v>1798</v>
      </c>
      <c r="E132" s="2" t="s">
        <v>1799</v>
      </c>
      <c r="F132" s="2" t="s">
        <v>1800</v>
      </c>
      <c r="G132" s="2" t="s">
        <v>1801</v>
      </c>
    </row>
    <row r="133" spans="1:7" ht="60" x14ac:dyDescent="0.25">
      <c r="A133" s="2" t="s">
        <v>1802</v>
      </c>
      <c r="B133" s="2" t="s">
        <v>766</v>
      </c>
      <c r="C133" s="1" t="s">
        <v>1803</v>
      </c>
      <c r="D133" s="2" t="s">
        <v>1804</v>
      </c>
      <c r="E133" s="2" t="s">
        <v>1805</v>
      </c>
      <c r="F133" s="2" t="s">
        <v>1806</v>
      </c>
      <c r="G133" s="2" t="s">
        <v>1807</v>
      </c>
    </row>
    <row r="134" spans="1:7" ht="60" x14ac:dyDescent="0.25">
      <c r="A134" s="2" t="s">
        <v>1808</v>
      </c>
      <c r="B134" s="2" t="s">
        <v>766</v>
      </c>
      <c r="C134" s="1" t="s">
        <v>1809</v>
      </c>
      <c r="D134" s="2" t="s">
        <v>1810</v>
      </c>
      <c r="E134" s="2" t="s">
        <v>1811</v>
      </c>
      <c r="F134" s="2" t="s">
        <v>1812</v>
      </c>
      <c r="G134" s="2" t="s">
        <v>1813</v>
      </c>
    </row>
    <row r="135" spans="1:7" ht="315" x14ac:dyDescent="0.25">
      <c r="A135" s="2" t="s">
        <v>1841</v>
      </c>
      <c r="B135" s="2" t="s">
        <v>766</v>
      </c>
      <c r="C135" s="1" t="s">
        <v>1842</v>
      </c>
      <c r="D135" s="2" t="s">
        <v>1843</v>
      </c>
      <c r="E135" s="2" t="s">
        <v>1844</v>
      </c>
      <c r="F135" s="2" t="s">
        <v>1845</v>
      </c>
      <c r="G135" s="2" t="s">
        <v>1846</v>
      </c>
    </row>
    <row r="136" spans="1:7" ht="360" x14ac:dyDescent="0.25">
      <c r="A136" s="2" t="s">
        <v>1847</v>
      </c>
      <c r="B136" s="2" t="s">
        <v>766</v>
      </c>
      <c r="C136" s="1" t="s">
        <v>1848</v>
      </c>
      <c r="D136" s="2" t="s">
        <v>1849</v>
      </c>
      <c r="E136" s="2" t="s">
        <v>1850</v>
      </c>
      <c r="F136" s="2" t="s">
        <v>1851</v>
      </c>
      <c r="G136" s="2" t="s">
        <v>1852</v>
      </c>
    </row>
    <row r="137" spans="1:7" ht="409.5" x14ac:dyDescent="0.25">
      <c r="A137" s="2" t="s">
        <v>1853</v>
      </c>
      <c r="B137" s="2" t="s">
        <v>766</v>
      </c>
      <c r="C137" s="1" t="s">
        <v>1886</v>
      </c>
      <c r="D137" s="2" t="s">
        <v>1854</v>
      </c>
      <c r="E137" s="2" t="s">
        <v>1855</v>
      </c>
      <c r="F137" s="2" t="s">
        <v>1856</v>
      </c>
      <c r="G137" s="2" t="s">
        <v>1887</v>
      </c>
    </row>
    <row r="138" spans="1:7" ht="300" x14ac:dyDescent="0.25">
      <c r="A138" s="2" t="s">
        <v>1888</v>
      </c>
      <c r="B138" s="2" t="s">
        <v>766</v>
      </c>
      <c r="C138" s="1" t="s">
        <v>1889</v>
      </c>
      <c r="D138" s="2" t="s">
        <v>1890</v>
      </c>
      <c r="E138" s="2" t="s">
        <v>1891</v>
      </c>
      <c r="F138" s="2" t="s">
        <v>1892</v>
      </c>
      <c r="G138" s="2" t="s">
        <v>1893</v>
      </c>
    </row>
    <row r="139" spans="1:7" ht="375" x14ac:dyDescent="0.25">
      <c r="A139" s="2" t="s">
        <v>1857</v>
      </c>
      <c r="B139" s="2" t="s">
        <v>766</v>
      </c>
      <c r="C139" s="1" t="s">
        <v>1894</v>
      </c>
      <c r="D139" s="2" t="s">
        <v>1895</v>
      </c>
      <c r="E139" s="2" t="s">
        <v>1858</v>
      </c>
      <c r="F139" s="2" t="s">
        <v>1859</v>
      </c>
      <c r="G139" s="2" t="s">
        <v>1896</v>
      </c>
    </row>
    <row r="140" spans="1:7" ht="409.5" x14ac:dyDescent="0.25">
      <c r="A140" s="2" t="s">
        <v>1860</v>
      </c>
      <c r="B140" s="2" t="s">
        <v>766</v>
      </c>
      <c r="C140" s="1" t="s">
        <v>1897</v>
      </c>
      <c r="D140" s="2" t="s">
        <v>1898</v>
      </c>
      <c r="E140" s="2" t="s">
        <v>1861</v>
      </c>
      <c r="F140" s="2" t="s">
        <v>1862</v>
      </c>
      <c r="G140" s="2" t="s">
        <v>1899</v>
      </c>
    </row>
    <row r="141" spans="1:7" ht="375" x14ac:dyDescent="0.25">
      <c r="A141" s="2" t="s">
        <v>1863</v>
      </c>
      <c r="B141" s="2" t="s">
        <v>766</v>
      </c>
      <c r="C141" s="1" t="s">
        <v>1864</v>
      </c>
      <c r="D141" s="2" t="s">
        <v>1900</v>
      </c>
      <c r="E141" s="2" t="s">
        <v>1865</v>
      </c>
      <c r="F141" s="2" t="s">
        <v>1866</v>
      </c>
      <c r="G141" s="2" t="s">
        <v>1867</v>
      </c>
    </row>
    <row r="142" spans="1:7" ht="375" x14ac:dyDescent="0.25">
      <c r="A142" s="2" t="s">
        <v>1868</v>
      </c>
      <c r="B142" s="2" t="s">
        <v>766</v>
      </c>
      <c r="C142" s="1" t="s">
        <v>1901</v>
      </c>
      <c r="D142" s="2" t="s">
        <v>1895</v>
      </c>
      <c r="E142" s="2" t="s">
        <v>1869</v>
      </c>
      <c r="F142" s="2" t="s">
        <v>1870</v>
      </c>
      <c r="G142" s="2" t="s">
        <v>1902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6</vt:i4>
      </vt:variant>
    </vt:vector>
  </HeadingPairs>
  <TitlesOfParts>
    <vt:vector size="14"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Regression!Comparison_Anchor</vt:lpstr>
      <vt:lpstr>Regression!Comparison_Headline_GoF</vt:lpstr>
      <vt:lpstr>Regression!Comparison_Model_Formula</vt:lpstr>
      <vt:lpstr>Regression!Source_Table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2026-08-08T15:03:27Z</dcterms:modified>
</cp:coreProperties>
</file>